
<file path=[Content_Types].xml><?xml version="1.0" encoding="utf-8"?>
<Types xmlns="http://schemas.openxmlformats.org/package/2006/content-types">
  <Default Extension="bin" ContentType="application/vnd.openxmlformats-officedocument.oleObject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20" windowWidth="19140" windowHeight="10848"/>
  </bookViews>
  <sheets>
    <sheet name="Sheet1" sheetId="1" r:id="rId1"/>
    <sheet name="Sheet2" sheetId="2" r:id="rId2"/>
    <sheet name="Sheet3" sheetId="3" r:id="rId3"/>
  </sheets>
  <definedNames>
    <definedName name="n">Sheet1!$B$2</definedName>
    <definedName name="p_1">Sheet1!$B$4</definedName>
    <definedName name="p_2">Sheet1!$B$5</definedName>
    <definedName name="p_3">Sheet1!$B$6</definedName>
    <definedName name="y_1">Sheet1!$D$4</definedName>
    <definedName name="y_2">Sheet1!$D$5</definedName>
    <definedName name="y_3">Sheet1!$D$6</definedName>
  </definedNames>
  <calcPr calcId="125725"/>
</workbook>
</file>

<file path=xl/calcChain.xml><?xml version="1.0" encoding="utf-8"?>
<calcChain xmlns="http://schemas.openxmlformats.org/spreadsheetml/2006/main">
  <c r="G29" i="1"/>
  <c r="H29"/>
  <c r="I29"/>
  <c r="J29"/>
  <c r="K29"/>
  <c r="L29"/>
  <c r="M29"/>
  <c r="N29"/>
  <c r="O29"/>
  <c r="G30"/>
  <c r="H30"/>
  <c r="I30"/>
  <c r="J30"/>
  <c r="K30"/>
  <c r="L30"/>
  <c r="M30"/>
  <c r="N30"/>
  <c r="O30"/>
  <c r="G31"/>
  <c r="H31"/>
  <c r="I31"/>
  <c r="J31"/>
  <c r="K31"/>
  <c r="L31"/>
  <c r="M31"/>
  <c r="N31"/>
  <c r="O31"/>
  <c r="G32"/>
  <c r="H32"/>
  <c r="I32"/>
  <c r="J32"/>
  <c r="K32"/>
  <c r="L32"/>
  <c r="M32"/>
  <c r="N32"/>
  <c r="O32"/>
  <c r="G33"/>
  <c r="H33"/>
  <c r="I33"/>
  <c r="J33"/>
  <c r="K33"/>
  <c r="L33"/>
  <c r="M33"/>
  <c r="N33"/>
  <c r="O33"/>
  <c r="G34"/>
  <c r="H34"/>
  <c r="I34"/>
  <c r="J34"/>
  <c r="K34"/>
  <c r="L34"/>
  <c r="M34"/>
  <c r="N34"/>
  <c r="O34"/>
  <c r="G35"/>
  <c r="H35"/>
  <c r="I35"/>
  <c r="J35"/>
  <c r="K35"/>
  <c r="L35"/>
  <c r="M35"/>
  <c r="N35"/>
  <c r="O35"/>
  <c r="G36"/>
  <c r="H36"/>
  <c r="I36"/>
  <c r="J36"/>
  <c r="K36"/>
  <c r="L36"/>
  <c r="M36"/>
  <c r="N36"/>
  <c r="O36"/>
  <c r="H28"/>
  <c r="I28"/>
  <c r="J28"/>
  <c r="K28"/>
  <c r="L28"/>
  <c r="M28"/>
  <c r="N28"/>
  <c r="O28"/>
  <c r="G28"/>
  <c r="D6"/>
  <c r="D7" s="1"/>
  <c r="B6"/>
  <c r="F17" l="1"/>
  <c r="B7"/>
  <c r="C13"/>
  <c r="C14" s="1"/>
  <c r="F3"/>
  <c r="C12"/>
</calcChain>
</file>

<file path=xl/sharedStrings.xml><?xml version="1.0" encoding="utf-8"?>
<sst xmlns="http://schemas.openxmlformats.org/spreadsheetml/2006/main" count="20" uniqueCount="15">
  <si>
    <t>n (trials)</t>
  </si>
  <si>
    <t>p1</t>
  </si>
  <si>
    <t>p2</t>
  </si>
  <si>
    <t>p3</t>
  </si>
  <si>
    <r>
      <t>Prob of Outcome (p</t>
    </r>
    <r>
      <rPr>
        <b/>
        <vertAlign val="subscript"/>
        <sz val="11"/>
        <color theme="1"/>
        <rFont val="Calibri"/>
        <family val="2"/>
        <scheme val="minor"/>
      </rPr>
      <t>i</t>
    </r>
    <r>
      <rPr>
        <b/>
        <sz val="11"/>
        <color theme="1"/>
        <rFont val="Calibri"/>
        <family val="2"/>
        <scheme val="minor"/>
      </rPr>
      <t>)</t>
    </r>
  </si>
  <si>
    <r>
      <t>Outcomes (y</t>
    </r>
    <r>
      <rPr>
        <b/>
        <vertAlign val="subscript"/>
        <sz val="11"/>
        <color theme="1"/>
        <rFont val="Calibri"/>
        <family val="2"/>
        <scheme val="minor"/>
      </rPr>
      <t>i</t>
    </r>
    <r>
      <rPr>
        <b/>
        <sz val="11"/>
        <color theme="1"/>
        <rFont val="Calibri"/>
        <family val="2"/>
        <scheme val="minor"/>
      </rPr>
      <t>)</t>
    </r>
  </si>
  <si>
    <t>y1</t>
  </si>
  <si>
    <t>y2</t>
  </si>
  <si>
    <t>y3</t>
  </si>
  <si>
    <t>sum</t>
  </si>
  <si>
    <t>Multinomial Probability</t>
  </si>
  <si>
    <t>y1 --&gt;</t>
  </si>
  <si>
    <t>Multinomial Likelihood</t>
  </si>
  <si>
    <t>Ln L</t>
  </si>
  <si>
    <t>lnL</t>
  </si>
</sst>
</file>

<file path=xl/styles.xml><?xml version="1.0" encoding="utf-8"?>
<styleSheet xmlns="http://schemas.openxmlformats.org/spreadsheetml/2006/main">
  <numFmts count="1">
    <numFmt numFmtId="164" formatCode="0.000000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0" fontId="0" fillId="5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0" fillId="6" borderId="0" xfId="0" applyFill="1" applyAlignment="1">
      <alignment horizontal="center"/>
    </xf>
    <xf numFmtId="0" fontId="0" fillId="7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perspective val="30"/>
    </c:view3D>
    <c:plotArea>
      <c:layout/>
      <c:surface3DChart>
        <c:ser>
          <c:idx val="0"/>
          <c:order val="0"/>
          <c:tx>
            <c:v>y2=0</c:v>
          </c:tx>
          <c:cat>
            <c:numRef>
              <c:f>Sheet1!$G$3:$Q$3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cat>
          <c:val>
            <c:numRef>
              <c:f>Sheet1!$G$4:$Q$4</c:f>
              <c:numCache>
                <c:formatCode>General</c:formatCode>
                <c:ptCount val="11"/>
                <c:pt idx="0">
                  <c:v>7.8886090522101181E-31</c:v>
                </c:pt>
                <c:pt idx="1">
                  <c:v>1.4318752379660535E-21</c:v>
                </c:pt>
                <c:pt idx="2">
                  <c:v>4.6489146768633181E-18</c:v>
                </c:pt>
                <c:pt idx="3">
                  <c:v>2.6713987446429233E-17</c:v>
                </c:pt>
                <c:pt idx="4">
                  <c:v>1.3109430452158805E-18</c:v>
                </c:pt>
                <c:pt idx="5">
                  <c:v>1.0089134454556476E-21</c:v>
                </c:pt>
                <c:pt idx="6">
                  <c:v>1.4413971215669422E-26</c:v>
                </c:pt>
                <c:pt idx="7">
                  <c:v>3.2295229168849514E-33</c:v>
                </c:pt>
                <c:pt idx="8">
                  <c:v>6.1794675385021471E-42</c:v>
                </c:pt>
                <c:pt idx="9">
                  <c:v>2.0926880047409812E-53</c:v>
                </c:pt>
                <c:pt idx="10">
                  <c:v>1.2676506002282431E-70</c:v>
                </c:pt>
              </c:numCache>
            </c:numRef>
          </c:val>
        </c:ser>
        <c:ser>
          <c:idx val="1"/>
          <c:order val="1"/>
          <c:tx>
            <c:v>y2=10</c:v>
          </c:tx>
          <c:cat>
            <c:numRef>
              <c:f>Sheet1!$G$3:$Q$3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cat>
          <c:val>
            <c:numRef>
              <c:f>Sheet1!$G$5:$P$5</c:f>
              <c:numCache>
                <c:formatCode>General</c:formatCode>
                <c:ptCount val="10"/>
                <c:pt idx="0">
                  <c:v>8.2569141529938862E-20</c:v>
                </c:pt>
                <c:pt idx="1">
                  <c:v>4.9529360108785955E-11</c:v>
                </c:pt>
                <c:pt idx="2">
                  <c:v>4.6283237836183809E-8</c:v>
                </c:pt>
                <c:pt idx="3">
                  <c:v>6.40793908772187E-8</c:v>
                </c:pt>
                <c:pt idx="4">
                  <c:v>5.9763121313255391E-10</c:v>
                </c:pt>
                <c:pt idx="5">
                  <c:v>6.2666174694168132E-14</c:v>
                </c:pt>
                <c:pt idx="6">
                  <c:v>7.3878507744453518E-20</c:v>
                </c:pt>
                <c:pt idx="7">
                  <c:v>5.86709742235446E-28</c:v>
                </c:pt>
                <c:pt idx="8">
                  <c:v>6.9033852477019422E-39</c:v>
                </c:pt>
                <c:pt idx="9">
                  <c:v>1.2653684120775698E-55</c:v>
                </c:pt>
              </c:numCache>
            </c:numRef>
          </c:val>
        </c:ser>
        <c:ser>
          <c:idx val="2"/>
          <c:order val="2"/>
          <c:tx>
            <c:v>y2=20</c:v>
          </c:tx>
          <c:cat>
            <c:numRef>
              <c:f>Sheet1!$G$3:$Q$3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cat>
          <c:val>
            <c:numRef>
              <c:f>Sheet1!$G$6:$O$6</c:f>
              <c:numCache>
                <c:formatCode>General</c:formatCode>
                <c:ptCount val="9"/>
                <c:pt idx="0">
                  <c:v>1.5458834816805772E-14</c:v>
                </c:pt>
                <c:pt idx="1">
                  <c:v>2.6689247177625136E-6</c:v>
                </c:pt>
                <c:pt idx="2">
                  <c:v>6.0090364639958042E-4</c:v>
                </c:pt>
                <c:pt idx="3">
                  <c:v>1.5811361622418342E-4</c:v>
                </c:pt>
                <c:pt idx="4">
                  <c:v>2.0091575602758319E-7</c:v>
                </c:pt>
                <c:pt idx="5">
                  <c:v>1.7384775954820206E-12</c:v>
                </c:pt>
                <c:pt idx="6">
                  <c:v>7.2644793323303532E-20</c:v>
                </c:pt>
                <c:pt idx="7">
                  <c:v>3.5476094534923102E-30</c:v>
                </c:pt>
                <c:pt idx="8">
                  <c:v>2.2593112395989801E-46</c:v>
                </c:pt>
              </c:numCache>
            </c:numRef>
          </c:val>
        </c:ser>
        <c:ser>
          <c:idx val="3"/>
          <c:order val="3"/>
          <c:tx>
            <c:v>y2=30</c:v>
          </c:tx>
          <c:cat>
            <c:numRef>
              <c:f>Sheet1!$G$3:$Q$3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cat>
          <c:val>
            <c:numRef>
              <c:f>Sheet1!$G$7:$N$7</c:f>
              <c:numCache>
                <c:formatCode>General</c:formatCode>
                <c:ptCount val="8"/>
                <c:pt idx="0">
                  <c:v>5.1224353891867553E-12</c:v>
                </c:pt>
                <c:pt idx="1">
                  <c:v>2.1308042577387556E-4</c:v>
                </c:pt>
                <c:pt idx="2">
                  <c:v>9.1176278558806594E-3</c:v>
                </c:pt>
                <c:pt idx="3">
                  <c:v>3.2687079677145615E-4</c:v>
                </c:pt>
                <c:pt idx="4">
                  <c:v>3.4274887259542682E-8</c:v>
                </c:pt>
                <c:pt idx="5">
                  <c:v>1.0511909226047264E-14</c:v>
                </c:pt>
                <c:pt idx="6">
                  <c:v>2.7011152962914152E-24</c:v>
                </c:pt>
                <c:pt idx="7">
                  <c:v>7.1396329006369197E-40</c:v>
                </c:pt>
              </c:numCache>
            </c:numRef>
          </c:val>
        </c:ser>
        <c:ser>
          <c:idx val="4"/>
          <c:order val="4"/>
          <c:tx>
            <c:v>y2=40</c:v>
          </c:tx>
          <c:cat>
            <c:numRef>
              <c:f>Sheet1!$G$3:$Q$3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cat>
          <c:val>
            <c:numRef>
              <c:f>Sheet1!$G$8:$M$8</c:f>
              <c:numCache>
                <c:formatCode>General</c:formatCode>
                <c:ptCount val="7"/>
                <c:pt idx="0">
                  <c:v>1.4495532904777002E-11</c:v>
                </c:pt>
                <c:pt idx="1">
                  <c:v>1.1459641814880025E-4</c:v>
                </c:pt>
                <c:pt idx="2">
                  <c:v>6.6809646990976027E-4</c:v>
                </c:pt>
                <c:pt idx="3">
                  <c:v>1.9764627126843093E-6</c:v>
                </c:pt>
                <c:pt idx="4">
                  <c:v>7.3457983714188148E-12</c:v>
                </c:pt>
                <c:pt idx="5">
                  <c:v>1.385385687354397E-20</c:v>
                </c:pt>
                <c:pt idx="6">
                  <c:v>1.9267868150851159E-35</c:v>
                </c:pt>
              </c:numCache>
            </c:numRef>
          </c:val>
        </c:ser>
        <c:ser>
          <c:idx val="5"/>
          <c:order val="5"/>
          <c:tx>
            <c:v>y2=50</c:v>
          </c:tx>
          <c:cat>
            <c:numRef>
              <c:f>Sheet1!$G$3:$Q$3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cat>
          <c:val>
            <c:numRef>
              <c:f>Sheet1!$G$9:$L$9</c:f>
              <c:numCache>
                <c:formatCode>General</c:formatCode>
                <c:ptCount val="6"/>
                <c:pt idx="0">
                  <c:v>6.4330490467755167E-13</c:v>
                </c:pt>
                <c:pt idx="1">
                  <c:v>6.9292071887549489E-7</c:v>
                </c:pt>
                <c:pt idx="2">
                  <c:v>3.3335492038631353E-7</c:v>
                </c:pt>
                <c:pt idx="3">
                  <c:v>3.4954796899899936E-11</c:v>
                </c:pt>
                <c:pt idx="4">
                  <c:v>7.9888319777919633E-19</c:v>
                </c:pt>
                <c:pt idx="5">
                  <c:v>8.154858485442665E-33</c:v>
                </c:pt>
              </c:numCache>
            </c:numRef>
          </c:val>
        </c:ser>
        <c:ser>
          <c:idx val="6"/>
          <c:order val="6"/>
          <c:tx>
            <c:v>y2=60</c:v>
          </c:tx>
          <c:cat>
            <c:numRef>
              <c:f>Sheet1!$G$3:$Q$3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cat>
          <c:val>
            <c:numRef>
              <c:f>Sheet1!$G$10:$K$10</c:f>
              <c:numCache>
                <c:formatCode>General</c:formatCode>
                <c:ptCount val="5"/>
                <c:pt idx="0">
                  <c:v>5.2997964973010993E-16</c:v>
                </c:pt>
                <c:pt idx="1">
                  <c:v>4.7106524941593413E-11</c:v>
                </c:pt>
                <c:pt idx="2">
                  <c:v>8.0325762116176694E-13</c:v>
                </c:pt>
                <c:pt idx="3">
                  <c:v>5.1794171917402213E-19</c:v>
                </c:pt>
                <c:pt idx="4">
                  <c:v>6.4070608242905007E-32</c:v>
                </c:pt>
              </c:numCache>
            </c:numRef>
          </c:val>
        </c:ser>
        <c:ser>
          <c:idx val="7"/>
          <c:order val="7"/>
          <c:tx>
            <c:v>y2=70</c:v>
          </c:tx>
          <c:cat>
            <c:numRef>
              <c:f>Sheet1!$G$3:$Q$3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cat>
          <c:val>
            <c:numRef>
              <c:f>Sheet1!$G$11:$J$11</c:f>
              <c:numCache>
                <c:formatCode>General</c:formatCode>
                <c:ptCount val="4"/>
                <c:pt idx="0">
                  <c:v>6.8474127090533758E-21</c:v>
                </c:pt>
                <c:pt idx="1">
                  <c:v>2.1572418803303665E-17</c:v>
                </c:pt>
                <c:pt idx="2">
                  <c:v>2.2620320619092969E-21</c:v>
                </c:pt>
                <c:pt idx="3">
                  <c:v>7.8945293631858869E-33</c:v>
                </c:pt>
              </c:numCache>
            </c:numRef>
          </c:val>
        </c:ser>
        <c:ser>
          <c:idx val="8"/>
          <c:order val="8"/>
          <c:tx>
            <c:v>y2=80</c:v>
          </c:tx>
          <c:cat>
            <c:numRef>
              <c:f>Sheet1!$G$3:$Q$3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cat>
          <c:val>
            <c:numRef>
              <c:f>Sheet1!$G$12:$I$12</c:f>
              <c:numCache>
                <c:formatCode>General</c:formatCode>
                <c:ptCount val="3"/>
                <c:pt idx="0">
                  <c:v>7.5553011479323159E-28</c:v>
                </c:pt>
                <c:pt idx="1">
                  <c:v>1.463693836432058E-26</c:v>
                </c:pt>
                <c:pt idx="2">
                  <c:v>8.3071414635009599E-36</c:v>
                </c:pt>
              </c:numCache>
            </c:numRef>
          </c:val>
        </c:ser>
        <c:ser>
          <c:idx val="9"/>
          <c:order val="9"/>
          <c:tx>
            <c:v>y2=90</c:v>
          </c:tx>
          <c:cat>
            <c:numRef>
              <c:f>Sheet1!$G$3:$Q$3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cat>
          <c:val>
            <c:numRef>
              <c:f>Sheet1!$G$13:$H$13</c:f>
              <c:numCache>
                <c:formatCode>General</c:formatCode>
                <c:ptCount val="2"/>
                <c:pt idx="0">
                  <c:v>1.4754272489075426E-37</c:v>
                </c:pt>
                <c:pt idx="1">
                  <c:v>1.5470976029504769E-41</c:v>
                </c:pt>
              </c:numCache>
            </c:numRef>
          </c:val>
        </c:ser>
        <c:ser>
          <c:idx val="10"/>
          <c:order val="10"/>
          <c:tx>
            <c:v>y2=100</c:v>
          </c:tx>
          <c:cat>
            <c:numRef>
              <c:f>Sheet1!$G$3:$Q$3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cat>
          <c:val>
            <c:numRef>
              <c:f>Sheet1!$G$14</c:f>
              <c:numCache>
                <c:formatCode>General</c:formatCode>
                <c:ptCount val="1"/>
                <c:pt idx="0">
                  <c:v>5.1537752073201008E-53</c:v>
                </c:pt>
              </c:numCache>
            </c:numRef>
          </c:val>
        </c:ser>
        <c:bandFmts/>
        <c:axId val="41316736"/>
        <c:axId val="41318272"/>
        <c:axId val="40377408"/>
      </c:surface3DChart>
      <c:catAx>
        <c:axId val="4131673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y1 --&gt;</a:t>
                </a:r>
              </a:p>
            </c:rich>
          </c:tx>
          <c:layout/>
        </c:title>
        <c:numFmt formatCode="General" sourceLinked="1"/>
        <c:tickLblPos val="nextTo"/>
        <c:crossAx val="41318272"/>
        <c:crosses val="autoZero"/>
        <c:auto val="1"/>
        <c:lblAlgn val="ctr"/>
        <c:lblOffset val="100"/>
      </c:catAx>
      <c:valAx>
        <c:axId val="41318272"/>
        <c:scaling>
          <c:orientation val="minMax"/>
          <c:max val="1.0000000000000002E-2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Multinomial Probability</a:t>
                </a:r>
              </a:p>
            </c:rich>
          </c:tx>
          <c:layout/>
        </c:title>
        <c:numFmt formatCode="General" sourceLinked="1"/>
        <c:tickLblPos val="nextTo"/>
        <c:crossAx val="41316736"/>
        <c:crosses val="autoZero"/>
        <c:crossBetween val="midCat"/>
        <c:majorUnit val="2.5000000000000005E-3"/>
      </c:valAx>
      <c:serAx>
        <c:axId val="40377408"/>
        <c:scaling>
          <c:orientation val="minMax"/>
        </c:scaling>
        <c:axPos val="b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y2</a:t>
                </a:r>
              </a:p>
            </c:rich>
          </c:tx>
          <c:layout>
            <c:manualLayout>
              <c:xMode val="edge"/>
              <c:yMode val="edge"/>
              <c:x val="0.82215943460445329"/>
              <c:y val="0.61194634352474298"/>
            </c:manualLayout>
          </c:layout>
        </c:title>
        <c:tickLblPos val="nextTo"/>
        <c:crossAx val="41318272"/>
        <c:crosses val="autoZero"/>
      </c:serAx>
    </c:plotArea>
    <c:legend>
      <c:legendPos val="t"/>
      <c:layout/>
      <c:txPr>
        <a:bodyPr/>
        <a:lstStyle/>
        <a:p>
          <a:pPr rtl="0">
            <a:defRPr/>
          </a:pPr>
          <a:endParaRPr lang="en-US"/>
        </a:p>
      </c:txPr>
    </c:legend>
    <c:plotVisOnly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view3D>
      <c:perspective val="30"/>
    </c:view3D>
    <c:plotArea>
      <c:layout/>
      <c:surface3DChart>
        <c:ser>
          <c:idx val="0"/>
          <c:order val="0"/>
          <c:tx>
            <c:v>p2=.1</c:v>
          </c:tx>
          <c:cat>
            <c:numRef>
              <c:f>Sheet1!$G$17:$O$17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</c:numCache>
            </c:numRef>
          </c:cat>
          <c:val>
            <c:numRef>
              <c:f>Sheet1!$G$28:$O$28</c:f>
              <c:numCache>
                <c:formatCode>General</c:formatCode>
                <c:ptCount val="9"/>
                <c:pt idx="0">
                  <c:v>-126.28643221541276</c:v>
                </c:pt>
                <c:pt idx="1">
                  <c:v>-119.10005823543999</c:v>
                </c:pt>
                <c:pt idx="2">
                  <c:v>-118.69829006463962</c:v>
                </c:pt>
                <c:pt idx="3">
                  <c:v>-122.06072645530173</c:v>
                </c:pt>
                <c:pt idx="4">
                  <c:v>-128.75503299472803</c:v>
                </c:pt>
                <c:pt idx="5">
                  <c:v>-139.49270548143798</c:v>
                </c:pt>
                <c:pt idx="6">
                  <c:v>-156.68294729030103</c:v>
                </c:pt>
                <c:pt idx="7">
                  <c:v>-188.66967846580786</c:v>
                </c:pt>
                <c:pt idx="8">
                  <c:v>-200</c:v>
                </c:pt>
              </c:numCache>
            </c:numRef>
          </c:val>
        </c:ser>
        <c:ser>
          <c:idx val="1"/>
          <c:order val="1"/>
          <c:tx>
            <c:v>p2=.2</c:v>
          </c:tx>
          <c:cat>
            <c:numRef>
              <c:f>Sheet1!$G$17:$O$17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</c:numCache>
            </c:numRef>
          </c:cat>
          <c:val>
            <c:numRef>
              <c:f>Sheet1!$G$29:$O$29</c:f>
              <c:numCache>
                <c:formatCode>General</c:formatCode>
                <c:ptCount val="9"/>
                <c:pt idx="0">
                  <c:v>-112.16858642984053</c:v>
                </c:pt>
                <c:pt idx="1">
                  <c:v>-106.01317681000454</c:v>
                </c:pt>
                <c:pt idx="2">
                  <c:v>-107.019952487539</c:v>
                </c:pt>
                <c:pt idx="3">
                  <c:v>-112.42348860421386</c:v>
                </c:pt>
                <c:pt idx="4">
                  <c:v>-122.34472120051873</c:v>
                </c:pt>
                <c:pt idx="5">
                  <c:v>-138.97154547004783</c:v>
                </c:pt>
                <c:pt idx="6">
                  <c:v>-170.54589090149994</c:v>
                </c:pt>
                <c:pt idx="7">
                  <c:v>-200</c:v>
                </c:pt>
                <c:pt idx="8">
                  <c:v>-200</c:v>
                </c:pt>
              </c:numCache>
            </c:numRef>
          </c:val>
        </c:ser>
        <c:ser>
          <c:idx val="2"/>
          <c:order val="2"/>
          <c:tx>
            <c:v>p2=.3</c:v>
          </c:tx>
          <c:cat>
            <c:numRef>
              <c:f>Sheet1!$G$17:$O$17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</c:numCache>
            </c:numRef>
          </c:cat>
          <c:val>
            <c:numRef>
              <c:f>Sheet1!$G$30:$O$30</c:f>
              <c:numCache>
                <c:formatCode>General</c:formatCode>
                <c:ptCount val="9"/>
                <c:pt idx="0">
                  <c:v>-107.71216717795851</c:v>
                </c:pt>
                <c:pt idx="1">
                  <c:v>-102.96530140645737</c:v>
                </c:pt>
                <c:pt idx="2">
                  <c:v>-106.01317681000457</c:v>
                </c:pt>
                <c:pt idx="3">
                  <c:v>-114.64363898355799</c:v>
                </c:pt>
                <c:pt idx="4">
                  <c:v>-130.45402336268199</c:v>
                </c:pt>
                <c:pt idx="5">
                  <c:v>-161.46495125480016</c:v>
                </c:pt>
                <c:pt idx="6">
                  <c:v>-200</c:v>
                </c:pt>
                <c:pt idx="7">
                  <c:v>-200</c:v>
                </c:pt>
                <c:pt idx="8">
                  <c:v>-200</c:v>
                </c:pt>
              </c:numCache>
            </c:numRef>
          </c:val>
        </c:ser>
        <c:ser>
          <c:idx val="3"/>
          <c:order val="3"/>
          <c:tx>
            <c:v>p2=.4</c:v>
          </c:tx>
          <c:cat>
            <c:numRef>
              <c:f>Sheet1!$G$17:$O$17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</c:numCache>
            </c:numRef>
          </c:cat>
          <c:val>
            <c:numRef>
              <c:f>Sheet1!$G$31:$O$31</c:f>
              <c:numCache>
                <c:formatCode>General</c:formatCode>
                <c:ptCount val="9"/>
                <c:pt idx="0">
                  <c:v>-108.19778284410282</c:v>
                </c:pt>
                <c:pt idx="1">
                  <c:v>-105.4920167986144</c:v>
                </c:pt>
                <c:pt idx="2">
                  <c:v>-111.76681825904018</c:v>
                </c:pt>
                <c:pt idx="3">
                  <c:v>-126.28643221541279</c:v>
                </c:pt>
                <c:pt idx="4">
                  <c:v>-156.48092021712586</c:v>
                </c:pt>
                <c:pt idx="5">
                  <c:v>-200</c:v>
                </c:pt>
                <c:pt idx="6">
                  <c:v>-200</c:v>
                </c:pt>
                <c:pt idx="7">
                  <c:v>-200</c:v>
                </c:pt>
                <c:pt idx="8">
                  <c:v>-200</c:v>
                </c:pt>
              </c:numCache>
            </c:numRef>
          </c:val>
        </c:ser>
        <c:ser>
          <c:idx val="4"/>
          <c:order val="4"/>
          <c:tx>
            <c:v>p2=.5</c:v>
          </c:tx>
          <c:cat>
            <c:numRef>
              <c:f>Sheet1!$G$17:$O$17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</c:numCache>
            </c:numRef>
          </c:cat>
          <c:val>
            <c:numRef>
              <c:f>Sheet1!$G$32:$O$32</c:f>
              <c:numCache>
                <c:formatCode>General</c:formatCode>
                <c:ptCount val="9"/>
                <c:pt idx="0">
                  <c:v>-112.66065387038702</c:v>
                </c:pt>
                <c:pt idx="1">
                  <c:v>-113.18181388177716</c:v>
                </c:pt>
                <c:pt idx="2">
                  <c:v>-125.34576712502211</c:v>
                </c:pt>
                <c:pt idx="3">
                  <c:v>-154.24948470398374</c:v>
                </c:pt>
                <c:pt idx="4">
                  <c:v>-200</c:v>
                </c:pt>
                <c:pt idx="5">
                  <c:v>-200</c:v>
                </c:pt>
                <c:pt idx="6">
                  <c:v>-200</c:v>
                </c:pt>
                <c:pt idx="7">
                  <c:v>-200</c:v>
                </c:pt>
                <c:pt idx="8">
                  <c:v>-200</c:v>
                </c:pt>
              </c:numCache>
            </c:numRef>
          </c:val>
        </c:ser>
        <c:ser>
          <c:idx val="5"/>
          <c:order val="5"/>
          <c:tx>
            <c:v>p2=.6</c:v>
          </c:tx>
          <c:cat>
            <c:numRef>
              <c:f>Sheet1!$G$17:$O$17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</c:numCache>
            </c:numRef>
          </c:cat>
          <c:val>
            <c:numRef>
              <c:f>Sheet1!$G$33:$O$33</c:f>
              <c:numCache>
                <c:formatCode>General</c:formatCode>
                <c:ptCount val="9"/>
                <c:pt idx="0">
                  <c:v>-121.57511078915742</c:v>
                </c:pt>
                <c:pt idx="1">
                  <c:v>-127.98542258336673</c:v>
                </c:pt>
                <c:pt idx="2">
                  <c:v>-154.53347944920074</c:v>
                </c:pt>
                <c:pt idx="3">
                  <c:v>-200</c:v>
                </c:pt>
                <c:pt idx="4">
                  <c:v>-200</c:v>
                </c:pt>
                <c:pt idx="5">
                  <c:v>-200</c:v>
                </c:pt>
                <c:pt idx="6">
                  <c:v>-200</c:v>
                </c:pt>
                <c:pt idx="7">
                  <c:v>-200</c:v>
                </c:pt>
                <c:pt idx="8">
                  <c:v>-200</c:v>
                </c:pt>
              </c:numCache>
            </c:numRef>
          </c:val>
        </c:ser>
        <c:ser>
          <c:idx val="6"/>
          <c:order val="6"/>
          <c:tx>
            <c:v>p2=.7</c:v>
          </c:tx>
          <c:cat>
            <c:numRef>
              <c:f>Sheet1!$G$17:$O$17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</c:numCache>
            </c:numRef>
          </c:cat>
          <c:val>
            <c:numRef>
              <c:f>Sheet1!$G$34:$O$34</c:f>
              <c:numCache>
                <c:formatCode>General</c:formatCode>
                <c:ptCount val="9"/>
                <c:pt idx="0">
                  <c:v>-137.22384579974789</c:v>
                </c:pt>
                <c:pt idx="1">
                  <c:v>-158.01826121654622</c:v>
                </c:pt>
                <c:pt idx="2">
                  <c:v>-200</c:v>
                </c:pt>
                <c:pt idx="3">
                  <c:v>-200</c:v>
                </c:pt>
                <c:pt idx="4">
                  <c:v>-200</c:v>
                </c:pt>
                <c:pt idx="5">
                  <c:v>-200</c:v>
                </c:pt>
                <c:pt idx="6">
                  <c:v>-200</c:v>
                </c:pt>
                <c:pt idx="7">
                  <c:v>-200</c:v>
                </c:pt>
                <c:pt idx="8">
                  <c:v>-200</c:v>
                </c:pt>
              </c:numCache>
            </c:numRef>
          </c:val>
        </c:ser>
        <c:ser>
          <c:idx val="7"/>
          <c:order val="7"/>
          <c:tx>
            <c:v>p2=.8</c:v>
          </c:tx>
          <c:cat>
            <c:numRef>
              <c:f>Sheet1!$G$17:$O$17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</c:numCache>
            </c:numRef>
          </c:cat>
          <c:val>
            <c:numRef>
              <c:f>Sheet1!$G$35:$O$35</c:f>
              <c:numCache>
                <c:formatCode>General</c:formatCode>
                <c:ptCount val="9"/>
                <c:pt idx="0">
                  <c:v>-167.8752630490095</c:v>
                </c:pt>
                <c:pt idx="1">
                  <c:v>-200</c:v>
                </c:pt>
                <c:pt idx="2">
                  <c:v>-200</c:v>
                </c:pt>
                <c:pt idx="3">
                  <c:v>-200</c:v>
                </c:pt>
                <c:pt idx="4">
                  <c:v>-200</c:v>
                </c:pt>
                <c:pt idx="5">
                  <c:v>-200</c:v>
                </c:pt>
                <c:pt idx="6">
                  <c:v>-200</c:v>
                </c:pt>
                <c:pt idx="7">
                  <c:v>-200</c:v>
                </c:pt>
                <c:pt idx="8">
                  <c:v>-200</c:v>
                </c:pt>
              </c:numCache>
            </c:numRef>
          </c:val>
        </c:ser>
        <c:ser>
          <c:idx val="8"/>
          <c:order val="8"/>
          <c:tx>
            <c:v>p2=.9</c:v>
          </c:tx>
          <c:cat>
            <c:numRef>
              <c:f>Sheet1!$G$17:$O$17</c:f>
              <c:numCache>
                <c:formatCode>General</c:formatCode>
                <c:ptCount val="9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</c:numCache>
            </c:numRef>
          </c:cat>
          <c:val>
            <c:numRef>
              <c:f>Sheet1!$G$36:$O$36</c:f>
              <c:numCache>
                <c:formatCode>General</c:formatCode>
                <c:ptCount val="9"/>
                <c:pt idx="0">
                  <c:v>-200</c:v>
                </c:pt>
                <c:pt idx="1">
                  <c:v>-200</c:v>
                </c:pt>
                <c:pt idx="2">
                  <c:v>-200</c:v>
                </c:pt>
                <c:pt idx="3">
                  <c:v>-200</c:v>
                </c:pt>
                <c:pt idx="4">
                  <c:v>-200</c:v>
                </c:pt>
                <c:pt idx="5">
                  <c:v>-200</c:v>
                </c:pt>
                <c:pt idx="6">
                  <c:v>-200</c:v>
                </c:pt>
                <c:pt idx="7">
                  <c:v>-200</c:v>
                </c:pt>
                <c:pt idx="8">
                  <c:v>-200</c:v>
                </c:pt>
              </c:numCache>
            </c:numRef>
          </c:val>
        </c:ser>
        <c:bandFmts/>
        <c:axId val="103365632"/>
        <c:axId val="103387904"/>
        <c:axId val="101664512"/>
      </c:surface3DChart>
      <c:catAx>
        <c:axId val="10336563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p1</a:t>
                </a:r>
              </a:p>
            </c:rich>
          </c:tx>
          <c:layout/>
        </c:title>
        <c:numFmt formatCode="General" sourceLinked="1"/>
        <c:tickLblPos val="low"/>
        <c:crossAx val="103387904"/>
        <c:crosses val="autoZero"/>
        <c:auto val="1"/>
        <c:lblAlgn val="ctr"/>
        <c:lblOffset val="100"/>
      </c:catAx>
      <c:valAx>
        <c:axId val="103387904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ln L</a:t>
                </a:r>
              </a:p>
            </c:rich>
          </c:tx>
          <c:layout/>
        </c:title>
        <c:numFmt formatCode="General" sourceLinked="1"/>
        <c:tickLblPos val="nextTo"/>
        <c:crossAx val="103365632"/>
        <c:crosses val="autoZero"/>
        <c:crossBetween val="midCat"/>
      </c:valAx>
      <c:serAx>
        <c:axId val="101664512"/>
        <c:scaling>
          <c:orientation val="minMax"/>
        </c:scaling>
        <c:axPos val="b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p2</a:t>
                </a:r>
              </a:p>
            </c:rich>
          </c:tx>
          <c:layout/>
        </c:title>
        <c:tickLblPos val="low"/>
        <c:crossAx val="103387904"/>
        <c:crosses val="autoZero"/>
      </c:serAx>
    </c:plotArea>
    <c:legend>
      <c:legendPos val="t"/>
      <c:layout/>
      <c:txPr>
        <a:bodyPr/>
        <a:lstStyle/>
        <a:p>
          <a:pPr rtl="0">
            <a:defRPr/>
          </a:pPr>
          <a:endParaRPr lang="en-US"/>
        </a:p>
      </c:txPr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209550</xdr:colOff>
      <xdr:row>2</xdr:row>
      <xdr:rowOff>139700</xdr:rowOff>
    </xdr:from>
    <xdr:to>
      <xdr:col>17</xdr:col>
      <xdr:colOff>400049</xdr:colOff>
      <xdr:row>14</xdr:row>
      <xdr:rowOff>44450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12700</xdr:colOff>
      <xdr:row>16</xdr:row>
      <xdr:rowOff>57150</xdr:rowOff>
    </xdr:from>
    <xdr:to>
      <xdr:col>17</xdr:col>
      <xdr:colOff>285750</xdr:colOff>
      <xdr:row>29</xdr:row>
      <xdr:rowOff>88900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oleObject" Target="../embeddings/oleObject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36"/>
  <sheetViews>
    <sheetView tabSelected="1" zoomScale="120" zoomScaleNormal="120" workbookViewId="0">
      <selection activeCell="B2" sqref="B2"/>
    </sheetView>
  </sheetViews>
  <sheetFormatPr defaultRowHeight="14.4"/>
  <cols>
    <col min="1" max="1" width="8.88671875" style="1"/>
    <col min="2" max="2" width="11.77734375" style="1" customWidth="1"/>
    <col min="3" max="3" width="12.21875" style="1" bestFit="1" customWidth="1"/>
    <col min="4" max="6" width="8.88671875" style="1"/>
    <col min="7" max="17" width="5" style="1" customWidth="1"/>
    <col min="18" max="16384" width="8.88671875" style="1"/>
  </cols>
  <sheetData>
    <row r="1" spans="1:17">
      <c r="F1" s="1" t="s">
        <v>10</v>
      </c>
    </row>
    <row r="2" spans="1:17" ht="15" thickBot="1">
      <c r="A2" s="1" t="s">
        <v>0</v>
      </c>
      <c r="B2" s="4">
        <v>100</v>
      </c>
      <c r="G2" s="12" t="s">
        <v>11</v>
      </c>
      <c r="H2" s="12"/>
      <c r="I2" s="12"/>
      <c r="J2" s="12"/>
      <c r="K2" s="12"/>
      <c r="L2" s="12"/>
      <c r="M2" s="12"/>
      <c r="N2" s="12"/>
      <c r="O2" s="12"/>
      <c r="P2" s="12"/>
      <c r="Q2" s="12"/>
    </row>
    <row r="3" spans="1:17" ht="15.6">
      <c r="A3" s="2" t="s">
        <v>4</v>
      </c>
      <c r="B3" s="3"/>
      <c r="C3" s="2" t="s">
        <v>5</v>
      </c>
      <c r="D3" s="3"/>
      <c r="F3" s="11">
        <f>FACT(n)/(FACT(y_1)*FACT(y_2)*FACT(y_3))*p_1^y_1*p_2^y_2*p_3^y_3</f>
        <v>9.1176278558806594E-3</v>
      </c>
      <c r="G3" s="1">
        <v>0</v>
      </c>
      <c r="H3" s="1">
        <v>10</v>
      </c>
      <c r="I3" s="1">
        <v>20</v>
      </c>
      <c r="J3" s="1">
        <v>30</v>
      </c>
      <c r="K3" s="1">
        <v>40</v>
      </c>
      <c r="L3" s="1">
        <v>50</v>
      </c>
      <c r="M3" s="1">
        <v>60</v>
      </c>
      <c r="N3" s="1">
        <v>70</v>
      </c>
      <c r="O3" s="1">
        <v>80</v>
      </c>
      <c r="P3" s="1">
        <v>90</v>
      </c>
      <c r="Q3" s="1">
        <v>100</v>
      </c>
    </row>
    <row r="4" spans="1:17">
      <c r="A4" s="5" t="s">
        <v>1</v>
      </c>
      <c r="B4" s="6">
        <v>0.2</v>
      </c>
      <c r="C4" s="5" t="s">
        <v>6</v>
      </c>
      <c r="D4" s="6">
        <v>20</v>
      </c>
      <c r="F4" s="13">
        <v>0</v>
      </c>
      <c r="G4" s="14">
        <f t="dataTable" ref="G4:Q14" dt2D="1" dtr="1" r1="D4" r2="D5"/>
        <v>7.8886090522101181E-31</v>
      </c>
      <c r="H4" s="14">
        <v>1.4318752379660535E-21</v>
      </c>
      <c r="I4" s="14">
        <v>4.6489146768633181E-18</v>
      </c>
      <c r="J4" s="14">
        <v>2.6713987446429233E-17</v>
      </c>
      <c r="K4" s="14">
        <v>1.3109430452158805E-18</v>
      </c>
      <c r="L4" s="14">
        <v>1.0089134454556476E-21</v>
      </c>
      <c r="M4" s="14">
        <v>1.4413971215669422E-26</v>
      </c>
      <c r="N4" s="14">
        <v>3.2295229168849514E-33</v>
      </c>
      <c r="O4" s="14">
        <v>6.1794675385021471E-42</v>
      </c>
      <c r="P4" s="14">
        <v>2.0926880047409812E-53</v>
      </c>
      <c r="Q4" s="14">
        <v>1.2676506002282431E-70</v>
      </c>
    </row>
    <row r="5" spans="1:17">
      <c r="A5" s="5" t="s">
        <v>2</v>
      </c>
      <c r="B5" s="6">
        <v>0.3</v>
      </c>
      <c r="C5" s="5" t="s">
        <v>7</v>
      </c>
      <c r="D5" s="6">
        <v>30</v>
      </c>
      <c r="F5" s="13">
        <v>10</v>
      </c>
      <c r="G5" s="14">
        <v>8.2569141529938862E-20</v>
      </c>
      <c r="H5" s="14">
        <v>4.9529360108785955E-11</v>
      </c>
      <c r="I5" s="14">
        <v>4.6283237836183809E-8</v>
      </c>
      <c r="J5" s="14">
        <v>6.40793908772187E-8</v>
      </c>
      <c r="K5" s="14">
        <v>5.9763121313255391E-10</v>
      </c>
      <c r="L5" s="14">
        <v>6.2666174694168132E-14</v>
      </c>
      <c r="M5" s="14">
        <v>7.3878507744453518E-20</v>
      </c>
      <c r="N5" s="14">
        <v>5.86709742235446E-28</v>
      </c>
      <c r="O5" s="14">
        <v>6.9033852477019422E-39</v>
      </c>
      <c r="P5" s="14">
        <v>1.2653684120775698E-55</v>
      </c>
      <c r="Q5" s="14" t="e">
        <v>#NUM!</v>
      </c>
    </row>
    <row r="6" spans="1:17" ht="15" thickBot="1">
      <c r="A6" s="7" t="s">
        <v>3</v>
      </c>
      <c r="B6" s="8">
        <f>1-B4-B5</f>
        <v>0.5</v>
      </c>
      <c r="C6" s="7" t="s">
        <v>8</v>
      </c>
      <c r="D6" s="8">
        <f>B2-D4-D5</f>
        <v>50</v>
      </c>
      <c r="F6" s="13">
        <v>20</v>
      </c>
      <c r="G6" s="14">
        <v>1.5458834816805772E-14</v>
      </c>
      <c r="H6" s="14">
        <v>2.6689247177625136E-6</v>
      </c>
      <c r="I6" s="14">
        <v>6.0090364639958042E-4</v>
      </c>
      <c r="J6" s="14">
        <v>1.5811361622418342E-4</v>
      </c>
      <c r="K6" s="14">
        <v>2.0091575602758319E-7</v>
      </c>
      <c r="L6" s="14">
        <v>1.7384775954820206E-12</v>
      </c>
      <c r="M6" s="14">
        <v>7.2644793323303532E-20</v>
      </c>
      <c r="N6" s="14">
        <v>3.5476094534923102E-30</v>
      </c>
      <c r="O6" s="14">
        <v>2.2593112395989801E-46</v>
      </c>
      <c r="P6" s="14" t="e">
        <v>#NUM!</v>
      </c>
      <c r="Q6" s="14" t="e">
        <v>#NUM!</v>
      </c>
    </row>
    <row r="7" spans="1:17">
      <c r="A7" s="9" t="s">
        <v>9</v>
      </c>
      <c r="B7" s="1">
        <f>SUM(B4:B6)</f>
        <v>1</v>
      </c>
      <c r="C7" s="1" t="s">
        <v>9</v>
      </c>
      <c r="D7" s="1">
        <f>SUM(D4:D6)</f>
        <v>100</v>
      </c>
      <c r="E7" s="13" t="s">
        <v>7</v>
      </c>
      <c r="F7" s="13">
        <v>30</v>
      </c>
      <c r="G7" s="14">
        <v>5.1224353891867553E-12</v>
      </c>
      <c r="H7" s="14">
        <v>2.1308042577387556E-4</v>
      </c>
      <c r="I7" s="14">
        <v>9.1176278558806594E-3</v>
      </c>
      <c r="J7" s="14">
        <v>3.2687079677145615E-4</v>
      </c>
      <c r="K7" s="14">
        <v>3.4274887259542682E-8</v>
      </c>
      <c r="L7" s="14">
        <v>1.0511909226047264E-14</v>
      </c>
      <c r="M7" s="14">
        <v>2.7011152962914152E-24</v>
      </c>
      <c r="N7" s="14">
        <v>7.1396329006369197E-40</v>
      </c>
      <c r="O7" s="14" t="e">
        <v>#NUM!</v>
      </c>
      <c r="P7" s="14" t="e">
        <v>#NUM!</v>
      </c>
      <c r="Q7" s="14" t="e">
        <v>#NUM!</v>
      </c>
    </row>
    <row r="8" spans="1:17">
      <c r="F8" s="13">
        <v>40</v>
      </c>
      <c r="G8" s="14">
        <v>1.4495532904777002E-11</v>
      </c>
      <c r="H8" s="14">
        <v>1.1459641814880025E-4</v>
      </c>
      <c r="I8" s="14">
        <v>6.6809646990976027E-4</v>
      </c>
      <c r="J8" s="14">
        <v>1.9764627126843093E-6</v>
      </c>
      <c r="K8" s="14">
        <v>7.3457983714188148E-12</v>
      </c>
      <c r="L8" s="14">
        <v>1.385385687354397E-20</v>
      </c>
      <c r="M8" s="14">
        <v>1.9267868150851159E-35</v>
      </c>
      <c r="N8" s="14" t="e">
        <v>#NUM!</v>
      </c>
      <c r="O8" s="14" t="e">
        <v>#NUM!</v>
      </c>
      <c r="P8" s="14" t="e">
        <v>#NUM!</v>
      </c>
      <c r="Q8" s="14" t="e">
        <v>#NUM!</v>
      </c>
    </row>
    <row r="9" spans="1:17">
      <c r="F9" s="13">
        <v>50</v>
      </c>
      <c r="G9" s="14">
        <v>6.4330490467755167E-13</v>
      </c>
      <c r="H9" s="14">
        <v>6.9292071887549489E-7</v>
      </c>
      <c r="I9" s="14">
        <v>3.3335492038631353E-7</v>
      </c>
      <c r="J9" s="14">
        <v>3.4954796899899936E-11</v>
      </c>
      <c r="K9" s="14">
        <v>7.9888319777919633E-19</v>
      </c>
      <c r="L9" s="14">
        <v>8.154858485442665E-33</v>
      </c>
      <c r="M9" s="14" t="e">
        <v>#NUM!</v>
      </c>
      <c r="N9" s="14" t="e">
        <v>#NUM!</v>
      </c>
      <c r="O9" s="14" t="e">
        <v>#NUM!</v>
      </c>
      <c r="P9" s="14" t="e">
        <v>#NUM!</v>
      </c>
      <c r="Q9" s="14" t="e">
        <v>#NUM!</v>
      </c>
    </row>
    <row r="10" spans="1:17">
      <c r="F10" s="13">
        <v>60</v>
      </c>
      <c r="G10" s="14">
        <v>5.2997964973010993E-16</v>
      </c>
      <c r="H10" s="14">
        <v>4.7106524941593413E-11</v>
      </c>
      <c r="I10" s="14">
        <v>8.0325762116176694E-13</v>
      </c>
      <c r="J10" s="14">
        <v>5.1794171917402213E-19</v>
      </c>
      <c r="K10" s="14">
        <v>6.4070608242905007E-32</v>
      </c>
      <c r="L10" s="14" t="e">
        <v>#NUM!</v>
      </c>
      <c r="M10" s="14" t="e">
        <v>#NUM!</v>
      </c>
      <c r="N10" s="14" t="e">
        <v>#NUM!</v>
      </c>
      <c r="O10" s="14" t="e">
        <v>#NUM!</v>
      </c>
      <c r="P10" s="14" t="e">
        <v>#NUM!</v>
      </c>
      <c r="Q10" s="14" t="e">
        <v>#NUM!</v>
      </c>
    </row>
    <row r="11" spans="1:17">
      <c r="F11" s="13">
        <v>70</v>
      </c>
      <c r="G11" s="14">
        <v>6.8474127090533758E-21</v>
      </c>
      <c r="H11" s="14">
        <v>2.1572418803303665E-17</v>
      </c>
      <c r="I11" s="14">
        <v>2.2620320619092969E-21</v>
      </c>
      <c r="J11" s="14">
        <v>7.8945293631858869E-33</v>
      </c>
      <c r="K11" s="14" t="e">
        <v>#NUM!</v>
      </c>
      <c r="L11" s="14" t="e">
        <v>#NUM!</v>
      </c>
      <c r="M11" s="14" t="e">
        <v>#NUM!</v>
      </c>
      <c r="N11" s="14" t="e">
        <v>#NUM!</v>
      </c>
      <c r="O11" s="14" t="e">
        <v>#NUM!</v>
      </c>
      <c r="P11" s="14" t="e">
        <v>#NUM!</v>
      </c>
      <c r="Q11" s="14" t="e">
        <v>#NUM!</v>
      </c>
    </row>
    <row r="12" spans="1:17">
      <c r="A12" s="10" t="s">
        <v>10</v>
      </c>
      <c r="C12" s="11">
        <f>FACT(n)/(FACT(y_1)*FACT(y_2)*FACT(y_3))*p_1^y_1*p_2^y_2*p_3^y_3</f>
        <v>9.1176278558806594E-3</v>
      </c>
      <c r="F12" s="13">
        <v>80</v>
      </c>
      <c r="G12" s="14">
        <v>7.5553011479323159E-28</v>
      </c>
      <c r="H12" s="14">
        <v>1.463693836432058E-26</v>
      </c>
      <c r="I12" s="14">
        <v>8.3071414635009599E-36</v>
      </c>
      <c r="J12" s="14" t="e">
        <v>#NUM!</v>
      </c>
      <c r="K12" s="14" t="e">
        <v>#NUM!</v>
      </c>
      <c r="L12" s="14" t="e">
        <v>#NUM!</v>
      </c>
      <c r="M12" s="14" t="e">
        <v>#NUM!</v>
      </c>
      <c r="N12" s="14" t="e">
        <v>#NUM!</v>
      </c>
      <c r="O12" s="14" t="e">
        <v>#NUM!</v>
      </c>
      <c r="P12" s="14" t="e">
        <v>#NUM!</v>
      </c>
      <c r="Q12" s="14" t="e">
        <v>#NUM!</v>
      </c>
    </row>
    <row r="13" spans="1:17">
      <c r="A13" s="10" t="s">
        <v>12</v>
      </c>
      <c r="C13" s="11">
        <f>FACT(n)/(FACT(y_1)*FACT(y_2)*FACT(y_3))*p_1^y_1*p_2^y_2*p_3^y_3</f>
        <v>9.1176278558806594E-3</v>
      </c>
      <c r="F13" s="13">
        <v>90</v>
      </c>
      <c r="G13" s="14">
        <v>1.4754272489075426E-37</v>
      </c>
      <c r="H13" s="14">
        <v>1.5470976029504769E-41</v>
      </c>
      <c r="I13" s="14" t="e">
        <v>#NUM!</v>
      </c>
      <c r="J13" s="14" t="e">
        <v>#NUM!</v>
      </c>
      <c r="K13" s="14" t="e">
        <v>#NUM!</v>
      </c>
      <c r="L13" s="14" t="e">
        <v>#NUM!</v>
      </c>
      <c r="M13" s="14" t="e">
        <v>#NUM!</v>
      </c>
      <c r="N13" s="14" t="e">
        <v>#NUM!</v>
      </c>
      <c r="O13" s="14" t="e">
        <v>#NUM!</v>
      </c>
      <c r="P13" s="14" t="e">
        <v>#NUM!</v>
      </c>
      <c r="Q13" s="14" t="e">
        <v>#NUM!</v>
      </c>
    </row>
    <row r="14" spans="1:17">
      <c r="A14" s="1" t="s">
        <v>13</v>
      </c>
      <c r="C14" s="1">
        <f>LN(C13)</f>
        <v>-4.6975456122505426</v>
      </c>
      <c r="F14" s="13">
        <v>100</v>
      </c>
      <c r="G14" s="14">
        <v>5.1537752073201008E-53</v>
      </c>
      <c r="H14" s="14" t="e">
        <v>#NUM!</v>
      </c>
      <c r="I14" s="14" t="e">
        <v>#NUM!</v>
      </c>
      <c r="J14" s="14" t="e">
        <v>#NUM!</v>
      </c>
      <c r="K14" s="14" t="e">
        <v>#NUM!</v>
      </c>
      <c r="L14" s="14" t="e">
        <v>#NUM!</v>
      </c>
      <c r="M14" s="14" t="e">
        <v>#NUM!</v>
      </c>
      <c r="N14" s="14" t="e">
        <v>#NUM!</v>
      </c>
      <c r="O14" s="14" t="e">
        <v>#NUM!</v>
      </c>
      <c r="P14" s="14" t="e">
        <v>#NUM!</v>
      </c>
      <c r="Q14" s="14" t="e">
        <v>#NUM!</v>
      </c>
    </row>
    <row r="16" spans="1:17">
      <c r="F16" s="1" t="s">
        <v>14</v>
      </c>
      <c r="G16" s="15" t="s">
        <v>1</v>
      </c>
      <c r="H16" s="15"/>
      <c r="I16" s="15"/>
      <c r="J16" s="15"/>
      <c r="K16" s="15"/>
      <c r="L16" s="15"/>
      <c r="M16" s="15"/>
      <c r="N16" s="15"/>
      <c r="O16" s="15"/>
    </row>
    <row r="17" spans="3:15">
      <c r="F17" s="1">
        <f>y_1*LN(p_1)+y_2*LN(p_2)+y_3*LN(p_3)</f>
        <v>-102.96530140645737</v>
      </c>
      <c r="G17" s="1">
        <v>0.1</v>
      </c>
      <c r="H17" s="1">
        <v>0.2</v>
      </c>
      <c r="I17" s="1">
        <v>0.3</v>
      </c>
      <c r="J17" s="1">
        <v>0.4</v>
      </c>
      <c r="K17" s="1">
        <v>0.5</v>
      </c>
      <c r="L17" s="1">
        <v>0.6</v>
      </c>
      <c r="M17" s="1">
        <v>0.7</v>
      </c>
      <c r="N17" s="1">
        <v>0.8</v>
      </c>
      <c r="O17" s="1">
        <v>0.9</v>
      </c>
    </row>
    <row r="18" spans="3:15">
      <c r="F18" s="16">
        <v>0.1</v>
      </c>
      <c r="G18" s="14">
        <f t="dataTable" ref="G18:O26" dt2D="1" dtr="1" r1="B4" r2="B5" ca="1"/>
        <v>-126.28643221541276</v>
      </c>
      <c r="H18" s="14">
        <v>-119.10005823543999</v>
      </c>
      <c r="I18" s="14">
        <v>-118.69829006463962</v>
      </c>
      <c r="J18" s="14">
        <v>-122.06072645530173</v>
      </c>
      <c r="K18" s="14">
        <v>-128.75503299472803</v>
      </c>
      <c r="L18" s="14">
        <v>-139.49270548143798</v>
      </c>
      <c r="M18" s="14">
        <v>-156.68294729030103</v>
      </c>
      <c r="N18" s="14">
        <v>-188.66967846580786</v>
      </c>
      <c r="O18" s="14" t="e">
        <v>#NUM!</v>
      </c>
    </row>
    <row r="19" spans="3:15">
      <c r="F19" s="16">
        <v>0.2</v>
      </c>
      <c r="G19" s="14">
        <v>-112.16858642984053</v>
      </c>
      <c r="H19" s="14">
        <v>-106.01317681000454</v>
      </c>
      <c r="I19" s="14">
        <v>-107.019952487539</v>
      </c>
      <c r="J19" s="14">
        <v>-112.42348860421386</v>
      </c>
      <c r="K19" s="14">
        <v>-122.34472120051873</v>
      </c>
      <c r="L19" s="14">
        <v>-138.97154547004783</v>
      </c>
      <c r="M19" s="14">
        <v>-170.54589090149994</v>
      </c>
      <c r="N19" s="14" t="e">
        <v>#NUM!</v>
      </c>
      <c r="O19" s="14" t="e">
        <v>#NUM!</v>
      </c>
    </row>
    <row r="20" spans="3:15">
      <c r="C20" s="11"/>
      <c r="F20" s="16">
        <v>0.3</v>
      </c>
      <c r="G20" s="14">
        <v>-107.71216717795851</v>
      </c>
      <c r="H20" s="14">
        <v>-102.96530140645737</v>
      </c>
      <c r="I20" s="14">
        <v>-106.01317681000457</v>
      </c>
      <c r="J20" s="14">
        <v>-114.64363898355799</v>
      </c>
      <c r="K20" s="14">
        <v>-130.45402336268199</v>
      </c>
      <c r="L20" s="14">
        <v>-161.46495125480016</v>
      </c>
      <c r="M20" s="14" t="e">
        <v>#NUM!</v>
      </c>
      <c r="N20" s="14" t="e">
        <v>#NUM!</v>
      </c>
      <c r="O20" s="14" t="e">
        <v>#NUM!</v>
      </c>
    </row>
    <row r="21" spans="3:15">
      <c r="E21" s="16" t="s">
        <v>2</v>
      </c>
      <c r="F21" s="16">
        <v>0.4</v>
      </c>
      <c r="G21" s="14">
        <v>-108.19778284410282</v>
      </c>
      <c r="H21" s="14">
        <v>-105.4920167986144</v>
      </c>
      <c r="I21" s="14">
        <v>-111.76681825904018</v>
      </c>
      <c r="J21" s="14">
        <v>-126.28643221541279</v>
      </c>
      <c r="K21" s="14">
        <v>-156.48092021712586</v>
      </c>
      <c r="L21" s="14" t="e">
        <v>#NUM!</v>
      </c>
      <c r="M21" s="14" t="e">
        <v>#NUM!</v>
      </c>
      <c r="N21" s="14" t="e">
        <v>#NUM!</v>
      </c>
      <c r="O21" s="14" t="e">
        <v>#NUM!</v>
      </c>
    </row>
    <row r="22" spans="3:15">
      <c r="F22" s="16">
        <v>0.5</v>
      </c>
      <c r="G22" s="14">
        <v>-112.66065387038702</v>
      </c>
      <c r="H22" s="14">
        <v>-113.18181388177716</v>
      </c>
      <c r="I22" s="14">
        <v>-125.34576712502211</v>
      </c>
      <c r="J22" s="14">
        <v>-154.24948470398374</v>
      </c>
      <c r="K22" s="14" t="e">
        <v>#NUM!</v>
      </c>
      <c r="L22" s="14" t="e">
        <v>#NUM!</v>
      </c>
      <c r="M22" s="14" t="e">
        <v>#NUM!</v>
      </c>
      <c r="N22" s="14" t="e">
        <v>#NUM!</v>
      </c>
      <c r="O22" s="14" t="e">
        <v>#NUM!</v>
      </c>
    </row>
    <row r="23" spans="3:15">
      <c r="F23" s="16">
        <v>0.6</v>
      </c>
      <c r="G23" s="14">
        <v>-121.57511078915742</v>
      </c>
      <c r="H23" s="14">
        <v>-127.98542258336673</v>
      </c>
      <c r="I23" s="14">
        <v>-154.53347944920074</v>
      </c>
      <c r="J23" s="14" t="e">
        <v>#NUM!</v>
      </c>
      <c r="K23" s="14" t="e">
        <v>#NUM!</v>
      </c>
      <c r="L23" s="14" t="e">
        <v>#NUM!</v>
      </c>
      <c r="M23" s="14" t="e">
        <v>#NUM!</v>
      </c>
      <c r="N23" s="14" t="e">
        <v>#NUM!</v>
      </c>
      <c r="O23" s="14" t="e">
        <v>#NUM!</v>
      </c>
    </row>
    <row r="24" spans="3:15">
      <c r="F24" s="16">
        <v>0.7</v>
      </c>
      <c r="G24" s="14">
        <v>-137.22384579974789</v>
      </c>
      <c r="H24" s="14">
        <v>-158.01826121654622</v>
      </c>
      <c r="I24" s="14" t="e">
        <v>#NUM!</v>
      </c>
      <c r="J24" s="14" t="e">
        <v>#NUM!</v>
      </c>
      <c r="K24" s="14" t="e">
        <v>#NUM!</v>
      </c>
      <c r="L24" s="14" t="e">
        <v>#NUM!</v>
      </c>
      <c r="M24" s="14" t="e">
        <v>#NUM!</v>
      </c>
      <c r="N24" s="14" t="e">
        <v>#NUM!</v>
      </c>
      <c r="O24" s="14" t="e">
        <v>#NUM!</v>
      </c>
    </row>
    <row r="25" spans="3:15">
      <c r="F25" s="16">
        <v>0.8</v>
      </c>
      <c r="G25" s="14">
        <v>-167.8752630490095</v>
      </c>
      <c r="H25" s="14" t="e">
        <v>#NUM!</v>
      </c>
      <c r="I25" s="14" t="e">
        <v>#NUM!</v>
      </c>
      <c r="J25" s="14" t="e">
        <v>#NUM!</v>
      </c>
      <c r="K25" s="14" t="e">
        <v>#NUM!</v>
      </c>
      <c r="L25" s="14" t="e">
        <v>#NUM!</v>
      </c>
      <c r="M25" s="14" t="e">
        <v>#NUM!</v>
      </c>
      <c r="N25" s="14" t="e">
        <v>#NUM!</v>
      </c>
      <c r="O25" s="14" t="e">
        <v>#NUM!</v>
      </c>
    </row>
    <row r="26" spans="3:15">
      <c r="F26" s="16">
        <v>0.9</v>
      </c>
      <c r="G26" s="14" t="e">
        <v>#NUM!</v>
      </c>
      <c r="H26" s="14" t="e">
        <v>#NUM!</v>
      </c>
      <c r="I26" s="14" t="e">
        <v>#NUM!</v>
      </c>
      <c r="J26" s="14" t="e">
        <v>#NUM!</v>
      </c>
      <c r="K26" s="14" t="e">
        <v>#NUM!</v>
      </c>
      <c r="L26" s="14" t="e">
        <v>#NUM!</v>
      </c>
      <c r="M26" s="14" t="e">
        <v>#NUM!</v>
      </c>
      <c r="N26" s="14" t="e">
        <v>#NUM!</v>
      </c>
      <c r="O26" s="14" t="e">
        <v>#NUM!</v>
      </c>
    </row>
    <row r="28" spans="3:15">
      <c r="F28" s="16">
        <v>0.1</v>
      </c>
      <c r="G28" s="1">
        <f>IF(ISERROR(G18),-200,G18)</f>
        <v>-126.28643221541276</v>
      </c>
      <c r="H28" s="1">
        <f t="shared" ref="H28:O28" si="0">IF(ISERROR(H18),-200,H18)</f>
        <v>-119.10005823543999</v>
      </c>
      <c r="I28" s="1">
        <f t="shared" si="0"/>
        <v>-118.69829006463962</v>
      </c>
      <c r="J28" s="1">
        <f t="shared" si="0"/>
        <v>-122.06072645530173</v>
      </c>
      <c r="K28" s="1">
        <f t="shared" si="0"/>
        <v>-128.75503299472803</v>
      </c>
      <c r="L28" s="1">
        <f t="shared" si="0"/>
        <v>-139.49270548143798</v>
      </c>
      <c r="M28" s="1">
        <f t="shared" si="0"/>
        <v>-156.68294729030103</v>
      </c>
      <c r="N28" s="1">
        <f t="shared" si="0"/>
        <v>-188.66967846580786</v>
      </c>
      <c r="O28" s="1">
        <f t="shared" si="0"/>
        <v>-200</v>
      </c>
    </row>
    <row r="29" spans="3:15">
      <c r="F29" s="16">
        <v>0.2</v>
      </c>
      <c r="G29" s="1">
        <f t="shared" ref="G29:O29" si="1">IF(ISERROR(G19),-200,G19)</f>
        <v>-112.16858642984053</v>
      </c>
      <c r="H29" s="1">
        <f t="shared" si="1"/>
        <v>-106.01317681000454</v>
      </c>
      <c r="I29" s="1">
        <f t="shared" si="1"/>
        <v>-107.019952487539</v>
      </c>
      <c r="J29" s="1">
        <f t="shared" si="1"/>
        <v>-112.42348860421386</v>
      </c>
      <c r="K29" s="1">
        <f t="shared" si="1"/>
        <v>-122.34472120051873</v>
      </c>
      <c r="L29" s="1">
        <f t="shared" si="1"/>
        <v>-138.97154547004783</v>
      </c>
      <c r="M29" s="1">
        <f t="shared" si="1"/>
        <v>-170.54589090149994</v>
      </c>
      <c r="N29" s="1">
        <f t="shared" si="1"/>
        <v>-200</v>
      </c>
      <c r="O29" s="1">
        <f t="shared" si="1"/>
        <v>-200</v>
      </c>
    </row>
    <row r="30" spans="3:15">
      <c r="F30" s="16">
        <v>0.3</v>
      </c>
      <c r="G30" s="1">
        <f t="shared" ref="G30:O30" si="2">IF(ISERROR(G20),-200,G20)</f>
        <v>-107.71216717795851</v>
      </c>
      <c r="H30" s="1">
        <f t="shared" si="2"/>
        <v>-102.96530140645737</v>
      </c>
      <c r="I30" s="1">
        <f t="shared" si="2"/>
        <v>-106.01317681000457</v>
      </c>
      <c r="J30" s="1">
        <f t="shared" si="2"/>
        <v>-114.64363898355799</v>
      </c>
      <c r="K30" s="1">
        <f t="shared" si="2"/>
        <v>-130.45402336268199</v>
      </c>
      <c r="L30" s="1">
        <f t="shared" si="2"/>
        <v>-161.46495125480016</v>
      </c>
      <c r="M30" s="1">
        <f t="shared" si="2"/>
        <v>-200</v>
      </c>
      <c r="N30" s="1">
        <f t="shared" si="2"/>
        <v>-200</v>
      </c>
      <c r="O30" s="1">
        <f t="shared" si="2"/>
        <v>-200</v>
      </c>
    </row>
    <row r="31" spans="3:15">
      <c r="F31" s="16">
        <v>0.4</v>
      </c>
      <c r="G31" s="1">
        <f t="shared" ref="G31:O31" si="3">IF(ISERROR(G21),-200,G21)</f>
        <v>-108.19778284410282</v>
      </c>
      <c r="H31" s="1">
        <f t="shared" si="3"/>
        <v>-105.4920167986144</v>
      </c>
      <c r="I31" s="1">
        <f t="shared" si="3"/>
        <v>-111.76681825904018</v>
      </c>
      <c r="J31" s="1">
        <f t="shared" si="3"/>
        <v>-126.28643221541279</v>
      </c>
      <c r="K31" s="1">
        <f t="shared" si="3"/>
        <v>-156.48092021712586</v>
      </c>
      <c r="L31" s="1">
        <f t="shared" si="3"/>
        <v>-200</v>
      </c>
      <c r="M31" s="1">
        <f t="shared" si="3"/>
        <v>-200</v>
      </c>
      <c r="N31" s="1">
        <f t="shared" si="3"/>
        <v>-200</v>
      </c>
      <c r="O31" s="1">
        <f t="shared" si="3"/>
        <v>-200</v>
      </c>
    </row>
    <row r="32" spans="3:15">
      <c r="F32" s="16">
        <v>0.5</v>
      </c>
      <c r="G32" s="1">
        <f t="shared" ref="G32:O32" si="4">IF(ISERROR(G22),-200,G22)</f>
        <v>-112.66065387038702</v>
      </c>
      <c r="H32" s="1">
        <f t="shared" si="4"/>
        <v>-113.18181388177716</v>
      </c>
      <c r="I32" s="1">
        <f t="shared" si="4"/>
        <v>-125.34576712502211</v>
      </c>
      <c r="J32" s="1">
        <f t="shared" si="4"/>
        <v>-154.24948470398374</v>
      </c>
      <c r="K32" s="1">
        <f t="shared" si="4"/>
        <v>-200</v>
      </c>
      <c r="L32" s="1">
        <f t="shared" si="4"/>
        <v>-200</v>
      </c>
      <c r="M32" s="1">
        <f t="shared" si="4"/>
        <v>-200</v>
      </c>
      <c r="N32" s="1">
        <f t="shared" si="4"/>
        <v>-200</v>
      </c>
      <c r="O32" s="1">
        <f t="shared" si="4"/>
        <v>-200</v>
      </c>
    </row>
    <row r="33" spans="6:15">
      <c r="F33" s="16">
        <v>0.6</v>
      </c>
      <c r="G33" s="1">
        <f t="shared" ref="G33:O33" si="5">IF(ISERROR(G23),-200,G23)</f>
        <v>-121.57511078915742</v>
      </c>
      <c r="H33" s="1">
        <f t="shared" si="5"/>
        <v>-127.98542258336673</v>
      </c>
      <c r="I33" s="1">
        <f t="shared" si="5"/>
        <v>-154.53347944920074</v>
      </c>
      <c r="J33" s="1">
        <f t="shared" si="5"/>
        <v>-200</v>
      </c>
      <c r="K33" s="1">
        <f t="shared" si="5"/>
        <v>-200</v>
      </c>
      <c r="L33" s="1">
        <f t="shared" si="5"/>
        <v>-200</v>
      </c>
      <c r="M33" s="1">
        <f t="shared" si="5"/>
        <v>-200</v>
      </c>
      <c r="N33" s="1">
        <f t="shared" si="5"/>
        <v>-200</v>
      </c>
      <c r="O33" s="1">
        <f t="shared" si="5"/>
        <v>-200</v>
      </c>
    </row>
    <row r="34" spans="6:15">
      <c r="F34" s="16">
        <v>0.7</v>
      </c>
      <c r="G34" s="1">
        <f t="shared" ref="G34:O34" si="6">IF(ISERROR(G24),-200,G24)</f>
        <v>-137.22384579974789</v>
      </c>
      <c r="H34" s="1">
        <f t="shared" si="6"/>
        <v>-158.01826121654622</v>
      </c>
      <c r="I34" s="1">
        <f t="shared" si="6"/>
        <v>-200</v>
      </c>
      <c r="J34" s="1">
        <f t="shared" si="6"/>
        <v>-200</v>
      </c>
      <c r="K34" s="1">
        <f t="shared" si="6"/>
        <v>-200</v>
      </c>
      <c r="L34" s="1">
        <f t="shared" si="6"/>
        <v>-200</v>
      </c>
      <c r="M34" s="1">
        <f t="shared" si="6"/>
        <v>-200</v>
      </c>
      <c r="N34" s="1">
        <f t="shared" si="6"/>
        <v>-200</v>
      </c>
      <c r="O34" s="1">
        <f t="shared" si="6"/>
        <v>-200</v>
      </c>
    </row>
    <row r="35" spans="6:15">
      <c r="F35" s="16">
        <v>0.8</v>
      </c>
      <c r="G35" s="1">
        <f t="shared" ref="G35:O35" si="7">IF(ISERROR(G25),-200,G25)</f>
        <v>-167.8752630490095</v>
      </c>
      <c r="H35" s="1">
        <f t="shared" si="7"/>
        <v>-200</v>
      </c>
      <c r="I35" s="1">
        <f t="shared" si="7"/>
        <v>-200</v>
      </c>
      <c r="J35" s="1">
        <f t="shared" si="7"/>
        <v>-200</v>
      </c>
      <c r="K35" s="1">
        <f t="shared" si="7"/>
        <v>-200</v>
      </c>
      <c r="L35" s="1">
        <f t="shared" si="7"/>
        <v>-200</v>
      </c>
      <c r="M35" s="1">
        <f t="shared" si="7"/>
        <v>-200</v>
      </c>
      <c r="N35" s="1">
        <f t="shared" si="7"/>
        <v>-200</v>
      </c>
      <c r="O35" s="1">
        <f t="shared" si="7"/>
        <v>-200</v>
      </c>
    </row>
    <row r="36" spans="6:15">
      <c r="F36" s="16">
        <v>0.9</v>
      </c>
      <c r="G36" s="1">
        <f t="shared" ref="G36:O36" si="8">IF(ISERROR(G26),-200,G26)</f>
        <v>-200</v>
      </c>
      <c r="H36" s="1">
        <f t="shared" si="8"/>
        <v>-200</v>
      </c>
      <c r="I36" s="1">
        <f t="shared" si="8"/>
        <v>-200</v>
      </c>
      <c r="J36" s="1">
        <f t="shared" si="8"/>
        <v>-200</v>
      </c>
      <c r="K36" s="1">
        <f t="shared" si="8"/>
        <v>-200</v>
      </c>
      <c r="L36" s="1">
        <f t="shared" si="8"/>
        <v>-200</v>
      </c>
      <c r="M36" s="1">
        <f t="shared" si="8"/>
        <v>-200</v>
      </c>
      <c r="N36" s="1">
        <f t="shared" si="8"/>
        <v>-200</v>
      </c>
      <c r="O36" s="1">
        <f t="shared" si="8"/>
        <v>-200</v>
      </c>
    </row>
  </sheetData>
  <mergeCells count="3">
    <mergeCell ref="A3:B3"/>
    <mergeCell ref="C3:D3"/>
    <mergeCell ref="G2:Q2"/>
  </mergeCells>
  <conditionalFormatting sqref="G28:O36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" right="0.7" top="0.75" bottom="0.75" header="0.3" footer="0.3"/>
  <drawing r:id="rId1"/>
  <legacyDrawing r:id="rId2"/>
  <oleObjects>
    <oleObject progId="Equation.3" shapeId="1025" r:id="rId3"/>
    <oleObject progId="Equation.3" shapeId="1027" r:id="rId4"/>
  </oleObjec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7</vt:i4>
      </vt:variant>
    </vt:vector>
  </HeadingPairs>
  <TitlesOfParts>
    <vt:vector size="10" baseType="lpstr">
      <vt:lpstr>Sheet1</vt:lpstr>
      <vt:lpstr>Sheet2</vt:lpstr>
      <vt:lpstr>Sheet3</vt:lpstr>
      <vt:lpstr>n</vt:lpstr>
      <vt:lpstr>p_1</vt:lpstr>
      <vt:lpstr>p_2</vt:lpstr>
      <vt:lpstr>p_3</vt:lpstr>
      <vt:lpstr>y_1</vt:lpstr>
      <vt:lpstr>y_2</vt:lpstr>
      <vt:lpstr>y_3</vt:lpstr>
    </vt:vector>
  </TitlesOfParts>
  <Company>University of Vermont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tdonovan</dc:creator>
  <cp:lastModifiedBy>tdonovan</cp:lastModifiedBy>
  <dcterms:created xsi:type="dcterms:W3CDTF">2010-07-12T02:54:29Z</dcterms:created>
  <dcterms:modified xsi:type="dcterms:W3CDTF">2010-07-12T03:55:54Z</dcterms:modified>
</cp:coreProperties>
</file>