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osp\12-Reports\01-Annual Reports\04 - Annual Reports\AnnualReportFY13_REVISED_DRAFT\"/>
    </mc:Choice>
  </mc:AlternateContent>
  <bookViews>
    <workbookView xWindow="480" yWindow="120" windowWidth="11340" windowHeight="7470" tabRatio="845"/>
  </bookViews>
  <sheets>
    <sheet name="All Other" sheetId="79" r:id="rId1"/>
    <sheet name="ALL AWARDS (2)" sheetId="80" state="hidden" r:id="rId2"/>
  </sheets>
  <definedNames>
    <definedName name="_xlnm.Print_Area" localSheetId="1">'ALL AWARDS (2)'!$A$2:$J$19</definedName>
    <definedName name="_xlnm.Print_Area" localSheetId="0">'All Other'!$A$1:$I$70</definedName>
    <definedName name="_xlnm.Print_Titles" localSheetId="1">'ALL AWARDS (2)'!$6:$7</definedName>
  </definedNames>
  <calcPr calcId="152511"/>
</workbook>
</file>

<file path=xl/calcChain.xml><?xml version="1.0" encoding="utf-8"?>
<calcChain xmlns="http://schemas.openxmlformats.org/spreadsheetml/2006/main">
  <c r="I68" i="79" l="1"/>
  <c r="H68" i="79"/>
  <c r="G68" i="79"/>
  <c r="B68" i="79"/>
  <c r="I9" i="79"/>
  <c r="H9" i="79"/>
  <c r="G9" i="79"/>
  <c r="I66" i="79"/>
  <c r="H66" i="79"/>
  <c r="G66" i="79"/>
  <c r="I43" i="79"/>
  <c r="H43" i="79"/>
  <c r="G43" i="79"/>
  <c r="I30" i="79"/>
  <c r="H30" i="79"/>
  <c r="G30" i="79"/>
  <c r="I37" i="79"/>
  <c r="H37" i="79"/>
  <c r="G37" i="79"/>
  <c r="I16" i="79"/>
  <c r="H16" i="79"/>
  <c r="G16" i="79"/>
  <c r="I22" i="79"/>
  <c r="H22" i="79"/>
  <c r="G22" i="79"/>
</calcChain>
</file>

<file path=xl/sharedStrings.xml><?xml version="1.0" encoding="utf-8"?>
<sst xmlns="http://schemas.openxmlformats.org/spreadsheetml/2006/main" count="300" uniqueCount="149">
  <si>
    <t>VP Research Office</t>
  </si>
  <si>
    <t>Poynter, Matthew Edward / Jones, Christine Haas</t>
  </si>
  <si>
    <t>Nitrogen Dioxide in the Sensitization to Allergic Airway Disease</t>
  </si>
  <si>
    <t>Medicine - Cardiology</t>
  </si>
  <si>
    <t>Medicine - Endocrinology</t>
  </si>
  <si>
    <t>Medicine - Hematology Oncology</t>
  </si>
  <si>
    <t>Medicine - Immunobiology</t>
  </si>
  <si>
    <t>Medicine - Pulmonary</t>
  </si>
  <si>
    <t>Vermont Department of Economic Development</t>
  </si>
  <si>
    <t>Department</t>
  </si>
  <si>
    <t>National Institute of General Medical Sciences/NIH/DHHS</t>
  </si>
  <si>
    <t>National Institute of Diabetes and Digestive and Kidney Diseases/NIH/DHHS</t>
  </si>
  <si>
    <t>Biochemistry</t>
  </si>
  <si>
    <t>End Date</t>
  </si>
  <si>
    <t>Direct</t>
  </si>
  <si>
    <t>Indirect</t>
  </si>
  <si>
    <t>Total Awarded</t>
  </si>
  <si>
    <t>Neurology</t>
  </si>
  <si>
    <t>National Center for Complementary and Alternative Medicine/NIH/DHHS</t>
  </si>
  <si>
    <t>Continuing Education Administration</t>
  </si>
  <si>
    <t>Van Houten, Judith L</t>
  </si>
  <si>
    <t>Psychology</t>
  </si>
  <si>
    <t>National Institute on Drug Abuse/NIH/DHHS</t>
  </si>
  <si>
    <t>Department of Education</t>
  </si>
  <si>
    <t>National Institute of Allergy and Infectious Diseases/NIH/DHHS</t>
  </si>
  <si>
    <t>National Heart, Lung, and Blood Institute/NIH/DHHS</t>
  </si>
  <si>
    <t>Vermont Agency of Transportation (AOT)</t>
  </si>
  <si>
    <t>Principal Investigator/ Fellow</t>
  </si>
  <si>
    <t>Sponsor</t>
  </si>
  <si>
    <t>Project Title</t>
  </si>
  <si>
    <t>Start Date</t>
  </si>
  <si>
    <t>National Science Foundation</t>
  </si>
  <si>
    <t>Total</t>
  </si>
  <si>
    <t>Vermont Genetics Network - Vermont INBRE</t>
  </si>
  <si>
    <t>Graduate College</t>
  </si>
  <si>
    <t>Vigoreaux, Jim O</t>
  </si>
  <si>
    <t>Troy, Austin R.</t>
  </si>
  <si>
    <t>Transportation Research Center</t>
  </si>
  <si>
    <t>Vermont Department of Libraries</t>
  </si>
  <si>
    <t>American Heart Association - Founders Affiliate</t>
  </si>
  <si>
    <t>O'Neil-Dunne, Jarlath P</t>
  </si>
  <si>
    <t xml:space="preserve"> </t>
  </si>
  <si>
    <t>Panic Disorder and Nicotine Withdrawal</t>
  </si>
  <si>
    <t>Regulation of Effector CD4 T-Cells During Infection</t>
  </si>
  <si>
    <t>Inflammation Model of Body-Based Treatment for Chronic Musculoskeletal Pain</t>
  </si>
  <si>
    <t>University of Massachusetts</t>
  </si>
  <si>
    <t>Vermont Libraries Resource-Sharing System</t>
  </si>
  <si>
    <t>Sandia National Laboratories, New Mexico</t>
  </si>
  <si>
    <t>Belliveau, Cynthia L</t>
  </si>
  <si>
    <t>Vermont Training Program Grant</t>
  </si>
  <si>
    <t>Leonardo Technologies Inc. (LTI)</t>
  </si>
  <si>
    <t>College</t>
  </si>
  <si>
    <t>All Colleges</t>
  </si>
  <si>
    <t>CAS</t>
  </si>
  <si>
    <t>COM</t>
  </si>
  <si>
    <t>Vice President for Research</t>
  </si>
  <si>
    <t>Vice President for Student and Campus Life - Academic Support Programs</t>
  </si>
  <si>
    <t>Continuing Education</t>
  </si>
  <si>
    <t>Anxiety Vulnerability and Smoking Cessation</t>
  </si>
  <si>
    <t>The Prothrombinase Complex: A Model of an Enzyme-Cofactor Complex</t>
  </si>
  <si>
    <t xml:space="preserve">Spees, Jeffrey L. / Shimada, Issei </t>
  </si>
  <si>
    <t>Regulation of Reactive Astrocyte Formation by Gamma-Secretase Cleavage Products after CNS Injury</t>
  </si>
  <si>
    <t>Adipose Tissue Amyloid Precursor Protein and Beta-Amyloid</t>
  </si>
  <si>
    <t xml:space="preserve">Cushman, Mary / Locke, Bryan,  </t>
  </si>
  <si>
    <t>American Society of Hematology</t>
  </si>
  <si>
    <t>Is Higher Soluble P-Selectin a Risk Factor for Chronic Venous Insufficiency?</t>
  </si>
  <si>
    <t xml:space="preserve">Budd, Ralph C / Noubade, Rajkumar </t>
  </si>
  <si>
    <t>Teuscher, Cory / Krementsov, Dimitry N</t>
  </si>
  <si>
    <t>National Multiple Sclerosis Society</t>
  </si>
  <si>
    <t>p38 MAPK as a Female-Specific Druggable Target in Autoimmune Disease of the CNS</t>
  </si>
  <si>
    <t>Leclair, Laurie W. / Teneback, Charlotte C</t>
  </si>
  <si>
    <t>Cystic Fibrosis Foundation</t>
  </si>
  <si>
    <t>Antipseudonomal Effects of Bioengineered Lysozyme</t>
  </si>
  <si>
    <t>Saule, Mara R</t>
  </si>
  <si>
    <t>Student Support Services</t>
  </si>
  <si>
    <t>Forehand, Cynthia J</t>
  </si>
  <si>
    <t>Graduate Research Fellowship Program</t>
  </si>
  <si>
    <t>IMF / TSP</t>
  </si>
  <si>
    <t>Clark, Tobey</t>
  </si>
  <si>
    <t>Pan American Health and Education Foundation (PAHEF)</t>
  </si>
  <si>
    <t>Police Services</t>
  </si>
  <si>
    <t>Tuomey, Lianne M</t>
  </si>
  <si>
    <t>Sullivan, James L.</t>
  </si>
  <si>
    <t>Sponsored Project Administration</t>
  </si>
  <si>
    <t>FY 2011 Sponsored Project Activity Report</t>
  </si>
  <si>
    <t>FY2011 Funding Detail</t>
  </si>
  <si>
    <t>All Other</t>
  </si>
  <si>
    <t>Vice President for Finance and Administration</t>
  </si>
  <si>
    <t>Total Other</t>
  </si>
  <si>
    <t>Pratley, Richard E, / Tharp, William Gabriel</t>
  </si>
  <si>
    <t>Zvolensky, Michael J / Johnson, Kirsten Ann</t>
  </si>
  <si>
    <t>Zvolensky, Michael J / Leyro, Teresa Maria</t>
  </si>
  <si>
    <t>Everse, Stephen J / Bravo, Maria Cristina</t>
  </si>
  <si>
    <t>Langevin, Helene M. / Corey, Sarah M.</t>
  </si>
  <si>
    <t>x</t>
  </si>
  <si>
    <t>Bailey Howe Library</t>
  </si>
  <si>
    <t>University of Vermont Upward Bound Program</t>
  </si>
  <si>
    <t>Clean Cities Coalition Programmatic Support</t>
  </si>
  <si>
    <t>Rogers, John David</t>
  </si>
  <si>
    <t>Dean of Libraries</t>
  </si>
  <si>
    <t>National Endowment for the Humanities/Natl. Fndn. on the Arts &amp; Humanities</t>
  </si>
  <si>
    <t>Vermont Digital Newspaper Project, Phase One</t>
  </si>
  <si>
    <t>Libraries - Dean's Office</t>
  </si>
  <si>
    <t>Damato, Jeanette F</t>
  </si>
  <si>
    <t>Leavitt, D Elaine</t>
  </si>
  <si>
    <t>Ben &amp; Jerry's Foundation</t>
  </si>
  <si>
    <t>UVM's Farmer Training Program Providing Fresh Produce to the Chittenden County Food Shelf</t>
  </si>
  <si>
    <t>Neuert, Natalie S</t>
  </si>
  <si>
    <t>New England Foundation for the Arts</t>
  </si>
  <si>
    <t>Imani Winds</t>
  </si>
  <si>
    <t>Facilities Design and Construction</t>
  </si>
  <si>
    <t>Carlaccini, Paula M</t>
  </si>
  <si>
    <t>Grid Tied Photovoltaic System Long Term Exposure (SLTE)
Period 2:  Phase II</t>
  </si>
  <si>
    <t>Update and Adaptation of Medical Technology Distance Learning Courses for Use in Mexico</t>
  </si>
  <si>
    <t>Vermont Department of Public Safety</t>
  </si>
  <si>
    <t>2013 Equipment Incentive Grant</t>
  </si>
  <si>
    <t>Mobile Tablets</t>
  </si>
  <si>
    <t>President's Office</t>
  </si>
  <si>
    <t>O'Malley, Kelly C</t>
  </si>
  <si>
    <t>Live Dancing Archive</t>
  </si>
  <si>
    <t>Aultman-Hall, Lisa</t>
  </si>
  <si>
    <t>Vermont Vehicle Idling Research</t>
  </si>
  <si>
    <t>Greater Portland Council of Governments</t>
  </si>
  <si>
    <t>Clean Fleets Program</t>
  </si>
  <si>
    <t>McRae, Glenn</t>
  </si>
  <si>
    <t>Vermont Energy Report 2011</t>
  </si>
  <si>
    <t>National Summer Transportation Institute</t>
  </si>
  <si>
    <t>Long-Term and Short-Term Measures of Roadway Snow and Ice Control (RSIC) Performance</t>
  </si>
  <si>
    <t>Strategic Location of Satellite Salt Storage for Roadway Snow and Ice Control in Vermont</t>
  </si>
  <si>
    <t>Department of Transportation</t>
  </si>
  <si>
    <t>Rapid Exploitation of Commercial Remotely Sensed Imagery for Disaster Response and Recovery</t>
  </si>
  <si>
    <t>Development of GIS Tools to Optimize Identification of Road Segments Prone to Flood Damage</t>
  </si>
  <si>
    <t>Ali, Saleem H</t>
  </si>
  <si>
    <t>Harvard University</t>
  </si>
  <si>
    <t>Best Practices in Tribal-Corporate Relations:  Natural Resource Development on US American Indian Lands</t>
  </si>
  <si>
    <t>Meyers, Bud W</t>
  </si>
  <si>
    <t>Vermont State Legislature</t>
  </si>
  <si>
    <t>Educational Opportunities Working Group</t>
  </si>
  <si>
    <t>Vermont Child Care Industry and Careers Council (VCCICC)</t>
  </si>
  <si>
    <t>Developing Assessment Tools for Early Childhood Educators</t>
  </si>
  <si>
    <t>Vermont Association of Court Diversion Programs</t>
  </si>
  <si>
    <t>Evaluation of the Vermont Court Diversion Programs</t>
  </si>
  <si>
    <t>NEAGEP Summative Evaluation:  Identifying Effective Strategies for Paving the Pathway to the Professoriate</t>
  </si>
  <si>
    <t>FY 2013 Sponsored Project Activity Report</t>
  </si>
  <si>
    <t>Marshall, Jeffrey D</t>
  </si>
  <si>
    <t>Academic Success Programs</t>
  </si>
  <si>
    <t>Continuing Education - Lane Series</t>
  </si>
  <si>
    <t xml:space="preserve">Improvement and Operation of the Vermont Travel Demand Model </t>
  </si>
  <si>
    <t>FY 2013 Funding Detail - Revised 10/09/14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</si>
</sst>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>
    <font>
      <sz val="10"/>
      <name val="MS Sans Serif"/>
      <charset val="204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9"/>
      <color rgb="FF006600"/>
      <name val="Garamond"/>
      <family val="1"/>
    </font>
    <font>
      <b/>
      <sz val="12"/>
      <color rgb="FF0066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75">
    <xf numFmtId="0" fontId="0" fillId="0" borderId="0" xfId="0"/>
    <xf numFmtId="0" fontId="2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0" xfId="0" applyFont="1"/>
    <xf numFmtId="0" fontId="2" fillId="2" borderId="9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2" borderId="4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2" fillId="0" borderId="0" xfId="0" applyFont="1" applyBorder="1"/>
    <xf numFmtId="0" fontId="2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/>
    <xf numFmtId="0" fontId="3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16" xfId="0" applyFont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9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2" borderId="4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0" fontId="3" fillId="2" borderId="10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5" fillId="0" borderId="14" xfId="0" applyFont="1" applyBorder="1"/>
    <xf numFmtId="0" fontId="2" fillId="2" borderId="1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right" wrapText="1"/>
    </xf>
    <xf numFmtId="164" fontId="3" fillId="0" borderId="3" xfId="0" applyNumberFormat="1" applyFont="1" applyFill="1" applyBorder="1" applyAlignment="1">
      <alignment horizontal="right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wrapText="1"/>
    </xf>
    <xf numFmtId="0" fontId="2" fillId="0" borderId="9" xfId="0" applyFont="1" applyFill="1" applyBorder="1" applyAlignment="1">
      <alignment vertical="top" wrapText="1"/>
    </xf>
    <xf numFmtId="14" fontId="2" fillId="0" borderId="9" xfId="0" applyNumberFormat="1" applyFont="1" applyFill="1" applyBorder="1" applyAlignment="1">
      <alignment horizontal="center" vertical="top"/>
    </xf>
    <xf numFmtId="164" fontId="2" fillId="0" borderId="9" xfId="0" applyNumberFormat="1" applyFont="1" applyFill="1" applyBorder="1" applyAlignment="1">
      <alignment horizontal="righ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232828</xdr:colOff>
      <xdr:row>1</xdr:row>
      <xdr:rowOff>137580</xdr:rowOff>
    </xdr:from>
    <xdr:to>
      <xdr:col>2</xdr:col>
      <xdr:colOff>515404</xdr:colOff>
      <xdr:row>4</xdr:row>
      <xdr:rowOff>124880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161" y="296330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74081</xdr:colOff>
      <xdr:row>1</xdr:row>
      <xdr:rowOff>95258</xdr:rowOff>
    </xdr:from>
    <xdr:to>
      <xdr:col>1</xdr:col>
      <xdr:colOff>31748</xdr:colOff>
      <xdr:row>4</xdr:row>
      <xdr:rowOff>128066</xdr:rowOff>
    </xdr:to>
    <xdr:pic>
      <xdr:nvPicPr>
        <xdr:cNvPr id="2" name="Picture 5" descr="Description: C:\Users\dsilver\Desktop\uvmtoweroutline3425_00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1" y="257183"/>
          <a:ext cx="757767" cy="718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3"/>
  <sheetViews>
    <sheetView showGridLines="0" tabSelected="1" zoomScale="90" zoomScaleNormal="90" zoomScaleSheetLayoutView="90" workbookViewId="0">
      <selection activeCell="B19" sqref="B19"/>
    </sheetView>
  </sheetViews>
  <sheetFormatPr defaultRowHeight="12.75"/>
  <cols>
    <col min="1" max="1" width="21.140625" style="4" customWidth="1"/>
    <col min="2" max="2" width="23.5703125" style="4" customWidth="1"/>
    <col min="3" max="3" width="28.7109375" style="4" customWidth="1"/>
    <col min="4" max="4" width="40.85546875" style="4" customWidth="1"/>
    <col min="5" max="5" width="11.140625" style="31" customWidth="1"/>
    <col min="6" max="6" width="11.42578125" style="31" customWidth="1"/>
    <col min="7" max="7" width="13.28515625" style="33" bestFit="1" customWidth="1"/>
    <col min="8" max="8" width="12" style="33" bestFit="1" customWidth="1"/>
    <col min="9" max="9" width="14.28515625" style="33" bestFit="1" customWidth="1"/>
    <col min="10" max="16384" width="9.140625" style="4"/>
  </cols>
  <sheetData>
    <row r="2" spans="1:10" s="1" customFormat="1" ht="18" customHeight="1">
      <c r="A2" s="40"/>
      <c r="B2" s="14"/>
      <c r="C2" s="14"/>
      <c r="D2" s="25" t="s">
        <v>143</v>
      </c>
      <c r="E2" s="15"/>
      <c r="F2" s="15"/>
      <c r="G2" s="34"/>
      <c r="H2" s="7"/>
      <c r="I2" s="8"/>
    </row>
    <row r="3" spans="1:10" s="1" customFormat="1" ht="18" customHeight="1">
      <c r="A3" s="41"/>
      <c r="B3" s="2"/>
      <c r="C3" s="2"/>
      <c r="D3" s="26" t="s">
        <v>86</v>
      </c>
      <c r="E3" s="16"/>
      <c r="F3" s="2"/>
      <c r="G3" s="35"/>
      <c r="H3" s="9"/>
      <c r="I3" s="10"/>
    </row>
    <row r="4" spans="1:10" s="1" customFormat="1" ht="18" customHeight="1">
      <c r="A4" s="42"/>
      <c r="B4" s="2"/>
      <c r="C4" s="2"/>
      <c r="D4" s="26" t="s">
        <v>148</v>
      </c>
      <c r="E4" s="26"/>
      <c r="F4" s="2"/>
      <c r="G4" s="35"/>
      <c r="H4" s="9"/>
      <c r="I4" s="10"/>
    </row>
    <row r="5" spans="1:10" s="1" customFormat="1" ht="18" customHeight="1">
      <c r="A5" s="43"/>
      <c r="B5" s="3"/>
      <c r="C5" s="3"/>
      <c r="D5" s="24" t="s">
        <v>41</v>
      </c>
      <c r="E5" s="24"/>
      <c r="F5" s="3"/>
      <c r="G5" s="11"/>
      <c r="H5" s="11"/>
      <c r="I5" s="12"/>
    </row>
    <row r="6" spans="1:10" s="50" customFormat="1" ht="25.5" customHeight="1">
      <c r="A6" s="44" t="s">
        <v>117</v>
      </c>
      <c r="B6" s="45"/>
      <c r="C6" s="45"/>
      <c r="D6" s="45"/>
      <c r="E6" s="46"/>
      <c r="F6" s="46"/>
      <c r="G6" s="47"/>
      <c r="H6" s="47"/>
      <c r="I6" s="48"/>
      <c r="J6" s="49"/>
    </row>
    <row r="7" spans="1:10" s="55" customFormat="1" ht="31.5" customHeight="1">
      <c r="A7" s="51" t="s">
        <v>9</v>
      </c>
      <c r="B7" s="51" t="s">
        <v>27</v>
      </c>
      <c r="C7" s="51" t="s">
        <v>28</v>
      </c>
      <c r="D7" s="51" t="s">
        <v>29</v>
      </c>
      <c r="E7" s="52" t="s">
        <v>30</v>
      </c>
      <c r="F7" s="52" t="s">
        <v>13</v>
      </c>
      <c r="G7" s="53" t="s">
        <v>14</v>
      </c>
      <c r="H7" s="53" t="s">
        <v>15</v>
      </c>
      <c r="I7" s="53" t="s">
        <v>16</v>
      </c>
      <c r="J7" s="54"/>
    </row>
    <row r="8" spans="1:10" s="56" customFormat="1" ht="51.95" customHeight="1">
      <c r="A8" s="72" t="s">
        <v>117</v>
      </c>
      <c r="B8" s="72" t="s">
        <v>118</v>
      </c>
      <c r="C8" s="72" t="s">
        <v>108</v>
      </c>
      <c r="D8" s="72" t="s">
        <v>119</v>
      </c>
      <c r="E8" s="73">
        <v>41122</v>
      </c>
      <c r="F8" s="73">
        <v>41182</v>
      </c>
      <c r="G8" s="74">
        <v>3986</v>
      </c>
      <c r="H8" s="74">
        <v>1375</v>
      </c>
      <c r="I8" s="74">
        <v>5361</v>
      </c>
      <c r="J8" s="49"/>
    </row>
    <row r="9" spans="1:10" s="63" customFormat="1" ht="15.95" customHeight="1">
      <c r="A9" s="57" t="s">
        <v>32</v>
      </c>
      <c r="B9" s="58">
        <v>1</v>
      </c>
      <c r="C9" s="59"/>
      <c r="D9" s="59"/>
      <c r="E9" s="58"/>
      <c r="F9" s="60"/>
      <c r="G9" s="61">
        <f>SUM(G8)</f>
        <v>3986</v>
      </c>
      <c r="H9" s="61">
        <f>SUM(H8)</f>
        <v>1375</v>
      </c>
      <c r="I9" s="62">
        <f>SUM(I8)</f>
        <v>5361</v>
      </c>
      <c r="J9" s="49"/>
    </row>
    <row r="10" spans="1:10" s="63" customFormat="1" ht="20.100000000000001" customHeight="1">
      <c r="E10" s="64"/>
      <c r="F10" s="64"/>
      <c r="G10" s="65"/>
      <c r="H10" s="65"/>
      <c r="I10" s="65"/>
    </row>
    <row r="11" spans="1:10" s="50" customFormat="1" ht="25.5" customHeight="1">
      <c r="A11" s="44" t="s">
        <v>56</v>
      </c>
      <c r="B11" s="45"/>
      <c r="C11" s="45"/>
      <c r="D11" s="45"/>
      <c r="E11" s="46"/>
      <c r="F11" s="46"/>
      <c r="G11" s="47"/>
      <c r="H11" s="47"/>
      <c r="I11" s="48"/>
      <c r="J11" s="49"/>
    </row>
    <row r="12" spans="1:10" s="55" customFormat="1" ht="31.5" customHeight="1">
      <c r="A12" s="51" t="s">
        <v>9</v>
      </c>
      <c r="B12" s="51" t="s">
        <v>27</v>
      </c>
      <c r="C12" s="51" t="s">
        <v>28</v>
      </c>
      <c r="D12" s="51" t="s">
        <v>29</v>
      </c>
      <c r="E12" s="52" t="s">
        <v>30</v>
      </c>
      <c r="F12" s="52" t="s">
        <v>13</v>
      </c>
      <c r="G12" s="53" t="s">
        <v>14</v>
      </c>
      <c r="H12" s="53" t="s">
        <v>15</v>
      </c>
      <c r="I12" s="53" t="s">
        <v>16</v>
      </c>
      <c r="J12" s="54"/>
    </row>
    <row r="13" spans="1:10" s="56" customFormat="1" ht="51.95" customHeight="1">
      <c r="A13" s="72" t="s">
        <v>145</v>
      </c>
      <c r="B13" s="72" t="s">
        <v>103</v>
      </c>
      <c r="C13" s="72" t="s">
        <v>23</v>
      </c>
      <c r="D13" s="72" t="s">
        <v>74</v>
      </c>
      <c r="E13" s="73">
        <v>41153</v>
      </c>
      <c r="F13" s="73">
        <v>41517</v>
      </c>
      <c r="G13" s="74">
        <v>288275</v>
      </c>
      <c r="H13" s="74">
        <v>22102</v>
      </c>
      <c r="I13" s="74">
        <v>310377</v>
      </c>
      <c r="J13" s="49"/>
    </row>
    <row r="14" spans="1:10" s="56" customFormat="1" ht="51.95" customHeight="1">
      <c r="A14" s="72" t="s">
        <v>145</v>
      </c>
      <c r="B14" s="72" t="s">
        <v>104</v>
      </c>
      <c r="C14" s="72" t="s">
        <v>23</v>
      </c>
      <c r="D14" s="72" t="s">
        <v>96</v>
      </c>
      <c r="E14" s="73">
        <v>41153</v>
      </c>
      <c r="F14" s="73">
        <v>41517</v>
      </c>
      <c r="G14" s="74">
        <v>243981</v>
      </c>
      <c r="H14" s="74">
        <v>18519</v>
      </c>
      <c r="I14" s="74">
        <v>262500</v>
      </c>
      <c r="J14" s="49"/>
    </row>
    <row r="15" spans="1:10" s="56" customFormat="1" ht="51.95" customHeight="1">
      <c r="A15" s="72" t="s">
        <v>145</v>
      </c>
      <c r="B15" s="72" t="s">
        <v>104</v>
      </c>
      <c r="C15" s="72" t="s">
        <v>23</v>
      </c>
      <c r="D15" s="72" t="s">
        <v>96</v>
      </c>
      <c r="E15" s="73">
        <v>41518</v>
      </c>
      <c r="F15" s="73">
        <v>41882</v>
      </c>
      <c r="G15" s="74">
        <v>233278</v>
      </c>
      <c r="H15" s="74">
        <v>15493</v>
      </c>
      <c r="I15" s="74">
        <v>248771</v>
      </c>
      <c r="J15" s="49"/>
    </row>
    <row r="16" spans="1:10" s="63" customFormat="1" ht="15.95" customHeight="1">
      <c r="A16" s="57" t="s">
        <v>32</v>
      </c>
      <c r="B16" s="58">
        <v>3</v>
      </c>
      <c r="C16" s="59"/>
      <c r="D16" s="59"/>
      <c r="E16" s="58"/>
      <c r="F16" s="60"/>
      <c r="G16" s="61">
        <f>SUM(G13:G15)</f>
        <v>765534</v>
      </c>
      <c r="H16" s="61">
        <f>SUM(H13:H15)</f>
        <v>56114</v>
      </c>
      <c r="I16" s="62">
        <f>SUM(I13:I15)</f>
        <v>821648</v>
      </c>
      <c r="J16" s="49"/>
    </row>
    <row r="17" spans="1:10" s="63" customFormat="1" ht="20.100000000000001" customHeight="1">
      <c r="E17" s="64"/>
      <c r="F17" s="64"/>
      <c r="G17" s="65"/>
      <c r="H17" s="65"/>
      <c r="I17" s="65"/>
    </row>
    <row r="18" spans="1:10" s="50" customFormat="1" ht="25.5" customHeight="1">
      <c r="A18" s="44" t="s">
        <v>99</v>
      </c>
      <c r="B18" s="45"/>
      <c r="C18" s="45"/>
      <c r="D18" s="45"/>
      <c r="E18" s="46"/>
      <c r="F18" s="46"/>
      <c r="G18" s="47"/>
      <c r="H18" s="47"/>
      <c r="I18" s="48"/>
      <c r="J18" s="49"/>
    </row>
    <row r="19" spans="1:10" s="55" customFormat="1" ht="31.5" customHeight="1">
      <c r="A19" s="51" t="s">
        <v>9</v>
      </c>
      <c r="B19" s="51" t="s">
        <v>27</v>
      </c>
      <c r="C19" s="51" t="s">
        <v>28</v>
      </c>
      <c r="D19" s="51" t="s">
        <v>29</v>
      </c>
      <c r="E19" s="52" t="s">
        <v>30</v>
      </c>
      <c r="F19" s="52" t="s">
        <v>13</v>
      </c>
      <c r="G19" s="53" t="s">
        <v>14</v>
      </c>
      <c r="H19" s="53" t="s">
        <v>15</v>
      </c>
      <c r="I19" s="53" t="s">
        <v>16</v>
      </c>
      <c r="J19" s="54"/>
    </row>
    <row r="20" spans="1:10" s="56" customFormat="1" ht="51.95" customHeight="1">
      <c r="A20" s="72" t="s">
        <v>95</v>
      </c>
      <c r="B20" s="72" t="s">
        <v>144</v>
      </c>
      <c r="C20" s="72" t="s">
        <v>100</v>
      </c>
      <c r="D20" s="72" t="s">
        <v>101</v>
      </c>
      <c r="E20" s="73">
        <v>40422</v>
      </c>
      <c r="F20" s="73">
        <v>41882</v>
      </c>
      <c r="G20" s="74">
        <v>230947</v>
      </c>
      <c r="H20" s="74">
        <v>69053</v>
      </c>
      <c r="I20" s="74">
        <v>300000</v>
      </c>
      <c r="J20" s="49"/>
    </row>
    <row r="21" spans="1:10" s="56" customFormat="1" ht="51.95" customHeight="1">
      <c r="A21" s="72" t="s">
        <v>102</v>
      </c>
      <c r="B21" s="72" t="s">
        <v>73</v>
      </c>
      <c r="C21" s="72" t="s">
        <v>38</v>
      </c>
      <c r="D21" s="72" t="s">
        <v>46</v>
      </c>
      <c r="E21" s="73">
        <v>41091</v>
      </c>
      <c r="F21" s="73">
        <v>41455</v>
      </c>
      <c r="G21" s="74">
        <v>10000</v>
      </c>
      <c r="H21" s="74">
        <v>0</v>
      </c>
      <c r="I21" s="74">
        <v>10000</v>
      </c>
      <c r="J21" s="49"/>
    </row>
    <row r="22" spans="1:10" s="63" customFormat="1" ht="15.95" customHeight="1">
      <c r="A22" s="57" t="s">
        <v>32</v>
      </c>
      <c r="B22" s="58">
        <v>2</v>
      </c>
      <c r="C22" s="59"/>
      <c r="D22" s="59"/>
      <c r="E22" s="58"/>
      <c r="F22" s="60"/>
      <c r="G22" s="61">
        <f>G20+G21</f>
        <v>240947</v>
      </c>
      <c r="H22" s="61">
        <f>H20+H21</f>
        <v>69053</v>
      </c>
      <c r="I22" s="62">
        <f>SUM(I20:I21)</f>
        <v>310000</v>
      </c>
      <c r="J22" s="49"/>
    </row>
    <row r="23" spans="1:10" s="63" customFormat="1" ht="20.100000000000001" customHeight="1">
      <c r="E23" s="64"/>
      <c r="F23" s="64"/>
      <c r="G23" s="65"/>
      <c r="H23" s="65"/>
      <c r="I23" s="65"/>
    </row>
    <row r="24" spans="1:10" s="50" customFormat="1" ht="25.5" customHeight="1">
      <c r="A24" s="44" t="s">
        <v>87</v>
      </c>
      <c r="B24" s="45"/>
      <c r="C24" s="45"/>
      <c r="D24" s="45"/>
      <c r="E24" s="46"/>
      <c r="F24" s="46"/>
      <c r="G24" s="47"/>
      <c r="H24" s="47"/>
      <c r="I24" s="48"/>
      <c r="J24" s="49"/>
    </row>
    <row r="25" spans="1:10" s="55" customFormat="1" ht="31.5" customHeight="1">
      <c r="A25" s="51" t="s">
        <v>9</v>
      </c>
      <c r="B25" s="51" t="s">
        <v>27</v>
      </c>
      <c r="C25" s="51" t="s">
        <v>28</v>
      </c>
      <c r="D25" s="51" t="s">
        <v>29</v>
      </c>
      <c r="E25" s="52" t="s">
        <v>30</v>
      </c>
      <c r="F25" s="52" t="s">
        <v>13</v>
      </c>
      <c r="G25" s="53" t="s">
        <v>14</v>
      </c>
      <c r="H25" s="53" t="s">
        <v>15</v>
      </c>
      <c r="I25" s="53" t="s">
        <v>16</v>
      </c>
      <c r="J25" s="54"/>
    </row>
    <row r="26" spans="1:10" s="56" customFormat="1" ht="51.95" customHeight="1">
      <c r="A26" s="72" t="s">
        <v>110</v>
      </c>
      <c r="B26" s="72" t="s">
        <v>111</v>
      </c>
      <c r="C26" s="72" t="s">
        <v>47</v>
      </c>
      <c r="D26" s="72" t="s">
        <v>112</v>
      </c>
      <c r="E26" s="73">
        <v>41183</v>
      </c>
      <c r="F26" s="73">
        <v>41547</v>
      </c>
      <c r="G26" s="74">
        <v>52500</v>
      </c>
      <c r="H26" s="74">
        <v>0</v>
      </c>
      <c r="I26" s="74">
        <v>52500</v>
      </c>
      <c r="J26" s="49"/>
    </row>
    <row r="27" spans="1:10" s="56" customFormat="1" ht="51.95" customHeight="1">
      <c r="A27" s="72" t="s">
        <v>110</v>
      </c>
      <c r="B27" s="72" t="s">
        <v>111</v>
      </c>
      <c r="C27" s="72" t="s">
        <v>47</v>
      </c>
      <c r="D27" s="72" t="s">
        <v>112</v>
      </c>
      <c r="E27" s="73">
        <v>41183</v>
      </c>
      <c r="F27" s="73">
        <v>42004</v>
      </c>
      <c r="G27" s="74">
        <v>123330</v>
      </c>
      <c r="H27" s="74">
        <v>7262</v>
      </c>
      <c r="I27" s="74">
        <v>130592</v>
      </c>
      <c r="J27" s="49"/>
    </row>
    <row r="28" spans="1:10" s="56" customFormat="1" ht="51.95" customHeight="1">
      <c r="A28" s="72" t="s">
        <v>80</v>
      </c>
      <c r="B28" s="72" t="s">
        <v>81</v>
      </c>
      <c r="C28" s="72" t="s">
        <v>114</v>
      </c>
      <c r="D28" s="72" t="s">
        <v>115</v>
      </c>
      <c r="E28" s="73">
        <v>41232</v>
      </c>
      <c r="F28" s="73">
        <v>41547</v>
      </c>
      <c r="G28" s="74">
        <v>1859</v>
      </c>
      <c r="H28" s="74">
        <v>641</v>
      </c>
      <c r="I28" s="74">
        <v>2500</v>
      </c>
      <c r="J28" s="49"/>
    </row>
    <row r="29" spans="1:10" s="56" customFormat="1" ht="51.95" customHeight="1">
      <c r="A29" s="72" t="s">
        <v>80</v>
      </c>
      <c r="B29" s="72" t="s">
        <v>81</v>
      </c>
      <c r="C29" s="72" t="s">
        <v>114</v>
      </c>
      <c r="D29" s="72" t="s">
        <v>116</v>
      </c>
      <c r="E29" s="73">
        <v>41054</v>
      </c>
      <c r="F29" s="73">
        <v>41455</v>
      </c>
      <c r="G29" s="74">
        <v>25017</v>
      </c>
      <c r="H29" s="74">
        <v>0</v>
      </c>
      <c r="I29" s="74">
        <v>25017</v>
      </c>
      <c r="J29" s="49"/>
    </row>
    <row r="30" spans="1:10" s="63" customFormat="1" ht="15.95" customHeight="1">
      <c r="A30" s="57" t="s">
        <v>32</v>
      </c>
      <c r="B30" s="58">
        <v>4</v>
      </c>
      <c r="C30" s="59"/>
      <c r="D30" s="59"/>
      <c r="E30" s="58"/>
      <c r="F30" s="60"/>
      <c r="G30" s="61">
        <f>SUM(G26:G29)</f>
        <v>202706</v>
      </c>
      <c r="H30" s="61">
        <f>SUM(H26:H29)</f>
        <v>7903</v>
      </c>
      <c r="I30" s="62">
        <f>SUM(I26:I29)</f>
        <v>210609</v>
      </c>
      <c r="J30" s="49"/>
    </row>
    <row r="31" spans="1:10" s="63" customFormat="1" ht="20.100000000000001" customHeight="1">
      <c r="E31" s="64"/>
      <c r="F31" s="64"/>
      <c r="G31" s="65"/>
      <c r="H31" s="65"/>
      <c r="I31" s="65"/>
    </row>
    <row r="32" spans="1:10" s="50" customFormat="1" ht="25.5" customHeight="1">
      <c r="A32" s="44" t="s">
        <v>57</v>
      </c>
      <c r="B32" s="45"/>
      <c r="C32" s="45"/>
      <c r="D32" s="45"/>
      <c r="E32" s="46"/>
      <c r="F32" s="46"/>
      <c r="G32" s="47"/>
      <c r="H32" s="47"/>
      <c r="I32" s="48"/>
      <c r="J32" s="49"/>
    </row>
    <row r="33" spans="1:10" s="55" customFormat="1" ht="31.5" customHeight="1">
      <c r="A33" s="51" t="s">
        <v>9</v>
      </c>
      <c r="B33" s="51" t="s">
        <v>27</v>
      </c>
      <c r="C33" s="51" t="s">
        <v>28</v>
      </c>
      <c r="D33" s="51" t="s">
        <v>29</v>
      </c>
      <c r="E33" s="52" t="s">
        <v>30</v>
      </c>
      <c r="F33" s="52" t="s">
        <v>13</v>
      </c>
      <c r="G33" s="53" t="s">
        <v>14</v>
      </c>
      <c r="H33" s="53" t="s">
        <v>15</v>
      </c>
      <c r="I33" s="53" t="s">
        <v>16</v>
      </c>
      <c r="J33" s="54"/>
    </row>
    <row r="34" spans="1:10" s="56" customFormat="1" ht="51.95" customHeight="1">
      <c r="A34" s="72" t="s">
        <v>146</v>
      </c>
      <c r="B34" s="72" t="s">
        <v>107</v>
      </c>
      <c r="C34" s="72" t="s">
        <v>108</v>
      </c>
      <c r="D34" s="72" t="s">
        <v>109</v>
      </c>
      <c r="E34" s="73">
        <v>41377</v>
      </c>
      <c r="F34" s="73">
        <v>41604</v>
      </c>
      <c r="G34" s="74">
        <v>3450</v>
      </c>
      <c r="H34" s="74">
        <v>0</v>
      </c>
      <c r="I34" s="74">
        <v>3450</v>
      </c>
      <c r="J34" s="49"/>
    </row>
    <row r="35" spans="1:10" s="56" customFormat="1" ht="51.95" customHeight="1">
      <c r="A35" s="72" t="s">
        <v>19</v>
      </c>
      <c r="B35" s="72" t="s">
        <v>48</v>
      </c>
      <c r="C35" s="72" t="s">
        <v>105</v>
      </c>
      <c r="D35" s="72" t="s">
        <v>106</v>
      </c>
      <c r="E35" s="73">
        <v>41031</v>
      </c>
      <c r="F35" s="73">
        <v>41213</v>
      </c>
      <c r="G35" s="74">
        <v>372</v>
      </c>
      <c r="H35" s="74">
        <v>128</v>
      </c>
      <c r="I35" s="74">
        <v>500</v>
      </c>
      <c r="J35" s="49"/>
    </row>
    <row r="36" spans="1:10" s="56" customFormat="1" ht="51.95" customHeight="1">
      <c r="A36" s="72" t="s">
        <v>19</v>
      </c>
      <c r="B36" s="72" t="s">
        <v>48</v>
      </c>
      <c r="C36" s="72" t="s">
        <v>8</v>
      </c>
      <c r="D36" s="72" t="s">
        <v>49</v>
      </c>
      <c r="E36" s="73">
        <v>41183</v>
      </c>
      <c r="F36" s="73">
        <v>41547</v>
      </c>
      <c r="G36" s="74">
        <v>90000</v>
      </c>
      <c r="H36" s="74">
        <v>0</v>
      </c>
      <c r="I36" s="74">
        <v>90000</v>
      </c>
      <c r="J36" s="49"/>
    </row>
    <row r="37" spans="1:10" s="63" customFormat="1" ht="15.95" customHeight="1">
      <c r="A37" s="57" t="s">
        <v>32</v>
      </c>
      <c r="B37" s="58">
        <v>3</v>
      </c>
      <c r="C37" s="59"/>
      <c r="D37" s="59"/>
      <c r="E37" s="58"/>
      <c r="F37" s="60"/>
      <c r="G37" s="61">
        <f>SUM(G34:G36)</f>
        <v>93822</v>
      </c>
      <c r="H37" s="61">
        <f>SUM(H34:H36)</f>
        <v>128</v>
      </c>
      <c r="I37" s="62">
        <f>SUM(I34:I36)</f>
        <v>93950</v>
      </c>
      <c r="J37" s="49"/>
    </row>
    <row r="38" spans="1:10" s="63" customFormat="1" ht="20.100000000000001" customHeight="1">
      <c r="E38" s="64"/>
      <c r="F38" s="64"/>
      <c r="G38" s="65"/>
      <c r="H38" s="65"/>
      <c r="I38" s="65"/>
    </row>
    <row r="39" spans="1:10" s="50" customFormat="1" ht="25.5" customHeight="1">
      <c r="A39" s="44" t="s">
        <v>34</v>
      </c>
      <c r="B39" s="45"/>
      <c r="C39" s="45"/>
      <c r="D39" s="45"/>
      <c r="E39" s="46"/>
      <c r="F39" s="46"/>
      <c r="G39" s="47"/>
      <c r="H39" s="47"/>
      <c r="I39" s="48"/>
      <c r="J39" s="49"/>
    </row>
    <row r="40" spans="1:10" s="55" customFormat="1" ht="31.5" customHeight="1">
      <c r="A40" s="51" t="s">
        <v>9</v>
      </c>
      <c r="B40" s="51" t="s">
        <v>27</v>
      </c>
      <c r="C40" s="51" t="s">
        <v>28</v>
      </c>
      <c r="D40" s="51" t="s">
        <v>29</v>
      </c>
      <c r="E40" s="52" t="s">
        <v>30</v>
      </c>
      <c r="F40" s="52" t="s">
        <v>13</v>
      </c>
      <c r="G40" s="53" t="s">
        <v>14</v>
      </c>
      <c r="H40" s="53" t="s">
        <v>15</v>
      </c>
      <c r="I40" s="53" t="s">
        <v>16</v>
      </c>
      <c r="J40" s="54"/>
    </row>
    <row r="41" spans="1:10" s="56" customFormat="1" ht="51.95" customHeight="1">
      <c r="A41" s="72" t="s">
        <v>34</v>
      </c>
      <c r="B41" s="72" t="s">
        <v>75</v>
      </c>
      <c r="C41" s="72" t="s">
        <v>31</v>
      </c>
      <c r="D41" s="72" t="s">
        <v>76</v>
      </c>
      <c r="E41" s="73">
        <v>39859</v>
      </c>
      <c r="F41" s="73">
        <v>41670</v>
      </c>
      <c r="G41" s="74">
        <v>46500</v>
      </c>
      <c r="H41" s="74">
        <v>0</v>
      </c>
      <c r="I41" s="74">
        <v>46500</v>
      </c>
      <c r="J41" s="49"/>
    </row>
    <row r="42" spans="1:10" s="56" customFormat="1" ht="51.95" customHeight="1">
      <c r="A42" s="72" t="s">
        <v>34</v>
      </c>
      <c r="B42" s="72" t="s">
        <v>75</v>
      </c>
      <c r="C42" s="72" t="s">
        <v>31</v>
      </c>
      <c r="D42" s="72" t="s">
        <v>76</v>
      </c>
      <c r="E42" s="73">
        <v>41306</v>
      </c>
      <c r="F42" s="73">
        <v>41670</v>
      </c>
      <c r="G42" s="74">
        <v>76500</v>
      </c>
      <c r="H42" s="74">
        <v>0</v>
      </c>
      <c r="I42" s="74">
        <v>76500</v>
      </c>
      <c r="J42" s="49"/>
    </row>
    <row r="43" spans="1:10" s="63" customFormat="1" ht="15.95" customHeight="1">
      <c r="A43" s="57" t="s">
        <v>32</v>
      </c>
      <c r="B43" s="58">
        <v>2</v>
      </c>
      <c r="C43" s="59"/>
      <c r="D43" s="59"/>
      <c r="E43" s="58"/>
      <c r="F43" s="60"/>
      <c r="G43" s="61">
        <f>SUM(G41:G42)</f>
        <v>123000</v>
      </c>
      <c r="H43" s="61">
        <f>SUM(H41:H42)</f>
        <v>0</v>
      </c>
      <c r="I43" s="62">
        <f>SUM(I41:I42)</f>
        <v>123000</v>
      </c>
      <c r="J43" s="49"/>
    </row>
    <row r="44" spans="1:10" s="63" customFormat="1" ht="20.100000000000001" customHeight="1">
      <c r="E44" s="64"/>
      <c r="F44" s="64"/>
      <c r="G44" s="65"/>
      <c r="H44" s="65"/>
      <c r="I44" s="65"/>
    </row>
    <row r="45" spans="1:10" s="50" customFormat="1" ht="25.5" customHeight="1">
      <c r="A45" s="44" t="s">
        <v>55</v>
      </c>
      <c r="B45" s="45"/>
      <c r="C45" s="45"/>
      <c r="D45" s="45"/>
      <c r="E45" s="46"/>
      <c r="F45" s="46"/>
      <c r="G45" s="47"/>
      <c r="H45" s="47"/>
      <c r="I45" s="48"/>
      <c r="J45" s="49"/>
    </row>
    <row r="46" spans="1:10" s="55" customFormat="1" ht="31.5" customHeight="1">
      <c r="A46" s="51" t="s">
        <v>9</v>
      </c>
      <c r="B46" s="51" t="s">
        <v>27</v>
      </c>
      <c r="C46" s="51" t="s">
        <v>28</v>
      </c>
      <c r="D46" s="51" t="s">
        <v>29</v>
      </c>
      <c r="E46" s="52" t="s">
        <v>30</v>
      </c>
      <c r="F46" s="52" t="s">
        <v>13</v>
      </c>
      <c r="G46" s="53" t="s">
        <v>14</v>
      </c>
      <c r="H46" s="53" t="s">
        <v>15</v>
      </c>
      <c r="I46" s="53" t="s">
        <v>16</v>
      </c>
      <c r="J46" s="54"/>
    </row>
    <row r="47" spans="1:10" s="56" customFormat="1" ht="51.95" customHeight="1">
      <c r="A47" s="72" t="s">
        <v>77</v>
      </c>
      <c r="B47" s="72" t="s">
        <v>78</v>
      </c>
      <c r="C47" s="72" t="s">
        <v>79</v>
      </c>
      <c r="D47" s="72" t="s">
        <v>113</v>
      </c>
      <c r="E47" s="73">
        <v>41129</v>
      </c>
      <c r="F47" s="73">
        <v>41274</v>
      </c>
      <c r="G47" s="74">
        <v>5366</v>
      </c>
      <c r="H47" s="74">
        <v>429</v>
      </c>
      <c r="I47" s="74">
        <v>5795</v>
      </c>
      <c r="J47" s="49"/>
    </row>
    <row r="48" spans="1:10" s="56" customFormat="1" ht="51.95" customHeight="1">
      <c r="A48" s="72" t="s">
        <v>37</v>
      </c>
      <c r="B48" s="72" t="s">
        <v>120</v>
      </c>
      <c r="C48" s="72" t="s">
        <v>26</v>
      </c>
      <c r="D48" s="72" t="s">
        <v>121</v>
      </c>
      <c r="E48" s="73">
        <v>41000</v>
      </c>
      <c r="F48" s="73">
        <v>41182</v>
      </c>
      <c r="G48" s="74">
        <v>15082</v>
      </c>
      <c r="H48" s="74">
        <v>7918</v>
      </c>
      <c r="I48" s="74">
        <v>23000</v>
      </c>
      <c r="J48" s="49"/>
    </row>
    <row r="49" spans="1:10" s="56" customFormat="1" ht="51.95" customHeight="1">
      <c r="A49" s="72" t="s">
        <v>37</v>
      </c>
      <c r="B49" s="72" t="s">
        <v>120</v>
      </c>
      <c r="C49" s="72" t="s">
        <v>26</v>
      </c>
      <c r="D49" s="72" t="s">
        <v>121</v>
      </c>
      <c r="E49" s="73">
        <v>41183</v>
      </c>
      <c r="F49" s="73">
        <v>41547</v>
      </c>
      <c r="G49" s="74">
        <v>32787</v>
      </c>
      <c r="H49" s="74">
        <v>17213</v>
      </c>
      <c r="I49" s="74">
        <v>50000</v>
      </c>
      <c r="J49" s="49"/>
    </row>
    <row r="50" spans="1:10" s="56" customFormat="1" ht="51.95" customHeight="1">
      <c r="A50" s="72" t="s">
        <v>37</v>
      </c>
      <c r="B50" s="72" t="s">
        <v>124</v>
      </c>
      <c r="C50" s="72" t="s">
        <v>122</v>
      </c>
      <c r="D50" s="72" t="s">
        <v>123</v>
      </c>
      <c r="E50" s="73">
        <v>41306</v>
      </c>
      <c r="F50" s="73">
        <v>41670</v>
      </c>
      <c r="G50" s="74">
        <v>39708</v>
      </c>
      <c r="H50" s="74">
        <v>13699</v>
      </c>
      <c r="I50" s="74">
        <v>53407</v>
      </c>
      <c r="J50" s="49"/>
    </row>
    <row r="51" spans="1:10" s="56" customFormat="1" ht="51.95" customHeight="1">
      <c r="A51" s="72" t="s">
        <v>37</v>
      </c>
      <c r="B51" s="72" t="s">
        <v>124</v>
      </c>
      <c r="C51" s="72" t="s">
        <v>50</v>
      </c>
      <c r="D51" s="72" t="s">
        <v>97</v>
      </c>
      <c r="E51" s="73">
        <v>41229</v>
      </c>
      <c r="F51" s="73">
        <v>41593</v>
      </c>
      <c r="G51" s="74">
        <v>14127</v>
      </c>
      <c r="H51" s="74">
        <v>4873</v>
      </c>
      <c r="I51" s="74">
        <v>19000</v>
      </c>
      <c r="J51" s="49"/>
    </row>
    <row r="52" spans="1:10" s="56" customFormat="1" ht="51.95" customHeight="1">
      <c r="A52" s="72" t="s">
        <v>37</v>
      </c>
      <c r="B52" s="72" t="s">
        <v>124</v>
      </c>
      <c r="C52" s="72" t="s">
        <v>26</v>
      </c>
      <c r="D52" s="72" t="s">
        <v>126</v>
      </c>
      <c r="E52" s="73">
        <v>41050</v>
      </c>
      <c r="F52" s="73">
        <v>41414</v>
      </c>
      <c r="G52" s="74">
        <v>50926</v>
      </c>
      <c r="H52" s="74">
        <v>4074</v>
      </c>
      <c r="I52" s="74">
        <v>55000</v>
      </c>
      <c r="J52" s="49"/>
    </row>
    <row r="53" spans="1:10" s="56" customFormat="1" ht="51.95" customHeight="1">
      <c r="A53" s="72" t="s">
        <v>37</v>
      </c>
      <c r="B53" s="72" t="s">
        <v>124</v>
      </c>
      <c r="C53" s="72" t="s">
        <v>26</v>
      </c>
      <c r="D53" s="72" t="s">
        <v>125</v>
      </c>
      <c r="E53" s="73">
        <v>41120</v>
      </c>
      <c r="F53" s="73">
        <v>41820</v>
      </c>
      <c r="G53" s="74">
        <v>19311</v>
      </c>
      <c r="H53" s="74">
        <v>6662</v>
      </c>
      <c r="I53" s="74">
        <v>25973</v>
      </c>
      <c r="J53" s="49"/>
    </row>
    <row r="54" spans="1:10" s="56" customFormat="1" ht="51.95" customHeight="1">
      <c r="A54" s="72" t="s">
        <v>37</v>
      </c>
      <c r="B54" s="72" t="s">
        <v>40</v>
      </c>
      <c r="C54" s="72" t="s">
        <v>129</v>
      </c>
      <c r="D54" s="72" t="s">
        <v>130</v>
      </c>
      <c r="E54" s="73">
        <v>41153</v>
      </c>
      <c r="F54" s="73">
        <v>41517</v>
      </c>
      <c r="G54" s="74">
        <v>252377</v>
      </c>
      <c r="H54" s="74">
        <v>119373</v>
      </c>
      <c r="I54" s="74">
        <v>371750</v>
      </c>
      <c r="J54" s="49"/>
    </row>
    <row r="55" spans="1:10" s="56" customFormat="1" ht="51.95" customHeight="1">
      <c r="A55" s="72" t="s">
        <v>37</v>
      </c>
      <c r="B55" s="72" t="s">
        <v>82</v>
      </c>
      <c r="C55" s="72" t="s">
        <v>26</v>
      </c>
      <c r="D55" s="72" t="s">
        <v>147</v>
      </c>
      <c r="E55" s="73">
        <v>41183</v>
      </c>
      <c r="F55" s="73">
        <v>41547</v>
      </c>
      <c r="G55" s="74">
        <v>52459</v>
      </c>
      <c r="H55" s="74">
        <v>27541</v>
      </c>
      <c r="I55" s="74">
        <v>80000</v>
      </c>
      <c r="J55" s="49"/>
    </row>
    <row r="56" spans="1:10" s="56" customFormat="1" ht="51.95" customHeight="1">
      <c r="A56" s="72" t="s">
        <v>37</v>
      </c>
      <c r="B56" s="72" t="s">
        <v>82</v>
      </c>
      <c r="C56" s="72" t="s">
        <v>26</v>
      </c>
      <c r="D56" s="72" t="s">
        <v>127</v>
      </c>
      <c r="E56" s="73">
        <v>41365</v>
      </c>
      <c r="F56" s="73">
        <v>42216</v>
      </c>
      <c r="G56" s="74">
        <v>82245</v>
      </c>
      <c r="H56" s="74">
        <v>35304</v>
      </c>
      <c r="I56" s="74">
        <v>117549</v>
      </c>
      <c r="J56" s="49"/>
    </row>
    <row r="57" spans="1:10" s="56" customFormat="1" ht="51.95" customHeight="1">
      <c r="A57" s="72" t="s">
        <v>37</v>
      </c>
      <c r="B57" s="72" t="s">
        <v>82</v>
      </c>
      <c r="C57" s="72" t="s">
        <v>26</v>
      </c>
      <c r="D57" s="72" t="s">
        <v>128</v>
      </c>
      <c r="E57" s="73">
        <v>41183</v>
      </c>
      <c r="F57" s="73">
        <v>41547</v>
      </c>
      <c r="G57" s="74">
        <v>48320</v>
      </c>
      <c r="H57" s="74">
        <v>25368</v>
      </c>
      <c r="I57" s="74">
        <v>73688</v>
      </c>
      <c r="J57" s="49"/>
    </row>
    <row r="58" spans="1:10" s="56" customFormat="1" ht="51.95" customHeight="1">
      <c r="A58" s="72" t="s">
        <v>37</v>
      </c>
      <c r="B58" s="72" t="s">
        <v>36</v>
      </c>
      <c r="C58" s="72" t="s">
        <v>26</v>
      </c>
      <c r="D58" s="72" t="s">
        <v>131</v>
      </c>
      <c r="E58" s="73">
        <v>41183</v>
      </c>
      <c r="F58" s="73">
        <v>41547</v>
      </c>
      <c r="G58" s="74">
        <v>58669</v>
      </c>
      <c r="H58" s="74">
        <v>30801</v>
      </c>
      <c r="I58" s="74">
        <v>89470</v>
      </c>
      <c r="J58" s="49"/>
    </row>
    <row r="59" spans="1:10" s="56" customFormat="1" ht="51.95" customHeight="1">
      <c r="A59" s="72" t="s">
        <v>0</v>
      </c>
      <c r="B59" s="72" t="s">
        <v>132</v>
      </c>
      <c r="C59" s="72" t="s">
        <v>133</v>
      </c>
      <c r="D59" s="72" t="s">
        <v>134</v>
      </c>
      <c r="E59" s="73">
        <v>41153</v>
      </c>
      <c r="F59" s="73">
        <v>41639</v>
      </c>
      <c r="G59" s="74">
        <v>47000</v>
      </c>
      <c r="H59" s="74">
        <v>9400</v>
      </c>
      <c r="I59" s="74">
        <v>56400</v>
      </c>
      <c r="J59" s="49"/>
    </row>
    <row r="60" spans="1:10" s="56" customFormat="1" ht="51.95" customHeight="1">
      <c r="A60" s="72" t="s">
        <v>0</v>
      </c>
      <c r="B60" s="72" t="s">
        <v>135</v>
      </c>
      <c r="C60" s="72" t="s">
        <v>136</v>
      </c>
      <c r="D60" s="72" t="s">
        <v>137</v>
      </c>
      <c r="E60" s="73">
        <v>41121</v>
      </c>
      <c r="F60" s="73">
        <v>41305</v>
      </c>
      <c r="G60" s="74">
        <v>22305</v>
      </c>
      <c r="H60" s="74">
        <v>7695</v>
      </c>
      <c r="I60" s="74">
        <v>30000</v>
      </c>
      <c r="J60" s="49"/>
    </row>
    <row r="61" spans="1:10" s="56" customFormat="1" ht="51.95" customHeight="1">
      <c r="A61" s="72" t="s">
        <v>0</v>
      </c>
      <c r="B61" s="72" t="s">
        <v>98</v>
      </c>
      <c r="C61" s="72" t="s">
        <v>140</v>
      </c>
      <c r="D61" s="72" t="s">
        <v>141</v>
      </c>
      <c r="E61" s="73">
        <v>41091</v>
      </c>
      <c r="F61" s="73">
        <v>41547</v>
      </c>
      <c r="G61" s="74">
        <v>3000</v>
      </c>
      <c r="H61" s="74">
        <v>0</v>
      </c>
      <c r="I61" s="74">
        <v>3000</v>
      </c>
      <c r="J61" s="49"/>
    </row>
    <row r="62" spans="1:10" s="56" customFormat="1" ht="51.95" customHeight="1">
      <c r="A62" s="72" t="s">
        <v>0</v>
      </c>
      <c r="B62" s="72" t="s">
        <v>98</v>
      </c>
      <c r="C62" s="72" t="s">
        <v>140</v>
      </c>
      <c r="D62" s="72" t="s">
        <v>141</v>
      </c>
      <c r="E62" s="73">
        <v>41091</v>
      </c>
      <c r="F62" s="73">
        <v>41547</v>
      </c>
      <c r="G62" s="74">
        <v>22000</v>
      </c>
      <c r="H62" s="74">
        <v>0</v>
      </c>
      <c r="I62" s="74">
        <v>22000</v>
      </c>
      <c r="J62" s="49"/>
    </row>
    <row r="63" spans="1:10" s="56" customFormat="1" ht="51.95" customHeight="1">
      <c r="A63" s="72" t="s">
        <v>0</v>
      </c>
      <c r="B63" s="72" t="s">
        <v>98</v>
      </c>
      <c r="C63" s="72" t="s">
        <v>138</v>
      </c>
      <c r="D63" s="72" t="s">
        <v>139</v>
      </c>
      <c r="E63" s="73">
        <v>41414</v>
      </c>
      <c r="F63" s="73">
        <v>41540</v>
      </c>
      <c r="G63" s="74">
        <v>12781</v>
      </c>
      <c r="H63" s="74">
        <v>4409</v>
      </c>
      <c r="I63" s="74">
        <v>17190</v>
      </c>
      <c r="J63" s="49"/>
    </row>
    <row r="64" spans="1:10" s="56" customFormat="1" ht="51.95" customHeight="1">
      <c r="A64" s="72" t="s">
        <v>0</v>
      </c>
      <c r="B64" s="72" t="s">
        <v>20</v>
      </c>
      <c r="C64" s="72" t="s">
        <v>10</v>
      </c>
      <c r="D64" s="72" t="s">
        <v>33</v>
      </c>
      <c r="E64" s="73">
        <v>41426</v>
      </c>
      <c r="F64" s="73">
        <v>41790</v>
      </c>
      <c r="G64" s="74">
        <v>2528759</v>
      </c>
      <c r="H64" s="74">
        <v>467745</v>
      </c>
      <c r="I64" s="74">
        <v>2996504</v>
      </c>
      <c r="J64" s="49"/>
    </row>
    <row r="65" spans="1:10" s="56" customFormat="1" ht="51.95" customHeight="1">
      <c r="A65" s="72" t="s">
        <v>0</v>
      </c>
      <c r="B65" s="72" t="s">
        <v>35</v>
      </c>
      <c r="C65" s="72" t="s">
        <v>45</v>
      </c>
      <c r="D65" s="72" t="s">
        <v>142</v>
      </c>
      <c r="E65" s="73">
        <v>40695</v>
      </c>
      <c r="F65" s="73">
        <v>41425</v>
      </c>
      <c r="G65" s="74">
        <v>1126</v>
      </c>
      <c r="H65" s="74">
        <v>388</v>
      </c>
      <c r="I65" s="74">
        <v>1514</v>
      </c>
      <c r="J65" s="49"/>
    </row>
    <row r="66" spans="1:10" s="63" customFormat="1" ht="15.95" customHeight="1">
      <c r="A66" s="57" t="s">
        <v>32</v>
      </c>
      <c r="B66" s="58">
        <v>19</v>
      </c>
      <c r="C66" s="59"/>
      <c r="D66" s="59"/>
      <c r="E66" s="58"/>
      <c r="F66" s="60"/>
      <c r="G66" s="61">
        <f>SUM(G47:G65)</f>
        <v>3308348</v>
      </c>
      <c r="H66" s="61">
        <f>SUM(H47:H65)</f>
        <v>782892</v>
      </c>
      <c r="I66" s="62">
        <f>SUM(I47:I65)</f>
        <v>4091240</v>
      </c>
      <c r="J66" s="49"/>
    </row>
    <row r="67" spans="1:10" s="63" customFormat="1" ht="20.100000000000001" customHeight="1" thickBot="1">
      <c r="E67" s="64"/>
      <c r="F67" s="64"/>
      <c r="G67" s="65"/>
      <c r="H67" s="65"/>
      <c r="I67" s="65"/>
    </row>
    <row r="68" spans="1:10" s="63" customFormat="1" ht="15.95" customHeight="1" thickBot="1">
      <c r="A68" s="66" t="s">
        <v>88</v>
      </c>
      <c r="B68" s="67">
        <f>B9+B16+B22+B30+B37+B43+B66</f>
        <v>34</v>
      </c>
      <c r="C68" s="68"/>
      <c r="D68" s="68"/>
      <c r="E68" s="67"/>
      <c r="F68" s="69"/>
      <c r="G68" s="70">
        <f t="shared" ref="G68:I68" si="0">G9+G16+G22+G30+G37+G43+G66</f>
        <v>4738343</v>
      </c>
      <c r="H68" s="70">
        <f t="shared" si="0"/>
        <v>917465</v>
      </c>
      <c r="I68" s="71">
        <f t="shared" si="0"/>
        <v>5655808</v>
      </c>
      <c r="J68" s="49"/>
    </row>
    <row r="69" spans="1:10" s="63" customFormat="1">
      <c r="E69" s="64"/>
      <c r="F69" s="64"/>
      <c r="G69" s="65"/>
      <c r="H69" s="65"/>
      <c r="I69" s="65"/>
    </row>
    <row r="70" spans="1:10" s="63" customFormat="1">
      <c r="E70" s="64"/>
      <c r="F70" s="64"/>
      <c r="G70" s="65"/>
      <c r="H70" s="65"/>
      <c r="I70" s="65"/>
    </row>
    <row r="71" spans="1:10" s="63" customFormat="1">
      <c r="E71" s="64"/>
      <c r="F71" s="64"/>
      <c r="G71" s="65"/>
      <c r="H71" s="65"/>
      <c r="I71" s="65"/>
    </row>
    <row r="72" spans="1:10" s="63" customFormat="1">
      <c r="E72" s="64"/>
      <c r="F72" s="64"/>
      <c r="G72" s="65"/>
      <c r="H72" s="65"/>
      <c r="I72" s="65"/>
    </row>
    <row r="73" spans="1:10" s="63" customFormat="1">
      <c r="E73" s="64"/>
      <c r="F73" s="64"/>
      <c r="G73" s="65"/>
      <c r="H73" s="65"/>
      <c r="I73" s="65"/>
    </row>
    <row r="74" spans="1:10" s="63" customFormat="1">
      <c r="E74" s="64"/>
      <c r="F74" s="64"/>
      <c r="G74" s="65"/>
      <c r="H74" s="65"/>
      <c r="I74" s="65"/>
    </row>
    <row r="75" spans="1:10" s="63" customFormat="1">
      <c r="E75" s="64"/>
      <c r="F75" s="64"/>
      <c r="G75" s="65"/>
      <c r="H75" s="65"/>
      <c r="I75" s="65"/>
    </row>
    <row r="76" spans="1:10" s="63" customFormat="1">
      <c r="E76" s="64"/>
      <c r="F76" s="64"/>
      <c r="G76" s="65"/>
      <c r="H76" s="65"/>
      <c r="I76" s="65"/>
    </row>
    <row r="77" spans="1:10" s="63" customFormat="1">
      <c r="E77" s="64"/>
      <c r="F77" s="64"/>
      <c r="G77" s="65"/>
      <c r="H77" s="65"/>
      <c r="I77" s="65"/>
    </row>
    <row r="78" spans="1:10" s="63" customFormat="1">
      <c r="E78" s="64"/>
      <c r="F78" s="64"/>
      <c r="G78" s="65"/>
      <c r="H78" s="65"/>
      <c r="I78" s="65"/>
    </row>
    <row r="79" spans="1:10" s="63" customFormat="1">
      <c r="E79" s="64"/>
      <c r="F79" s="64"/>
      <c r="G79" s="65"/>
      <c r="H79" s="65"/>
      <c r="I79" s="65"/>
    </row>
    <row r="80" spans="1:10" s="63" customFormat="1">
      <c r="E80" s="64"/>
      <c r="F80" s="64"/>
      <c r="G80" s="65"/>
      <c r="H80" s="65"/>
      <c r="I80" s="65"/>
    </row>
    <row r="81" spans="5:9" s="63" customFormat="1">
      <c r="E81" s="64"/>
      <c r="F81" s="64"/>
      <c r="G81" s="65"/>
      <c r="H81" s="65"/>
      <c r="I81" s="65"/>
    </row>
    <row r="82" spans="5:9" s="63" customFormat="1">
      <c r="E82" s="64"/>
      <c r="F82" s="64"/>
      <c r="G82" s="65"/>
      <c r="H82" s="65"/>
      <c r="I82" s="65"/>
    </row>
    <row r="83" spans="5:9" s="63" customFormat="1">
      <c r="E83" s="64"/>
      <c r="F83" s="64"/>
      <c r="G83" s="65"/>
      <c r="H83" s="65"/>
      <c r="I83" s="65"/>
    </row>
    <row r="84" spans="5:9" s="63" customFormat="1">
      <c r="E84" s="64"/>
      <c r="F84" s="64"/>
      <c r="G84" s="65"/>
      <c r="H84" s="65"/>
      <c r="I84" s="65"/>
    </row>
    <row r="85" spans="5:9" s="63" customFormat="1">
      <c r="E85" s="64"/>
      <c r="F85" s="64"/>
      <c r="G85" s="65"/>
      <c r="H85" s="65"/>
      <c r="I85" s="65"/>
    </row>
    <row r="86" spans="5:9" s="63" customFormat="1">
      <c r="E86" s="64"/>
      <c r="F86" s="64"/>
      <c r="G86" s="65"/>
      <c r="H86" s="65"/>
      <c r="I86" s="65"/>
    </row>
    <row r="87" spans="5:9" s="63" customFormat="1">
      <c r="E87" s="64"/>
      <c r="F87" s="64"/>
      <c r="G87" s="65"/>
      <c r="H87" s="65"/>
      <c r="I87" s="65"/>
    </row>
    <row r="88" spans="5:9" s="63" customFormat="1">
      <c r="E88" s="64"/>
      <c r="F88" s="64"/>
      <c r="G88" s="65"/>
      <c r="H88" s="65"/>
      <c r="I88" s="65"/>
    </row>
    <row r="89" spans="5:9" s="63" customFormat="1">
      <c r="E89" s="64"/>
      <c r="F89" s="64"/>
      <c r="G89" s="65"/>
      <c r="H89" s="65"/>
      <c r="I89" s="65"/>
    </row>
    <row r="90" spans="5:9" s="63" customFormat="1">
      <c r="E90" s="64"/>
      <c r="F90" s="64"/>
      <c r="G90" s="65"/>
      <c r="H90" s="65"/>
      <c r="I90" s="65"/>
    </row>
    <row r="91" spans="5:9" s="63" customFormat="1">
      <c r="E91" s="64"/>
      <c r="F91" s="64"/>
      <c r="G91" s="65"/>
      <c r="H91" s="65"/>
      <c r="I91" s="65"/>
    </row>
    <row r="92" spans="5:9" s="63" customFormat="1">
      <c r="E92" s="64"/>
      <c r="F92" s="64"/>
      <c r="G92" s="65"/>
      <c r="H92" s="65"/>
      <c r="I92" s="65"/>
    </row>
    <row r="93" spans="5:9" s="63" customFormat="1">
      <c r="E93" s="64"/>
      <c r="F93" s="64"/>
      <c r="G93" s="65"/>
      <c r="H93" s="65"/>
      <c r="I93" s="65"/>
    </row>
    <row r="94" spans="5:9" s="63" customFormat="1">
      <c r="E94" s="64"/>
      <c r="F94" s="64"/>
      <c r="G94" s="65"/>
      <c r="H94" s="65"/>
      <c r="I94" s="65"/>
    </row>
    <row r="95" spans="5:9" s="63" customFormat="1">
      <c r="E95" s="64"/>
      <c r="F95" s="64"/>
      <c r="G95" s="65"/>
      <c r="H95" s="65"/>
      <c r="I95" s="65"/>
    </row>
    <row r="96" spans="5:9" s="63" customFormat="1">
      <c r="E96" s="64"/>
      <c r="F96" s="64"/>
      <c r="G96" s="65"/>
      <c r="H96" s="65"/>
      <c r="I96" s="65"/>
    </row>
    <row r="97" spans="5:9" s="63" customFormat="1">
      <c r="E97" s="64"/>
      <c r="F97" s="64"/>
      <c r="G97" s="65"/>
      <c r="H97" s="65"/>
      <c r="I97" s="65"/>
    </row>
    <row r="98" spans="5:9" s="63" customFormat="1">
      <c r="E98" s="64"/>
      <c r="F98" s="64"/>
      <c r="G98" s="65"/>
      <c r="H98" s="65"/>
      <c r="I98" s="65"/>
    </row>
    <row r="99" spans="5:9" s="63" customFormat="1">
      <c r="E99" s="64"/>
      <c r="F99" s="64"/>
      <c r="G99" s="65"/>
      <c r="H99" s="65"/>
      <c r="I99" s="65"/>
    </row>
    <row r="100" spans="5:9" s="63" customFormat="1">
      <c r="E100" s="64"/>
      <c r="F100" s="64"/>
      <c r="G100" s="65"/>
      <c r="H100" s="65"/>
      <c r="I100" s="65"/>
    </row>
    <row r="101" spans="5:9" s="63" customFormat="1">
      <c r="E101" s="64"/>
      <c r="F101" s="64"/>
      <c r="G101" s="65"/>
      <c r="H101" s="65"/>
      <c r="I101" s="65"/>
    </row>
    <row r="102" spans="5:9" s="63" customFormat="1">
      <c r="E102" s="64"/>
      <c r="F102" s="64"/>
      <c r="G102" s="65"/>
      <c r="H102" s="65"/>
      <c r="I102" s="65"/>
    </row>
    <row r="103" spans="5:9" s="63" customFormat="1">
      <c r="E103" s="64"/>
      <c r="F103" s="64"/>
      <c r="G103" s="65"/>
      <c r="H103" s="65"/>
      <c r="I103" s="65"/>
    </row>
  </sheetData>
  <sortState ref="A38:K72">
    <sortCondition ref="A38:A72"/>
    <sortCondition ref="B38:B72"/>
    <sortCondition ref="C38:C72"/>
    <sortCondition ref="E38:E72"/>
  </sortState>
  <pageMargins left="0.5" right="0.5" top="0.5" bottom="0.5" header="0.17" footer="0.2"/>
  <pageSetup scale="71" fitToHeight="200" orientation="landscape" r:id="rId1"/>
  <headerFooter alignWithMargins="0">
    <oddFooter>&amp;C&amp;P  of  &amp;N&amp;R&amp;7&amp;D  &amp;T</oddFooter>
  </headerFooter>
  <rowBreaks count="2" manualBreakCount="2">
    <brk id="23" max="8" man="1"/>
    <brk id="44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9"/>
  <sheetViews>
    <sheetView showGridLines="0" topLeftCell="A8" zoomScale="90" zoomScaleNormal="90" workbookViewId="0">
      <selection activeCell="B17" sqref="B17"/>
    </sheetView>
  </sheetViews>
  <sheetFormatPr defaultRowHeight="12.75"/>
  <cols>
    <col min="1" max="1" width="12" style="4" customWidth="1"/>
    <col min="2" max="2" width="21.140625" style="4" customWidth="1"/>
    <col min="3" max="3" width="23.5703125" style="4" customWidth="1"/>
    <col min="4" max="4" width="28.7109375" style="4" customWidth="1"/>
    <col min="5" max="5" width="40.85546875" style="4" customWidth="1"/>
    <col min="6" max="6" width="11.140625" style="31" customWidth="1"/>
    <col min="7" max="7" width="11.42578125" style="31" customWidth="1"/>
    <col min="8" max="8" width="13.28515625" style="33" bestFit="1" customWidth="1"/>
    <col min="9" max="9" width="12" style="33" bestFit="1" customWidth="1"/>
    <col min="10" max="10" width="14.28515625" style="33" bestFit="1" customWidth="1"/>
    <col min="11" max="16384" width="9.140625" style="4"/>
  </cols>
  <sheetData>
    <row r="2" spans="1:11" s="1" customFormat="1" ht="18" customHeight="1">
      <c r="A2" s="19"/>
      <c r="B2" s="14"/>
      <c r="C2" s="14"/>
      <c r="D2" s="14"/>
      <c r="E2" s="25" t="s">
        <v>84</v>
      </c>
      <c r="F2" s="15"/>
      <c r="G2" s="15"/>
      <c r="H2" s="34"/>
      <c r="I2" s="7"/>
      <c r="J2" s="8"/>
    </row>
    <row r="3" spans="1:11" s="1" customFormat="1" ht="18" customHeight="1">
      <c r="A3" s="20"/>
      <c r="B3" s="2"/>
      <c r="C3" s="2"/>
      <c r="D3" s="2"/>
      <c r="E3" s="26" t="s">
        <v>52</v>
      </c>
      <c r="F3" s="16"/>
      <c r="G3" s="2"/>
      <c r="H3" s="35"/>
      <c r="I3" s="9"/>
      <c r="J3" s="10"/>
    </row>
    <row r="4" spans="1:11" s="1" customFormat="1" ht="18" customHeight="1">
      <c r="A4" s="20"/>
      <c r="B4" s="27" t="s">
        <v>83</v>
      </c>
      <c r="C4" s="2"/>
      <c r="D4" s="2"/>
      <c r="E4" s="26" t="s">
        <v>85</v>
      </c>
      <c r="F4" s="16"/>
      <c r="G4" s="2"/>
      <c r="H4" s="35"/>
      <c r="I4" s="9"/>
      <c r="J4" s="10"/>
    </row>
    <row r="5" spans="1:11" s="1" customFormat="1" ht="18" customHeight="1">
      <c r="A5" s="28"/>
      <c r="B5" s="3"/>
      <c r="C5" s="3"/>
      <c r="D5" s="3"/>
      <c r="E5" s="24" t="s">
        <v>41</v>
      </c>
      <c r="F5" s="24"/>
      <c r="G5" s="3"/>
      <c r="H5" s="11"/>
      <c r="I5" s="11"/>
      <c r="J5" s="12"/>
    </row>
    <row r="6" spans="1:11" s="13" customFormat="1" ht="25.5" customHeight="1">
      <c r="A6" s="21"/>
      <c r="B6" s="17" t="s">
        <v>52</v>
      </c>
      <c r="C6" s="18"/>
      <c r="D6" s="18"/>
      <c r="E6" s="18"/>
      <c r="F6" s="17"/>
      <c r="G6" s="17"/>
      <c r="H6" s="36"/>
      <c r="I6" s="36"/>
      <c r="J6" s="37"/>
      <c r="K6" s="1"/>
    </row>
    <row r="7" spans="1:11" s="23" customFormat="1" ht="31.5" customHeight="1">
      <c r="A7" s="29" t="s">
        <v>51</v>
      </c>
      <c r="B7" s="29" t="s">
        <v>9</v>
      </c>
      <c r="C7" s="29" t="s">
        <v>27</v>
      </c>
      <c r="D7" s="29" t="s">
        <v>28</v>
      </c>
      <c r="E7" s="29" t="s">
        <v>29</v>
      </c>
      <c r="F7" s="22" t="s">
        <v>30</v>
      </c>
      <c r="G7" s="22" t="s">
        <v>13</v>
      </c>
      <c r="H7" s="38" t="s">
        <v>14</v>
      </c>
      <c r="I7" s="38" t="s">
        <v>15</v>
      </c>
      <c r="J7" s="38" t="s">
        <v>16</v>
      </c>
      <c r="K7" s="30"/>
    </row>
    <row r="8" spans="1:11" s="6" customFormat="1" ht="51.95" customHeight="1">
      <c r="A8" s="5" t="s">
        <v>53</v>
      </c>
      <c r="B8" s="5" t="s">
        <v>21</v>
      </c>
      <c r="C8" s="5" t="s">
        <v>90</v>
      </c>
      <c r="D8" s="5" t="s">
        <v>22</v>
      </c>
      <c r="E8" s="5" t="s">
        <v>58</v>
      </c>
      <c r="F8" s="32">
        <v>40422</v>
      </c>
      <c r="G8" s="32">
        <v>40786</v>
      </c>
      <c r="H8" s="39">
        <v>41380</v>
      </c>
      <c r="I8" s="39">
        <v>0</v>
      </c>
      <c r="J8" s="39">
        <v>41380</v>
      </c>
      <c r="K8" s="1" t="s">
        <v>94</v>
      </c>
    </row>
    <row r="9" spans="1:11" s="6" customFormat="1" ht="51.95" customHeight="1">
      <c r="A9" s="5" t="s">
        <v>53</v>
      </c>
      <c r="B9" s="5" t="s">
        <v>21</v>
      </c>
      <c r="C9" s="5" t="s">
        <v>91</v>
      </c>
      <c r="D9" s="5" t="s">
        <v>22</v>
      </c>
      <c r="E9" s="5" t="s">
        <v>42</v>
      </c>
      <c r="F9" s="32">
        <v>40422</v>
      </c>
      <c r="G9" s="32">
        <v>40786</v>
      </c>
      <c r="H9" s="39">
        <v>34729</v>
      </c>
      <c r="I9" s="39">
        <v>0</v>
      </c>
      <c r="J9" s="39">
        <v>34729</v>
      </c>
      <c r="K9" s="1" t="s">
        <v>94</v>
      </c>
    </row>
    <row r="10" spans="1:11" s="6" customFormat="1" ht="51.95" customHeight="1">
      <c r="A10" s="5" t="s">
        <v>54</v>
      </c>
      <c r="B10" s="5" t="s">
        <v>12</v>
      </c>
      <c r="C10" s="5" t="s">
        <v>92</v>
      </c>
      <c r="D10" s="5" t="s">
        <v>10</v>
      </c>
      <c r="E10" s="5" t="s">
        <v>59</v>
      </c>
      <c r="F10" s="32">
        <v>40370</v>
      </c>
      <c r="G10" s="32">
        <v>40734</v>
      </c>
      <c r="H10" s="39">
        <v>29168</v>
      </c>
      <c r="I10" s="39">
        <v>0</v>
      </c>
      <c r="J10" s="39">
        <v>29168</v>
      </c>
      <c r="K10" s="1" t="s">
        <v>94</v>
      </c>
    </row>
    <row r="11" spans="1:11" s="6" customFormat="1" ht="51.95" customHeight="1">
      <c r="A11" s="5" t="s">
        <v>54</v>
      </c>
      <c r="B11" s="5" t="s">
        <v>3</v>
      </c>
      <c r="C11" s="5" t="s">
        <v>60</v>
      </c>
      <c r="D11" s="5" t="s">
        <v>39</v>
      </c>
      <c r="E11" s="5" t="s">
        <v>61</v>
      </c>
      <c r="F11" s="32">
        <v>40360</v>
      </c>
      <c r="G11" s="32">
        <v>41090</v>
      </c>
      <c r="H11" s="39">
        <v>78000</v>
      </c>
      <c r="I11" s="39">
        <v>0</v>
      </c>
      <c r="J11" s="39">
        <v>78000</v>
      </c>
      <c r="K11" s="1" t="s">
        <v>94</v>
      </c>
    </row>
    <row r="12" spans="1:11" s="6" customFormat="1" ht="51.95" customHeight="1">
      <c r="A12" s="5" t="s">
        <v>54</v>
      </c>
      <c r="B12" s="5" t="s">
        <v>4</v>
      </c>
      <c r="C12" s="5" t="s">
        <v>89</v>
      </c>
      <c r="D12" s="5" t="s">
        <v>11</v>
      </c>
      <c r="E12" s="5" t="s">
        <v>62</v>
      </c>
      <c r="F12" s="32">
        <v>40437</v>
      </c>
      <c r="G12" s="32">
        <v>40801</v>
      </c>
      <c r="H12" s="39">
        <v>46380</v>
      </c>
      <c r="I12" s="39">
        <v>0</v>
      </c>
      <c r="J12" s="39">
        <v>46380</v>
      </c>
      <c r="K12" s="1" t="s">
        <v>94</v>
      </c>
    </row>
    <row r="13" spans="1:11" s="6" customFormat="1" ht="51.95" customHeight="1">
      <c r="A13" s="5" t="s">
        <v>54</v>
      </c>
      <c r="B13" s="5" t="s">
        <v>5</v>
      </c>
      <c r="C13" s="5" t="s">
        <v>63</v>
      </c>
      <c r="D13" s="5" t="s">
        <v>64</v>
      </c>
      <c r="E13" s="5" t="s">
        <v>65</v>
      </c>
      <c r="F13" s="32">
        <v>40330</v>
      </c>
      <c r="G13" s="32">
        <v>40786</v>
      </c>
      <c r="H13" s="39">
        <v>4000</v>
      </c>
      <c r="I13" s="39">
        <v>0</v>
      </c>
      <c r="J13" s="39">
        <v>4000</v>
      </c>
      <c r="K13" s="1" t="s">
        <v>94</v>
      </c>
    </row>
    <row r="14" spans="1:11" s="6" customFormat="1" ht="51.95" customHeight="1">
      <c r="A14" s="5" t="s">
        <v>54</v>
      </c>
      <c r="B14" s="5" t="s">
        <v>6</v>
      </c>
      <c r="C14" s="5" t="s">
        <v>66</v>
      </c>
      <c r="D14" s="5" t="s">
        <v>24</v>
      </c>
      <c r="E14" s="5" t="s">
        <v>43</v>
      </c>
      <c r="F14" s="32">
        <v>40391</v>
      </c>
      <c r="G14" s="32">
        <v>41121</v>
      </c>
      <c r="H14" s="39">
        <v>1240839</v>
      </c>
      <c r="I14" s="39">
        <v>442738</v>
      </c>
      <c r="J14" s="39">
        <v>1683577</v>
      </c>
      <c r="K14" s="1" t="s">
        <v>94</v>
      </c>
    </row>
    <row r="15" spans="1:11" s="6" customFormat="1" ht="51.95" customHeight="1">
      <c r="A15" s="5" t="s">
        <v>54</v>
      </c>
      <c r="B15" s="5" t="s">
        <v>6</v>
      </c>
      <c r="C15" s="5" t="s">
        <v>67</v>
      </c>
      <c r="D15" s="5" t="s">
        <v>68</v>
      </c>
      <c r="E15" s="5" t="s">
        <v>69</v>
      </c>
      <c r="F15" s="32">
        <v>40725</v>
      </c>
      <c r="G15" s="32">
        <v>41090</v>
      </c>
      <c r="H15" s="39">
        <v>48476</v>
      </c>
      <c r="I15" s="39">
        <v>0</v>
      </c>
      <c r="J15" s="39">
        <v>48476</v>
      </c>
      <c r="K15" s="1" t="s">
        <v>94</v>
      </c>
    </row>
    <row r="16" spans="1:11" s="6" customFormat="1" ht="51.95" customHeight="1">
      <c r="A16" s="5" t="s">
        <v>54</v>
      </c>
      <c r="B16" s="5" t="s">
        <v>7</v>
      </c>
      <c r="C16" s="5" t="s">
        <v>70</v>
      </c>
      <c r="D16" s="5" t="s">
        <v>71</v>
      </c>
      <c r="E16" s="5" t="s">
        <v>72</v>
      </c>
      <c r="F16" s="32">
        <v>40513</v>
      </c>
      <c r="G16" s="32">
        <v>40877</v>
      </c>
      <c r="H16" s="39">
        <v>68250</v>
      </c>
      <c r="I16" s="39">
        <v>0</v>
      </c>
      <c r="J16" s="39">
        <v>68250</v>
      </c>
      <c r="K16" s="1" t="s">
        <v>94</v>
      </c>
    </row>
    <row r="17" spans="1:11" s="6" customFormat="1" ht="51.95" customHeight="1">
      <c r="A17" s="5" t="s">
        <v>54</v>
      </c>
      <c r="B17" s="5" t="s">
        <v>7</v>
      </c>
      <c r="C17" s="5" t="s">
        <v>1</v>
      </c>
      <c r="D17" s="5" t="s">
        <v>25</v>
      </c>
      <c r="E17" s="5" t="s">
        <v>2</v>
      </c>
      <c r="F17" s="32">
        <v>40664</v>
      </c>
      <c r="G17" s="32">
        <v>41029</v>
      </c>
      <c r="H17" s="39">
        <v>250000</v>
      </c>
      <c r="I17" s="39">
        <v>126250</v>
      </c>
      <c r="J17" s="39">
        <v>376250</v>
      </c>
      <c r="K17" s="1" t="s">
        <v>94</v>
      </c>
    </row>
    <row r="18" spans="1:11" s="6" customFormat="1" ht="51.95" customHeight="1">
      <c r="A18" s="5" t="s">
        <v>54</v>
      </c>
      <c r="B18" s="5" t="s">
        <v>17</v>
      </c>
      <c r="C18" s="5" t="s">
        <v>93</v>
      </c>
      <c r="D18" s="5" t="s">
        <v>18</v>
      </c>
      <c r="E18" s="5" t="s">
        <v>44</v>
      </c>
      <c r="F18" s="32">
        <v>40451</v>
      </c>
      <c r="G18" s="32">
        <v>40815</v>
      </c>
      <c r="H18" s="39">
        <v>42380</v>
      </c>
      <c r="I18" s="39">
        <v>0</v>
      </c>
      <c r="J18" s="39">
        <v>42380</v>
      </c>
      <c r="K18" s="1" t="s">
        <v>94</v>
      </c>
    </row>
    <row r="19" spans="1:11">
      <c r="K19" s="1"/>
    </row>
  </sheetData>
  <sortState ref="A8:K708">
    <sortCondition ref="K8:K708"/>
  </sortState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All Other</vt:lpstr>
      <vt:lpstr>ALL AWARDS (2)</vt:lpstr>
      <vt:lpstr>'ALL AWARDS (2)'!Print_Area</vt:lpstr>
      <vt:lpstr>'All Other'!Print_Area</vt:lpstr>
      <vt:lpstr>'ALL AWARDS (2)'!Print_Titles</vt:lpstr>
    </vt:vector>
  </TitlesOfParts>
  <Company>UVM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2014-10-08T18:11:27Z</cp:lastPrinted>
  <dcterms:created xsi:type="dcterms:W3CDTF">2004-07-29T14:07:05Z</dcterms:created>
  <dcterms:modified xsi:type="dcterms:W3CDTF">2014-10-08T18:28:34Z</dcterms:modified>
</cp:coreProperties>
</file>