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files1.campus.ad.uvm.edu\nythomps\MyDocs\"/>
    </mc:Choice>
  </mc:AlternateContent>
  <bookViews>
    <workbookView xWindow="0" yWindow="0" windowWidth="19200" windowHeight="10995" tabRatio="893"/>
  </bookViews>
  <sheets>
    <sheet name="1-Award Summary" sheetId="11" r:id="rId1"/>
    <sheet name="2-Award Details" sheetId="3" r:id="rId2"/>
  </sheets>
  <definedNames>
    <definedName name="_xlnm._FilterDatabase" localSheetId="0" hidden="1">'1-Award Summary'!$A$6:$N$99</definedName>
    <definedName name="_xlnm._FilterDatabase" localSheetId="1" hidden="1">'2-Award Details'!$A$6:$BO$421</definedName>
    <definedName name="_xlnm.Print_Area" localSheetId="0">'1-Award Summary'!$A$1:$I$100</definedName>
    <definedName name="_xlnm.Print_Area" localSheetId="1">'2-Award Details'!$A$1:$R$422</definedName>
    <definedName name="_xlnm.Print_Titles" localSheetId="0">'1-Award Summary'!$6:$6</definedName>
    <definedName name="_xlnm.Print_Titles" localSheetId="1">'2-Award Details'!$6:$6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11" l="1"/>
  <c r="E99" i="11"/>
  <c r="B4" i="11" s="1"/>
  <c r="D99" i="11"/>
  <c r="C99" i="11"/>
  <c r="H46" i="11"/>
  <c r="I46" i="11" s="1"/>
  <c r="H47" i="11"/>
  <c r="I47" i="11" s="1"/>
  <c r="H48" i="11"/>
  <c r="H49" i="11"/>
  <c r="I49" i="11" s="1"/>
  <c r="H50" i="11"/>
  <c r="H51" i="11"/>
  <c r="I51" i="11" s="1"/>
  <c r="H44" i="11"/>
  <c r="H52" i="11"/>
  <c r="I52" i="11" s="1"/>
  <c r="H53" i="11"/>
  <c r="H54" i="11"/>
  <c r="I54" i="11" s="1"/>
  <c r="H55" i="11"/>
  <c r="I55" i="11" s="1"/>
  <c r="H56" i="11"/>
  <c r="H57" i="11"/>
  <c r="I57" i="11" s="1"/>
  <c r="H58" i="11"/>
  <c r="I58" i="11" s="1"/>
  <c r="H59" i="11"/>
  <c r="H60" i="11"/>
  <c r="I60" i="11" s="1"/>
  <c r="H61" i="11"/>
  <c r="I61" i="11" s="1"/>
  <c r="H62" i="11"/>
  <c r="I62" i="11" s="1"/>
  <c r="H63" i="11"/>
  <c r="I63" i="11" s="1"/>
  <c r="H64" i="11"/>
  <c r="H65" i="11"/>
  <c r="H66" i="11"/>
  <c r="H67" i="11"/>
  <c r="I67" i="11" s="1"/>
  <c r="H68" i="11"/>
  <c r="I68" i="11" s="1"/>
  <c r="H69" i="11"/>
  <c r="I69" i="11" s="1"/>
  <c r="H70" i="11"/>
  <c r="I70" i="11" s="1"/>
  <c r="H71" i="11"/>
  <c r="I71" i="11" s="1"/>
  <c r="H72" i="11"/>
  <c r="I72" i="11" s="1"/>
  <c r="H73" i="11"/>
  <c r="I73" i="11" s="1"/>
  <c r="H74" i="11"/>
  <c r="I74" i="11" s="1"/>
  <c r="H75" i="11"/>
  <c r="H76" i="11"/>
  <c r="I76" i="11" s="1"/>
  <c r="H77" i="11"/>
  <c r="I77" i="11" s="1"/>
  <c r="H78" i="11"/>
  <c r="I78" i="11" s="1"/>
  <c r="H79" i="11"/>
  <c r="H80" i="11"/>
  <c r="I80" i="11" s="1"/>
  <c r="H81" i="11"/>
  <c r="H82" i="11"/>
  <c r="H83" i="11"/>
  <c r="I83" i="11" s="1"/>
  <c r="H84" i="11"/>
  <c r="H85" i="11"/>
  <c r="I85" i="11" s="1"/>
  <c r="H86" i="11"/>
  <c r="I86" i="11" s="1"/>
  <c r="H7" i="11"/>
  <c r="I7" i="11" s="1"/>
  <c r="H8" i="11"/>
  <c r="I8" i="11" s="1"/>
  <c r="H9" i="11"/>
  <c r="I9" i="11" s="1"/>
  <c r="H16" i="11"/>
  <c r="I16" i="11" s="1"/>
  <c r="H17" i="11"/>
  <c r="I17" i="11" s="1"/>
  <c r="H18" i="11"/>
  <c r="I18" i="11" s="1"/>
  <c r="H19" i="11"/>
  <c r="I19" i="11" s="1"/>
  <c r="H20" i="11"/>
  <c r="I20" i="11" s="1"/>
  <c r="H21" i="11"/>
  <c r="I21" i="11" s="1"/>
  <c r="H22" i="11"/>
  <c r="I22" i="11" s="1"/>
  <c r="H23" i="11"/>
  <c r="H24" i="11"/>
  <c r="I24" i="11" s="1"/>
  <c r="H25" i="11"/>
  <c r="I25" i="11" s="1"/>
  <c r="H26" i="11"/>
  <c r="I26" i="11" s="1"/>
  <c r="H27" i="11"/>
  <c r="I27" i="11" s="1"/>
  <c r="H36" i="11"/>
  <c r="I36" i="11" s="1"/>
  <c r="H37" i="11"/>
  <c r="I37" i="11" s="1"/>
  <c r="H38" i="11"/>
  <c r="I38" i="11" s="1"/>
  <c r="H39" i="11"/>
  <c r="I39" i="11" s="1"/>
  <c r="H28" i="11"/>
  <c r="I28" i="11" s="1"/>
  <c r="H29" i="11"/>
  <c r="I29" i="11" s="1"/>
  <c r="H30" i="11"/>
  <c r="I30" i="11" s="1"/>
  <c r="H31" i="11"/>
  <c r="I31" i="11" s="1"/>
  <c r="H32" i="11"/>
  <c r="I32" i="11" s="1"/>
  <c r="H33" i="11"/>
  <c r="I33" i="11" s="1"/>
  <c r="H34" i="11"/>
  <c r="I34" i="11" s="1"/>
  <c r="H35" i="11"/>
  <c r="I35" i="11" s="1"/>
  <c r="H40" i="11"/>
  <c r="I40" i="11" s="1"/>
  <c r="H41" i="11"/>
  <c r="H42" i="11"/>
  <c r="H43" i="11"/>
  <c r="H10" i="11"/>
  <c r="I10" i="11" s="1"/>
  <c r="H11" i="11"/>
  <c r="I11" i="11" s="1"/>
  <c r="H12" i="11"/>
  <c r="I12" i="11" s="1"/>
  <c r="H13" i="11"/>
  <c r="I13" i="11" s="1"/>
  <c r="H14" i="11"/>
  <c r="I14" i="11" s="1"/>
  <c r="H15" i="11"/>
  <c r="I15" i="11" s="1"/>
  <c r="H97" i="11"/>
  <c r="I97" i="11" s="1"/>
  <c r="H98" i="11"/>
  <c r="I98" i="11" s="1"/>
  <c r="H87" i="11"/>
  <c r="I87" i="11" s="1"/>
  <c r="H88" i="11"/>
  <c r="I88" i="11" s="1"/>
  <c r="H89" i="11"/>
  <c r="H90" i="11"/>
  <c r="I90" i="11" s="1"/>
  <c r="H91" i="11"/>
  <c r="H92" i="11"/>
  <c r="I92" i="11" s="1"/>
  <c r="H93" i="11"/>
  <c r="H94" i="11"/>
  <c r="I94" i="11" s="1"/>
  <c r="H95" i="11"/>
  <c r="I95" i="11" s="1"/>
  <c r="H96" i="11"/>
  <c r="H45" i="11"/>
  <c r="I45" i="11" s="1"/>
  <c r="B4" i="3"/>
  <c r="H99" i="11" l="1"/>
  <c r="I99" i="11" s="1"/>
</calcChain>
</file>

<file path=xl/sharedStrings.xml><?xml version="1.0" encoding="utf-8"?>
<sst xmlns="http://schemas.openxmlformats.org/spreadsheetml/2006/main" count="4393" uniqueCount="1382">
  <si>
    <t>Purpose</t>
  </si>
  <si>
    <t>College</t>
  </si>
  <si>
    <t>InfoEd Number</t>
  </si>
  <si>
    <t>Department</t>
  </si>
  <si>
    <t>Principal Investigator</t>
  </si>
  <si>
    <t>Sponsor</t>
  </si>
  <si>
    <t>Project Title</t>
  </si>
  <si>
    <t>Period</t>
  </si>
  <si>
    <t>Award Date</t>
  </si>
  <si>
    <t>Awarded Start Date</t>
  </si>
  <si>
    <t>Awarded Direct Costs</t>
  </si>
  <si>
    <t>Awarded Indirect Costs</t>
  </si>
  <si>
    <t>Awarded Total</t>
  </si>
  <si>
    <t xml:space="preserve">  </t>
  </si>
  <si>
    <t>Awarded End Date</t>
  </si>
  <si>
    <t>CALS</t>
  </si>
  <si>
    <t/>
  </si>
  <si>
    <t>Sponsor Award Number</t>
  </si>
  <si>
    <t>Count =</t>
  </si>
  <si>
    <t xml:space="preserve">Count = </t>
  </si>
  <si>
    <t>RSENR</t>
  </si>
  <si>
    <t>CEMS</t>
  </si>
  <si>
    <t>CAS</t>
  </si>
  <si>
    <t>CNHS</t>
  </si>
  <si>
    <t>CESS</t>
  </si>
  <si>
    <t xml:space="preserve">EXPERIMENT STATION </t>
  </si>
  <si>
    <t>GSB</t>
  </si>
  <si>
    <t>Animal and Veterinary Sciences</t>
  </si>
  <si>
    <t>LCOM</t>
  </si>
  <si>
    <t>FY18 Count</t>
  </si>
  <si>
    <t>FY18 Dollars</t>
  </si>
  <si>
    <t>Sponsor Category</t>
  </si>
  <si>
    <t>UVM Sponsored Project Administration</t>
  </si>
  <si>
    <t>$ Change</t>
  </si>
  <si>
    <t>% Change</t>
  </si>
  <si>
    <t>Plant Biology</t>
  </si>
  <si>
    <t>USDA-NIFA-ICGP-006429</t>
  </si>
  <si>
    <t>Organic Agriculture Research and Extension Initiative</t>
  </si>
  <si>
    <t>Plant &amp; Soil Science</t>
  </si>
  <si>
    <t>Federal Sponsor Opportunity Number</t>
  </si>
  <si>
    <t xml:space="preserve">Federal Sponsor Program </t>
  </si>
  <si>
    <t>Vermont Agency of Agric Food &amp; Markets</t>
  </si>
  <si>
    <t>National Inst Food Agriculture/NIFA/USDA</t>
  </si>
  <si>
    <t>National Science Foundation/NSF</t>
  </si>
  <si>
    <t>Conner, David S.</t>
  </si>
  <si>
    <t>Kolodinsky, Jane M.</t>
  </si>
  <si>
    <t>Industry</t>
  </si>
  <si>
    <t>Government Agency</t>
  </si>
  <si>
    <t>Dean's Quarterly FYTD Report</t>
  </si>
  <si>
    <t>FY19 Awards Received - Summary</t>
  </si>
  <si>
    <t>FY19 Awards Received - Details</t>
  </si>
  <si>
    <t>OTHER</t>
  </si>
  <si>
    <t>VP Research Admin Office</t>
  </si>
  <si>
    <t>Forehand, Rex L</t>
  </si>
  <si>
    <t>Natl Inst Gen Medical Sciences/NIGMS/NIH</t>
  </si>
  <si>
    <t>2P20GM103449-14</t>
  </si>
  <si>
    <t>Vermont Genetics Network - Vermont INBRE</t>
  </si>
  <si>
    <t>RESEARCH</t>
  </si>
  <si>
    <t xml:space="preserve">Skinner, Margaret </t>
  </si>
  <si>
    <t>American Floral Endowment</t>
  </si>
  <si>
    <t>Foundation</t>
  </si>
  <si>
    <t>Novel Fungal Formulations for Western Flower Thrips in Soil</t>
  </si>
  <si>
    <t>Physics</t>
  </si>
  <si>
    <t>Furis, Madalina Iona</t>
  </si>
  <si>
    <t xml:space="preserve">1827020	</t>
  </si>
  <si>
    <t>IRES Track-I: US-Japan Collaboration on Organic Electronics Research and Education</t>
  </si>
  <si>
    <t>Consulting Archaeology Program</t>
  </si>
  <si>
    <t>Knight, Charles L</t>
  </si>
  <si>
    <t>Vermont Army National Guard</t>
  </si>
  <si>
    <t>Phase I Site Identification and Phase II Site Evaluation Survey of site VT-CH-1221 for the Ethan Allen Training Site, Bear Town Classroom to Feigel Hill Classroom Connector Trail, Jericho, Chittenden County, Vermont</t>
  </si>
  <si>
    <t>PUBLIC SERVICE</t>
  </si>
  <si>
    <t>State Government</t>
  </si>
  <si>
    <t>Geology</t>
  </si>
  <si>
    <t>Klepeis, Keith A</t>
  </si>
  <si>
    <t>1650183</t>
  </si>
  <si>
    <t>Strain Localization, Shear Zone Connectivity, and Magma-Deformation Interactions by Depth within a 65KM Thick Transpressional Continental ARC</t>
  </si>
  <si>
    <t>Psychiatry</t>
  </si>
  <si>
    <t>Dumas, Julie A</t>
  </si>
  <si>
    <t>Natl Inst on Aging/NIA/NIH</t>
  </si>
  <si>
    <t>PA-13-302</t>
  </si>
  <si>
    <t>Research Project Grant (Parent R01)</t>
  </si>
  <si>
    <t>R01AG050716</t>
  </si>
  <si>
    <t>The Nicotinic Cholinergic System and Cognitive Aging</t>
  </si>
  <si>
    <t>Nutrition &amp; Food Sciences</t>
  </si>
  <si>
    <t>Niles, Meredith Theresa</t>
  </si>
  <si>
    <t xml:space="preserve">2018-68006-28098	</t>
  </si>
  <si>
    <t>Assessing Climate Perceptions and Developing Adaptation Resources for Small, Medium and Beginning Farms</t>
  </si>
  <si>
    <t>Ext - Programming &amp; Fac Sup</t>
  </si>
  <si>
    <t>Darby, Heather M</t>
  </si>
  <si>
    <t xml:space="preserve">2018-51300-28515	</t>
  </si>
  <si>
    <t>Advancing Grass-Fed Dairy: A Whole Systems Approach to Enhancing Productivity, Quality, and Farm Viability in the US</t>
  </si>
  <si>
    <t>Hazelrigg, Ann L</t>
  </si>
  <si>
    <t>2017-70006-27143</t>
  </si>
  <si>
    <t>Vermont IPM Extension Implementation Program 2017-2020</t>
  </si>
  <si>
    <t>Social Work</t>
  </si>
  <si>
    <t xml:space="preserve">Strolin-Goltzman, Jessica </t>
  </si>
  <si>
    <t>University of Texas</t>
  </si>
  <si>
    <t xml:space="preserve">UTA17-001472	</t>
  </si>
  <si>
    <t>NQIC for Adoption/Guardianship Support and Preservation: Evaluation Component S FY18</t>
  </si>
  <si>
    <t>Med-Pulmonary</t>
  </si>
  <si>
    <t>Weiss, Daniel J</t>
  </si>
  <si>
    <t>Cystic Fibrosis Foundation</t>
  </si>
  <si>
    <t>WEISS16G0</t>
  </si>
  <si>
    <t>Mechanisms of MSC Actions that Ameliorate Bacterial Lung Infections in CF</t>
  </si>
  <si>
    <t>Ext - Migrant Education</t>
  </si>
  <si>
    <t xml:space="preserve">Wolcott-MacCausland, Naomi </t>
  </si>
  <si>
    <t>Bi-State Primary Care Association</t>
  </si>
  <si>
    <t>Rural Health Services Outreach Grant Program</t>
  </si>
  <si>
    <t>Health Resources Services Admin/HRSA</t>
  </si>
  <si>
    <t>Rubenstein Sch Env &amp; Nat Res</t>
  </si>
  <si>
    <t>Mathews, Nancy E.</t>
  </si>
  <si>
    <t>US Forest Service/FS/USDA</t>
  </si>
  <si>
    <t>16-JV-11242346-096</t>
  </si>
  <si>
    <t>Shared Support for Scientist Positions at the Rubenstein School of Environment and Natural Resources</t>
  </si>
  <si>
    <t>Computer Science</t>
  </si>
  <si>
    <t>Bongard, Joshua C</t>
  </si>
  <si>
    <t>US Department of the Army/DOD</t>
  </si>
  <si>
    <t>W911NF-16-1-0304</t>
  </si>
  <si>
    <t>Morphological Plasticity for the Design, Control, and Deployment of Complex Engineering Systems</t>
  </si>
  <si>
    <t>Obstetrics Gynecology&amp;Reprod</t>
  </si>
  <si>
    <t>Osol, George J</t>
  </si>
  <si>
    <t>British Maternal Fetal Medicine Society</t>
  </si>
  <si>
    <t>EA Exertion Effects Evaluation on Insulin Sensitivity in a Rat Model of Maternal Obesity/GDM</t>
  </si>
  <si>
    <t>Neurological Sciences</t>
  </si>
  <si>
    <t>Hernan, Amanda E</t>
  </si>
  <si>
    <t>Natl Inst Neurological Stroke/NINDS/NIH</t>
  </si>
  <si>
    <t>PAR-16-220</t>
  </si>
  <si>
    <t>NINDS Advanced Postdoctoral Career Transition Award to Promote Diversity in Neuroscience Research (K22)</t>
  </si>
  <si>
    <t>K22NS104230-1/2</t>
  </si>
  <si>
    <t>Mechanisms for Improving Cognitive Outcome in Pediatric Epilepsy with ACTH</t>
  </si>
  <si>
    <t>Medicine</t>
  </si>
  <si>
    <t>Atherly, Adam J</t>
  </si>
  <si>
    <t>Agency Healthcare Research Quality/AHRQ</t>
  </si>
  <si>
    <t>The Effects of Medicare Advantage Payment Reductions on Low Income Elderly Medicare Beneficiaries</t>
  </si>
  <si>
    <t>Pathology&amp;Laboratory Medicine</t>
  </si>
  <si>
    <t>Tracy, Russell P.</t>
  </si>
  <si>
    <t>University of Michigan</t>
  </si>
  <si>
    <t>SUBK000010068</t>
  </si>
  <si>
    <t>TACTIC Bio-repository Supplement</t>
  </si>
  <si>
    <t>Natl Heart Lung and Blood Inst/NHLBI/NIH</t>
  </si>
  <si>
    <t>Gaalema, Diann E</t>
  </si>
  <si>
    <t>RFA-HL-18-019</t>
  </si>
  <si>
    <t>Increasing Use of Cardiac and Pulmonary Rehabilitation in Traditional and Community Settings  (R61/R33)</t>
  </si>
  <si>
    <t xml:space="preserve">1R61HL143305-01	</t>
  </si>
  <si>
    <t>Improving Participation in Cardiac Rehabilitation among Lower-Socioeconomic Status Patients: Efficacy of Early Case Management and Financial Incentives</t>
  </si>
  <si>
    <t>Archaeological Resources Assessment for the Vermont Army National Guard Ethan Allen Training Site, Castle Trail Classroom, Jericho, Chittenden County, Vermont</t>
  </si>
  <si>
    <t>COM Ofc of Primary Care</t>
  </si>
  <si>
    <t xml:space="preserve">Cote, Elizabeth </t>
  </si>
  <si>
    <t>Maine Quality Counts</t>
  </si>
  <si>
    <t xml:space="preserve">IC764	</t>
  </si>
  <si>
    <t>Northern New England Extension for Community Healthcare Outcomes (NNE ECHO)</t>
  </si>
  <si>
    <t>Lewis, Michael R</t>
  </si>
  <si>
    <t>Duke University</t>
  </si>
  <si>
    <t>203-7607</t>
  </si>
  <si>
    <t>Biomarkers of Caloric Restriction in Humans: The CALERIE Biorepository</t>
  </si>
  <si>
    <t>Bates, Jason H.</t>
  </si>
  <si>
    <t>PA-16-160</t>
  </si>
  <si>
    <t>NIH Research Project Grant (Parent R01)</t>
  </si>
  <si>
    <t xml:space="preserve">1R01HL142702-01	</t>
  </si>
  <si>
    <t>Preserving Epithelial Barrier Integrity in Ventilator-Induced Lung Injury</t>
  </si>
  <si>
    <t>Cannella, Mark P</t>
  </si>
  <si>
    <t>Agricultural Marketing Service/AMS/USDA</t>
  </si>
  <si>
    <t>USDA-AMS-TM-ACER-G-18-0006</t>
  </si>
  <si>
    <t>Acer Access and Development Program</t>
  </si>
  <si>
    <t xml:space="preserve">AM190100XXXXG003	</t>
  </si>
  <si>
    <t>Maple Forest Business Development</t>
  </si>
  <si>
    <t>Orthopaedics &amp; Rehabilitation</t>
  </si>
  <si>
    <t>Benoit, Michel Y</t>
  </si>
  <si>
    <t>University of Calgary</t>
  </si>
  <si>
    <t>Town of Williston, Vermont</t>
  </si>
  <si>
    <t>Phase I Site Identification and Phase II Site Evaluation for the Allen Brook Trail Upgrade Project, Williston, Chittenden County, Vermont</t>
  </si>
  <si>
    <t>Local Government</t>
  </si>
  <si>
    <t>National Park Service/NPS</t>
  </si>
  <si>
    <t>Biochemistry</t>
  </si>
  <si>
    <t xml:space="preserve">Butenas, Saulius </t>
  </si>
  <si>
    <t>NHLBI</t>
  </si>
  <si>
    <t>0</t>
  </si>
  <si>
    <t xml:space="preserve">SUBK00009064	</t>
  </si>
  <si>
    <t>Analysis and Characterization of Trauma-Induced Coagulopathy</t>
  </si>
  <si>
    <t>02200-ARM-CWF-2018-010</t>
  </si>
  <si>
    <t>CWIP Combined Proposal</t>
  </si>
  <si>
    <t>Irvin, Charles G</t>
  </si>
  <si>
    <t>American Lung Association</t>
  </si>
  <si>
    <t>Airways Clinical Research Center (ACRC) Core Award</t>
  </si>
  <si>
    <t>Ofc of Health Promo Research</t>
  </si>
  <si>
    <t>Sprague, Brian L</t>
  </si>
  <si>
    <t>University of California, Davis</t>
  </si>
  <si>
    <t>201603696-09</t>
  </si>
  <si>
    <t>Risk-Based Breast Cancer Screening and Surveillance in Community Practice</t>
  </si>
  <si>
    <t>Natl Cancer Institute/NCI/NIH</t>
  </si>
  <si>
    <t>Cont Medical &amp; Interprof Ed</t>
  </si>
  <si>
    <t>Martin, Katherine Weaver</t>
  </si>
  <si>
    <t>Amgen</t>
  </si>
  <si>
    <t xml:space="preserve">GHCCOPS-IME-153176	</t>
  </si>
  <si>
    <t>Osteoporosis Update for Primary Care</t>
  </si>
  <si>
    <t>Sundue, Michael A</t>
  </si>
  <si>
    <t>1802255</t>
  </si>
  <si>
    <t>Digitization TCN: Collaborative Research: The Pteridological Collections Consortium: An Integrative Approach to Pteridophyte Diversity Over the Last 420 Million Years</t>
  </si>
  <si>
    <t>Hawley, Gary J</t>
  </si>
  <si>
    <t>16-JV-11242316-089</t>
  </si>
  <si>
    <t>Creating a Dendrochronology Database to Evaluate Trends in Woody Growth for Economically and Ecologically Important Tree Species in the Northern Forest</t>
  </si>
  <si>
    <t>Sigmon, Stacey C</t>
  </si>
  <si>
    <t>Natl Inst on Drug Abuse/NIDA/NIH</t>
  </si>
  <si>
    <t>PA-16-072</t>
  </si>
  <si>
    <t>Behavioral and Integrative Treatment Development Program (R01)</t>
  </si>
  <si>
    <t>R01 DA042790/01-04</t>
  </si>
  <si>
    <t>Interim Buprenorphine Treatment to Bridge Waitlist Delays: Stage II Evaluation</t>
  </si>
  <si>
    <t>Pharmacology</t>
  </si>
  <si>
    <t xml:space="preserve">Erdos, Benedek </t>
  </si>
  <si>
    <t>1R01HL133211-01A1</t>
  </si>
  <si>
    <t>Brain-Derived Neurotrophic Factor: A Novel Regulator of Cardiovascular Function in the Hypothalamus</t>
  </si>
  <si>
    <t>Med-Hematology Oncology</t>
  </si>
  <si>
    <t xml:space="preserve">Cushman, Mary </t>
  </si>
  <si>
    <t>American Society of Hematology</t>
  </si>
  <si>
    <t xml:space="preserve">ASH - 2018	</t>
  </si>
  <si>
    <t>Hematology Opportunities for the Next Generation of Research Scientists (HONORS) Award</t>
  </si>
  <si>
    <t>Higgins, Stephen T</t>
  </si>
  <si>
    <t>2 P20GM103644-06</t>
  </si>
  <si>
    <t>Vermont Center on Behavior and Health</t>
  </si>
  <si>
    <t>Transportation Research Center</t>
  </si>
  <si>
    <t>Dowds, Jonathan R</t>
  </si>
  <si>
    <t>University of Quebec at Montreal</t>
  </si>
  <si>
    <t>0070/2018-19</t>
  </si>
  <si>
    <t>Joint Clean Climate Transport Research Partnership</t>
  </si>
  <si>
    <t>Pontius, Jennifer A</t>
  </si>
  <si>
    <t>International Joint Commission</t>
  </si>
  <si>
    <t>1042-801720</t>
  </si>
  <si>
    <t>Lake Champlain Meteorological, Temperature and Stage Monitoring Infrastructure and Maintenance</t>
  </si>
  <si>
    <t>Dixon, Anne Elizabeth</t>
  </si>
  <si>
    <t xml:space="preserve">2R01HL136917-01	</t>
  </si>
  <si>
    <t>Mitochondrial Redox Perturbations in Obese Allergic Asthma</t>
  </si>
  <si>
    <t>Villanti, Andrea C</t>
  </si>
  <si>
    <t>1R03CA212694</t>
  </si>
  <si>
    <t>Perceptions of Nicotine and Relative Harm of Tobacco Products in U.S. Young Adults</t>
  </si>
  <si>
    <t>Biology</t>
  </si>
  <si>
    <t>Cahan, Sara I</t>
  </si>
  <si>
    <t xml:space="preserve">1826689	</t>
  </si>
  <si>
    <t>RII Track-2 FEC: From Genome to Phenome in a Stressful World: Epigenetic Regulatory Mechanisms Mediating Thermal Plasticity in Drosophila</t>
  </si>
  <si>
    <t>Molecular Physlgy &amp; Biophysics</t>
  </si>
  <si>
    <t xml:space="preserve">Ruiz, Teresa </t>
  </si>
  <si>
    <t>PA-16-161</t>
  </si>
  <si>
    <t>NIH Exploratory/Developmental Research Grant Program (Parent R21)</t>
  </si>
  <si>
    <t>R21AG056955/1-2</t>
  </si>
  <si>
    <t>Mitochondrial Supercomplex Architecture and Aging</t>
  </si>
  <si>
    <t>Brody, Alison K</t>
  </si>
  <si>
    <t>Animal Plant Health Inspect/APHIS/USDA</t>
  </si>
  <si>
    <t xml:space="preserve">60000 4621	</t>
  </si>
  <si>
    <t>National Honey Bee Survey</t>
  </si>
  <si>
    <t>Police Services</t>
  </si>
  <si>
    <t>Tuomey, Lianne M</t>
  </si>
  <si>
    <t>Town of Shelburne, Vermont</t>
  </si>
  <si>
    <t>2018 Enforcement and Equipment Support</t>
  </si>
  <si>
    <t>Nursing</t>
  </si>
  <si>
    <t>Harlow, Christina R.</t>
  </si>
  <si>
    <t>White River Junction VA Med Center/VA</t>
  </si>
  <si>
    <t>PO# 405-84208</t>
  </si>
  <si>
    <t>IPA for Christina Harlow</t>
  </si>
  <si>
    <t>EPSCoR</t>
  </si>
  <si>
    <t xml:space="preserve">Bomblies, Arne </t>
  </si>
  <si>
    <t>1556770</t>
  </si>
  <si>
    <t>RII Track-1 Lake Champlain Basin Resilience to Extreme Events</t>
  </si>
  <si>
    <t>Doyle, Margaret F.</t>
  </si>
  <si>
    <t>Wake Forest University</t>
  </si>
  <si>
    <t>WFUHS 114486</t>
  </si>
  <si>
    <t>Transition for Risk Factors to Heart Failure: Prevalence, Pathogenesis, and Phenomics</t>
  </si>
  <si>
    <t>Nelson, Mark T</t>
  </si>
  <si>
    <t>University of Nevada, Reno</t>
  </si>
  <si>
    <t>mGluR5 and TRPA1 in Capillary Regulation of Cerebral Blood Flow</t>
  </si>
  <si>
    <t>Garavan, Hugh Patrick</t>
  </si>
  <si>
    <t>PAR-16-234</t>
  </si>
  <si>
    <t>Accelerating the Pace of Drug Abuse Research Using Existing Data (R01)</t>
  </si>
  <si>
    <t xml:space="preserve">1R01DA047119-01	</t>
  </si>
  <si>
    <t>ENIGMA- Addiction: Pooling of Existing Datasets to Identify Brain and Genetic Correlates of Addiction</t>
  </si>
  <si>
    <t>Elec &amp; Biomed Engineering</t>
  </si>
  <si>
    <t>McGinnis, Ryan S</t>
  </si>
  <si>
    <t>UVM Medical Center</t>
  </si>
  <si>
    <t>Development and Pilot Testing of a mHealth Intervention for Reducing Mobility Impairment in People with Parkinson's Disease</t>
  </si>
  <si>
    <t>Ctr on Disability &amp; Community</t>
  </si>
  <si>
    <t>Suter, Jesse C</t>
  </si>
  <si>
    <t>US Department of Education/ED</t>
  </si>
  <si>
    <t>R305A150438</t>
  </si>
  <si>
    <t>Efficacy of RENEW for High School Students with Emotional and Behavioral Challenges</t>
  </si>
  <si>
    <t>University of Maryland</t>
  </si>
  <si>
    <t>60997-Z5065203</t>
  </si>
  <si>
    <t>An Undergraduate IPM Training Program for the South and Northeast Regions</t>
  </si>
  <si>
    <t>Chemistry</t>
  </si>
  <si>
    <t>Liptak, Matthew D</t>
  </si>
  <si>
    <t>R01GM114277</t>
  </si>
  <si>
    <t>Second-Sphere Influences on Oxygen Activation by Non-Canonical Heme Oxygenases</t>
  </si>
  <si>
    <t>Mechanical Engineering</t>
  </si>
  <si>
    <t>Oldinski, Rachael Ann</t>
  </si>
  <si>
    <t>Natl Inst Biomedical Imaging/NIBIB/NIH</t>
  </si>
  <si>
    <t>PAR-13-137</t>
  </si>
  <si>
    <t>Bioengineering Research Grants (BRG) (R01)</t>
  </si>
  <si>
    <t>1R01EB020964</t>
  </si>
  <si>
    <t>Development of a Polysaccharide-Based Patch for Use as a Therapeutic Lung Sealant</t>
  </si>
  <si>
    <t>Med-Gen Internal Med</t>
  </si>
  <si>
    <t>LaMantia, Michael A</t>
  </si>
  <si>
    <t>7K23AG04398-04</t>
  </si>
  <si>
    <t>Delirium Evaluation in the Emergency Department for Seniors (DEEDS)</t>
  </si>
  <si>
    <t>Med-Infectious Disease</t>
  </si>
  <si>
    <t>Huston, Christopher Dwight</t>
  </si>
  <si>
    <t>PATH</t>
  </si>
  <si>
    <t>PATH Cryptosporidium Parvum Calf Efficacy Studies of Met-tRNA-Synthetase Inhibitor UW2093</t>
  </si>
  <si>
    <t>Otter Creek Engineering Inc.</t>
  </si>
  <si>
    <t>South Rutland Water Project: Phase I (Site Identification), Phase II (Site Evaluation), &amp; Phase III (Archaeological Data Recovery)</t>
  </si>
  <si>
    <t>Grossman School of Business</t>
  </si>
  <si>
    <t>Novak, David C</t>
  </si>
  <si>
    <t>Vermont Agency of Transportation</t>
  </si>
  <si>
    <t>Hamburg Wheel Tracker: Preliminary Data Analysis</t>
  </si>
  <si>
    <t>Med-Immunobiology</t>
  </si>
  <si>
    <t xml:space="preserve">Rincon, Mercedes </t>
  </si>
  <si>
    <t>Mitotherapeutix, LLC</t>
  </si>
  <si>
    <t>33348</t>
  </si>
  <si>
    <t>MCJ as a Target for Liver Diseases</t>
  </si>
  <si>
    <t xml:space="preserve">SUBK00009069	</t>
  </si>
  <si>
    <t>Gonzales, Albert L</t>
  </si>
  <si>
    <t>RFA-HL-16-006</t>
  </si>
  <si>
    <t>Mentored Career Development Award to Promote Faculty Diversity in Biomedical Research (K01)</t>
  </si>
  <si>
    <t>1K01HL138215-01</t>
  </si>
  <si>
    <t>Pericyte Control of Junctional Blood Flow</t>
  </si>
  <si>
    <t>Potter, Alexandra S</t>
  </si>
  <si>
    <t>University of California, San Diego</t>
  </si>
  <si>
    <t xml:space="preserve">97374137	</t>
  </si>
  <si>
    <t>GISH Pilot Development of a Gender Expression and Identity Questionnaire for Adolescents</t>
  </si>
  <si>
    <t>Music &amp; Dance</t>
  </si>
  <si>
    <t>Neuert, Natalie S</t>
  </si>
  <si>
    <t>Vermont Community Foundation</t>
  </si>
  <si>
    <t xml:space="preserve">20181518	</t>
  </si>
  <si>
    <t>UVM Lane Series Presents Trios Trios Trios 2018-19 Season</t>
  </si>
  <si>
    <t>School of Engineering</t>
  </si>
  <si>
    <t>Frolik, Jeff L</t>
  </si>
  <si>
    <t>1508907</t>
  </si>
  <si>
    <t>Collaborative Research: Integrated Antenna System Design for High Clutter and High Bandwidth Channels Using Advanced Propagation Models</t>
  </si>
  <si>
    <t>University of Florida</t>
  </si>
  <si>
    <t>Molecular Transducers of Physical Activity Consortium Coordinator Center</t>
  </si>
  <si>
    <t>Natl Inst Arthritis Musculoskl/NIAMS/NIH</t>
  </si>
  <si>
    <t xml:space="preserve">Kinsey, C. Matthew </t>
  </si>
  <si>
    <t>Quantitative Imaging Solutions, LLC</t>
  </si>
  <si>
    <t>2018NLST</t>
  </si>
  <si>
    <t>Detection of Early Lung Cancer Among Military Personnel (DECAMP)</t>
  </si>
  <si>
    <t>Psychological Science</t>
  </si>
  <si>
    <t xml:space="preserve">Price, Matthew </t>
  </si>
  <si>
    <t>Medical University of South Carolina</t>
  </si>
  <si>
    <t>MUSC17-045-8C854</t>
  </si>
  <si>
    <t>Improving Quality of Care in Child Mental Health Facilities</t>
  </si>
  <si>
    <t>Natl Inst of Mental Health/NIMH/NIH</t>
  </si>
  <si>
    <t>Surgery</t>
  </si>
  <si>
    <t>Ahern, Thomas P</t>
  </si>
  <si>
    <t>St. Baldrick's Foundation</t>
  </si>
  <si>
    <t>Life-Course Phthalate Exposure and Pediatric Cancer Incidence</t>
  </si>
  <si>
    <t>Cornell University</t>
  </si>
  <si>
    <t>80289-10776</t>
  </si>
  <si>
    <t>The Northeast Plants Diagnostic Network</t>
  </si>
  <si>
    <t>Poynter, Matthew Edward</t>
  </si>
  <si>
    <t>R01 HL133920-01</t>
  </si>
  <si>
    <t>Obese Allergic Asthma and the Impact of Weight Loss on Airway Epithelial Function</t>
  </si>
  <si>
    <t>Galderma Laboratories, L.P.</t>
  </si>
  <si>
    <t>Advanced Dermatology for Primary Care Conference</t>
  </si>
  <si>
    <t>ObGyn-Maternal Fetal</t>
  </si>
  <si>
    <t>Mann, Stephanie E</t>
  </si>
  <si>
    <t>Assn Professors Gynecology &amp; Obstetrics</t>
  </si>
  <si>
    <t>Tools for Integration and Assessment of Health Systems Science in an Obstetrics and Gynecology Clerkship</t>
  </si>
  <si>
    <t>INSTRUCTION</t>
  </si>
  <si>
    <t>Vanderbilt University Medical Center</t>
  </si>
  <si>
    <t>VUMC 59441</t>
  </si>
  <si>
    <t>Tissue Sodium, Inflammation, and Blood Pressure in MESA</t>
  </si>
  <si>
    <t>Lian, Jane B</t>
  </si>
  <si>
    <t>US Israel Binational Science Foundation</t>
  </si>
  <si>
    <t>Dissecting Runx2 Oncogenic Function in WWOX-deficient Osteosarcoma cells</t>
  </si>
  <si>
    <t>Jensen, Gordon L</t>
  </si>
  <si>
    <t>Geisinger Clinic</t>
  </si>
  <si>
    <t>7021325</t>
  </si>
  <si>
    <t>Rural Aging Study</t>
  </si>
  <si>
    <t>Agricultural Research Service/ARS/USDA</t>
  </si>
  <si>
    <t>Mount, Sharon L</t>
  </si>
  <si>
    <t>Dartmouth College</t>
  </si>
  <si>
    <t>R1027 UVM</t>
  </si>
  <si>
    <t>Warshaw, David M</t>
  </si>
  <si>
    <t>University of Massachusetts</t>
  </si>
  <si>
    <t>Skeletal Myosin-Binding Protein C (MyBP-C): Molecular Structure and Function</t>
  </si>
  <si>
    <t>Buskiewicz, Iwona A</t>
  </si>
  <si>
    <t>1R21AR069830</t>
  </si>
  <si>
    <t>Oxidized RNA in SLE Pathology</t>
  </si>
  <si>
    <t>Pope, Elizabeth Fayen</t>
  </si>
  <si>
    <t xml:space="preserve">343-0735	</t>
  </si>
  <si>
    <t>Innovatively Using eCommerce to Promote Healthy Grocery Purchases</t>
  </si>
  <si>
    <t>Med-Endocrinology</t>
  </si>
  <si>
    <t>Kien, Craig Lawrence</t>
  </si>
  <si>
    <t>Yale University</t>
  </si>
  <si>
    <t xml:space="preserve">GR102643	</t>
  </si>
  <si>
    <t>Mechanisms of Obesity and Its Metabolic Complications in Youth</t>
  </si>
  <si>
    <t>Natl Inst Diabetes Digest Kidn/NIDDK/NIH</t>
  </si>
  <si>
    <t>University of Minnesota</t>
  </si>
  <si>
    <t>62379 H005872101</t>
  </si>
  <si>
    <t>Workshops to Connect Ecosystem Services Model Developers with Earth Observation Producers</t>
  </si>
  <si>
    <t>National Aeronautics &amp; Space Admin/NASA</t>
  </si>
  <si>
    <t>Beynnon, Bruce D.</t>
  </si>
  <si>
    <t>PA-18-484</t>
  </si>
  <si>
    <t>NIH Research Project Grant (Parent R01 Clinical Trial Not Allowed)</t>
  </si>
  <si>
    <t>2R01AR050421-07</t>
  </si>
  <si>
    <t>Prognostic Study of the Risk Factors for Contralateral ACL Injury</t>
  </si>
  <si>
    <t>Pediatrics</t>
  </si>
  <si>
    <t>Hollander, Matthew C</t>
  </si>
  <si>
    <t>CARRA Childhood Arth Rheu Rsrch Alliance</t>
  </si>
  <si>
    <t>CARRA Steering Committee - Small Centers Vice Chair</t>
  </si>
  <si>
    <t>Ext - SARE</t>
  </si>
  <si>
    <t>Grubinger, Vernon P</t>
  </si>
  <si>
    <t>USDA-NIFA-OP-006457</t>
  </si>
  <si>
    <t>Sustainable Agriculture Research and Education (SARE)</t>
  </si>
  <si>
    <t>2018-38640-28415</t>
  </si>
  <si>
    <t>2018 Sustainable Agriculture Research and Education (SARE) Program</t>
  </si>
  <si>
    <t xml:space="preserve">SUBK00009078	</t>
  </si>
  <si>
    <t>Oregon Health Sciences University</t>
  </si>
  <si>
    <t>1007356_UVT</t>
  </si>
  <si>
    <t>Adolescent Brain Cognitive Development - Vermont (ABCD-VT)</t>
  </si>
  <si>
    <t>University of Washington</t>
  </si>
  <si>
    <t xml:space="preserve">UWSC10598	</t>
  </si>
  <si>
    <t>Innate and Adaptive Immune-Cell Densities as Risk Factors for Heart Failure</t>
  </si>
  <si>
    <t>COM Microbio &amp; Molec Genetics</t>
  </si>
  <si>
    <t xml:space="preserve">Li, Dawei </t>
  </si>
  <si>
    <t>Scoliosis Research Society</t>
  </si>
  <si>
    <t>Genetics Analysis of Familial Congenital Scoliosis</t>
  </si>
  <si>
    <t>Med-Cardiology</t>
  </si>
  <si>
    <t>Keating, Friederike Kyra</t>
  </si>
  <si>
    <t>Rutgers University</t>
  </si>
  <si>
    <t>SUB0465</t>
  </si>
  <si>
    <t>Myocardial Ischemia and Transfusion (MINT) - CCC</t>
  </si>
  <si>
    <t>Stockwell, Jason D.</t>
  </si>
  <si>
    <t xml:space="preserve">80NSSC18K1394	</t>
  </si>
  <si>
    <t>Testing Effects of Winter Severity on Phytoplankton Production Using Remote Sensing, High-frequency Monitoring, and Field Experiments</t>
  </si>
  <si>
    <t>CHS Research Resources for CV Health of Older Adults</t>
  </si>
  <si>
    <t xml:space="preserve">Wshah, Safwan </t>
  </si>
  <si>
    <t xml:space="preserve">STP PDWP(21)-303	</t>
  </si>
  <si>
    <t>Detection and Mapping of Roadside Assets from Road Images</t>
  </si>
  <si>
    <t>Solomon, Andrew J</t>
  </si>
  <si>
    <t>Johns Hopkins University</t>
  </si>
  <si>
    <t>MS-1610-37115</t>
  </si>
  <si>
    <t>Traditional versus Early Aggressive Therapy for Multiple Sclerosis (TREAT-MS)</t>
  </si>
  <si>
    <t>VT Advanced Computing Core</t>
  </si>
  <si>
    <t>Del Maestro, Adrian G</t>
  </si>
  <si>
    <t>1827314</t>
  </si>
  <si>
    <t>MRI: Acquisition of a GPU Accelerated Vermont Advanced Computing Core</t>
  </si>
  <si>
    <t>Lung Biotechnology PBC</t>
  </si>
  <si>
    <t>33560</t>
  </si>
  <si>
    <t>Pleural Sealants for EVLP using Human Lungs</t>
  </si>
  <si>
    <t>Stein, Gary Stephen</t>
  </si>
  <si>
    <t>Maine Medical Center</t>
  </si>
  <si>
    <t>112366-ROSEN-CTR-1</t>
  </si>
  <si>
    <t>Northern New England Clinical and Translational Research Network</t>
  </si>
  <si>
    <t>Structural Genomics Consortium</t>
  </si>
  <si>
    <t>Structure-Guided Drug Discovery of Tuberculosis and Malaria</t>
  </si>
  <si>
    <t>Bill and Melinda Gates Foundation</t>
  </si>
  <si>
    <t xml:space="preserve">van der Vliet, Albert </t>
  </si>
  <si>
    <t>1R01HL138708</t>
  </si>
  <si>
    <t>DUOX1 and Mitochondria in Obese Asthma</t>
  </si>
  <si>
    <t>Wallin, Kimberly F</t>
  </si>
  <si>
    <t>14-CA-11420004-036</t>
  </si>
  <si>
    <t>Laying the Foundations to Use Silver Flies for Biological Control of Hemlock Woolly Adelgid in the Eastern US</t>
  </si>
  <si>
    <t>Human Biomed Inc</t>
  </si>
  <si>
    <t>Development of Multi-Functional Extracorporeal Life Support (ECLS) System for Lung and Kidney Support Pneuma-K ECLS System</t>
  </si>
  <si>
    <t>Fleming Museum</t>
  </si>
  <si>
    <t>Tamulonis, Margaret M</t>
  </si>
  <si>
    <t>Institute Museum Library Services/IMLS</t>
  </si>
  <si>
    <t>MA-30-18-0041-18</t>
  </si>
  <si>
    <t>Conservation Assessment and Documentation of the Costume and Accessory Collections</t>
  </si>
  <si>
    <t xml:space="preserve">Freeman, Kalev </t>
  </si>
  <si>
    <t>R01GM123010</t>
  </si>
  <si>
    <t>Impact of Trauma and its Products on Vascular Endothelial Function</t>
  </si>
  <si>
    <t>Almassalkhi, Mads R</t>
  </si>
  <si>
    <t>US Department of Energy/DOE</t>
  </si>
  <si>
    <t>DE-EE0008006</t>
  </si>
  <si>
    <t>Robust and Resilient Coordination of Feeders with Uncertain Distributed Energy Resources: From Real-Time Control to Long-Term Planning</t>
  </si>
  <si>
    <t>GSR Solutions LLC</t>
  </si>
  <si>
    <t>Innovative Dairy Manure Nutrient Recovery Application for Water Quality Improvement and Environmental Conservation</t>
  </si>
  <si>
    <t>Peds-Neonatology</t>
  </si>
  <si>
    <t xml:space="preserve">Young, Leslie </t>
  </si>
  <si>
    <t>University of Arkansas</t>
  </si>
  <si>
    <t>DCOC Protocol Chair Compensation for NOWS</t>
  </si>
  <si>
    <t>White, Matthew S</t>
  </si>
  <si>
    <t>1828371</t>
  </si>
  <si>
    <t>MRI: Acquisition of a Variable-Pressure, Field-Emission Scanning Electron Microscope for Materials Research and Education</t>
  </si>
  <si>
    <t>Bierman, Paul R</t>
  </si>
  <si>
    <t>1733887</t>
  </si>
  <si>
    <t>Development of Technique: Systematically Measuring the Cosmogenic 26Al/10Be Production Ratio at a Variety of Altitudes and Latitudes</t>
  </si>
  <si>
    <t>Botten, Jason W.</t>
  </si>
  <si>
    <t>Natl Inst Allergy Infectious/NIAID/NIH</t>
  </si>
  <si>
    <t>PA-17-085</t>
  </si>
  <si>
    <t>Zika Virus (ZIKV) Complications (R21)</t>
  </si>
  <si>
    <t xml:space="preserve">1R21AI135265	</t>
  </si>
  <si>
    <t>Mapping the Zika Virus Phosphoproteome</t>
  </si>
  <si>
    <t>PAS-15-055</t>
  </si>
  <si>
    <t>High Priority Immunology Grants (R01)</t>
  </si>
  <si>
    <t>2R01AI051454-11A1</t>
  </si>
  <si>
    <t>GSK3B in TCR Repertoire and Immune Diseases</t>
  </si>
  <si>
    <t>PA-16-152</t>
  </si>
  <si>
    <t>Ruth L. Kirschstein National Research Service Award (NRSA) Institutional Research Training Grant (Parent T32)</t>
  </si>
  <si>
    <t>T32DA043593-01A1</t>
  </si>
  <si>
    <t>Training in Complex Systems and Data Science Approaches Applied to the Neurobiology of Drug Use</t>
  </si>
  <si>
    <t>Davis, Wendy S</t>
  </si>
  <si>
    <t>Vermont AHS Department of Health</t>
  </si>
  <si>
    <t xml:space="preserve">03420-7214S	</t>
  </si>
  <si>
    <t>Title V: CHAMP</t>
  </si>
  <si>
    <t>Manning, Robert E</t>
  </si>
  <si>
    <t>13-CR-11092200-037</t>
  </si>
  <si>
    <t>Research to Inform Planning at White Mountain National Forest: A Research Prospectus</t>
  </si>
  <si>
    <t>Cipolla, Marilyn J</t>
  </si>
  <si>
    <t>RFA-NS-18-003</t>
  </si>
  <si>
    <t>Innovative Approaches or Technologies to Investigate Regional, Structural and Functional Heterogeneity of CNS Small Blood and Lymphatic Vessels (R01)</t>
  </si>
  <si>
    <t>R01NS108455-01/05</t>
  </si>
  <si>
    <t>Hippocampal Arteriole Remodeling and Brain Injury in Preeclampsia and Eclampsia</t>
  </si>
  <si>
    <t>Tufts University</t>
  </si>
  <si>
    <t>Vitamin D to Prevent Type 2 Diabetes (D2d)</t>
  </si>
  <si>
    <t xml:space="preserve">Li, Jianing </t>
  </si>
  <si>
    <t>R01GM129431</t>
  </si>
  <si>
    <t>Structure, Mechanism, and Regulation of PACAP/VIP GPCR subtypes</t>
  </si>
  <si>
    <t>T-cell Subsets as Risk Factors for CVD in CHS and Mesa</t>
  </si>
  <si>
    <t>SBUK00009079</t>
  </si>
  <si>
    <t>67526960</t>
  </si>
  <si>
    <t>ABCD-USA Consortium: Coordinating Center</t>
  </si>
  <si>
    <t>Scott, Rodney C.</t>
  </si>
  <si>
    <t>PAR-13-104</t>
  </si>
  <si>
    <t>NIH Summer Research Experience Programs (R25)</t>
  </si>
  <si>
    <t>R25 NS090623-01</t>
  </si>
  <si>
    <t>Summer Research Experience in Neuroscience for Undergraduates</t>
  </si>
  <si>
    <t>Com Dev &amp; Applied Economics</t>
  </si>
  <si>
    <t>Washington State University</t>
  </si>
  <si>
    <t xml:space="preserve">132484-G003898	</t>
  </si>
  <si>
    <t>Apple to Glass: Improving Orchard Profitability Through Developing Regional Craft Ciders</t>
  </si>
  <si>
    <t>Peace Corps (PC)</t>
  </si>
  <si>
    <t>PC-15-8-052</t>
  </si>
  <si>
    <t>Peace Corps Recruiter</t>
  </si>
  <si>
    <t>University of North Carolina</t>
  </si>
  <si>
    <t>5050056</t>
  </si>
  <si>
    <t>The National Longitudinal Study of Adolescent Health</t>
  </si>
  <si>
    <t>Thali, Markus J</t>
  </si>
  <si>
    <t>R01GM117839</t>
  </si>
  <si>
    <t>Multiscale Analysis of HIV-1 Assembly, Release, and Cell-to-Cell Transmission</t>
  </si>
  <si>
    <t>Bowden, William B</t>
  </si>
  <si>
    <t>1754379</t>
  </si>
  <si>
    <t>Collaborative Research: Interactions of the Microbial Iron and Methane Cycles in the Tundra Ecosystem</t>
  </si>
  <si>
    <t>Archaeological Resources Assessment and Phase I Site Identification for the Vermont Army National Guard Ethan Allen Training Site, Parade Ground Running Trail, Jericho, Chittenden County, Vermont</t>
  </si>
  <si>
    <t>Duffaut Espinosa, Luis A</t>
  </si>
  <si>
    <t>1839387</t>
  </si>
  <si>
    <t>EAGER Real-Time: Collaborative Research: Hybrid Control Architectures Combining Physical Models and Real-Time Learning</t>
  </si>
  <si>
    <t>MacLean, Charles D</t>
  </si>
  <si>
    <t>HRSA Area Health Education Centers (AHEC) Program</t>
  </si>
  <si>
    <t>Rehab &amp; Movement Sci</t>
  </si>
  <si>
    <t>Tourville, Timothy W</t>
  </si>
  <si>
    <t>PA-14-046</t>
  </si>
  <si>
    <t>Mentored Clinical Scientist Research Career Development Award (Parent K08)</t>
  </si>
  <si>
    <t>1K08AR066729-01A1</t>
  </si>
  <si>
    <t>Skeletal Muscle Size and Function after ACL Rupture: Predictors of OA Progression</t>
  </si>
  <si>
    <t>P005875702</t>
  </si>
  <si>
    <t>Epidemiology of Venous Thrombosis and Pulmonary Embolism</t>
  </si>
  <si>
    <t>Tykocki, Nathan R</t>
  </si>
  <si>
    <t>PAR-14-266</t>
  </si>
  <si>
    <t>NIDDK Mentored Research Scientist Development Award (K01)</t>
  </si>
  <si>
    <t>K01 DK103840-01A1</t>
  </si>
  <si>
    <t>Bladder Blood Flow and Vascular Contractility Regulate Bladder Function</t>
  </si>
  <si>
    <t>HHS-2018-ACL-AOD-DDUC-0251</t>
  </si>
  <si>
    <t>University Centers for Excellence in Developmental Disabilities Education, Research and Service</t>
  </si>
  <si>
    <t>CDCI Core Grant</t>
  </si>
  <si>
    <t>Northern Vermont AHEC</t>
  </si>
  <si>
    <t>Northern New England Health Workforce Diversity Partnership</t>
  </si>
  <si>
    <t>Boston University</t>
  </si>
  <si>
    <t xml:space="preserve">4500002727	</t>
  </si>
  <si>
    <t>A Multi-Scale Computational Model of the Extracellular Matrix of the Lung</t>
  </si>
  <si>
    <t>Plante, Timothy B.</t>
  </si>
  <si>
    <t xml:space="preserve">112366-ROSEN-CTR-4	</t>
  </si>
  <si>
    <t>Leveraging Electronic Health Records to Explain Cardiovascular Disease Disparities Among Rural Populations</t>
  </si>
  <si>
    <t>Ext - Statewide 4-H</t>
  </si>
  <si>
    <t>Kleinman, Sarah L</t>
  </si>
  <si>
    <t>Vermont Children's Trust Foundation</t>
  </si>
  <si>
    <t>004-18/20-CTF</t>
  </si>
  <si>
    <t>PROSPER at Camel's Hump</t>
  </si>
  <si>
    <t>Everse, Stephen J</t>
  </si>
  <si>
    <t>Mass Green High Performance Compter Ctr</t>
  </si>
  <si>
    <t>1659377-UVCM</t>
  </si>
  <si>
    <t>CC* Cyber Team: Improving Access to Regional and National Cyberinfrastructure for Small and Mid-Sized Institutions</t>
  </si>
  <si>
    <t>PA-14-049</t>
  </si>
  <si>
    <t>Mentored Patient-Oriented Research Career Development Award (Parent K23)</t>
  </si>
  <si>
    <t>1K23HL33476-01/02</t>
  </si>
  <si>
    <t>CT Characteristics of Emphysema for Evaluation of Pulmonary Nodules</t>
  </si>
  <si>
    <t>Zakai, Neil A</t>
  </si>
  <si>
    <t>1011359_UVT</t>
  </si>
  <si>
    <t>Identification of the Role of HDL Function in Human Cardiovascular Disease through Proteomics and Genetics</t>
  </si>
  <si>
    <t>Leadership and Development Sci</t>
  </si>
  <si>
    <t>Conroy, Nicole E</t>
  </si>
  <si>
    <t>Syracuse University</t>
  </si>
  <si>
    <t>28714-04191-S02</t>
  </si>
  <si>
    <t>Community and Work Participation Disparities: A Program of the ADA Participation Action Research Consortium (ADA-PARC)</t>
  </si>
  <si>
    <t>Mintz, Keith P</t>
  </si>
  <si>
    <t>Natl Inst Dental Craniofacial/NIDCR/NIH</t>
  </si>
  <si>
    <t>1R01DE024554-01</t>
  </si>
  <si>
    <t>Interactions of the Oral Pathogen, A. Actinomycetemcomitans, with Collagen</t>
  </si>
  <si>
    <t>Stumpff, Jason K</t>
  </si>
  <si>
    <t>R01GM121491</t>
  </si>
  <si>
    <t>Spatial and Temporal Control of Mitotic Chromosome Movements</t>
  </si>
  <si>
    <t>0001055-332</t>
  </si>
  <si>
    <t>The Vermont Transportation Energy Profile 2019</t>
  </si>
  <si>
    <t>Shea, Erin S</t>
  </si>
  <si>
    <t>EDCO Collaborative</t>
  </si>
  <si>
    <t>2016 HEP</t>
  </si>
  <si>
    <t>New England High School Equivalency Program</t>
  </si>
  <si>
    <t>Academic Success Prg</t>
  </si>
  <si>
    <t>Hurwitz, Adam M</t>
  </si>
  <si>
    <t>USDE P047A170303</t>
  </si>
  <si>
    <t>University of Vermont Upward Bound Program</t>
  </si>
  <si>
    <t>Surg-Ophthalmology</t>
  </si>
  <si>
    <t>Brady, Christopher J</t>
  </si>
  <si>
    <t>2003833890</t>
  </si>
  <si>
    <t>ICAPS_SEB: Development and pilot testing of an Image Capture and Processing System for Trachoma Control</t>
  </si>
  <si>
    <t xml:space="preserve">Shukla, Arti </t>
  </si>
  <si>
    <t>Natl Inst Environmental Health/NIEHS/NIH</t>
  </si>
  <si>
    <t xml:space="preserve">R21 ES028857/1-2	</t>
  </si>
  <si>
    <t>Unfolded Protein Responses in Carbon Nanotube-Induced Mesothelial Cell Fibrosis and Mesothelioma</t>
  </si>
  <si>
    <t>US Environmental Protection Agency/EPA</t>
  </si>
  <si>
    <t>EPA-EE-18-01</t>
  </si>
  <si>
    <t>Environmental Education Local Grants Program for Region 1-- Solicitation Notice for 2018</t>
  </si>
  <si>
    <t>00A00485</t>
  </si>
  <si>
    <t>From Virtual to Reality: Innovative Environmental Education for Future Farmers</t>
  </si>
  <si>
    <t>Vermont Cancer Center</t>
  </si>
  <si>
    <t>Wood, Marie E.</t>
  </si>
  <si>
    <t>Mayo Clinic</t>
  </si>
  <si>
    <t xml:space="preserve">Waterman, Rory </t>
  </si>
  <si>
    <t>Research Corporation Science Advancement</t>
  </si>
  <si>
    <t>Partnering with CUREnet and Professional Societies for Dissemination for CURE Curricula</t>
  </si>
  <si>
    <t>D'Amato, Anthony W</t>
  </si>
  <si>
    <t>US Geological Survey/USGS</t>
  </si>
  <si>
    <t xml:space="preserve">G17AC00388	</t>
  </si>
  <si>
    <t>Future Forest Habitat Conditions in the Adirondack Region, NY</t>
  </si>
  <si>
    <t>Wood, Valerie F</t>
  </si>
  <si>
    <t>QIC For Adoption/Guardianship Support and Preservation</t>
  </si>
  <si>
    <t>Mathematics &amp; Statistics</t>
  </si>
  <si>
    <t>Schneebeli, Severin T</t>
  </si>
  <si>
    <t>CAREER: Ribosome-inspired Synthesis of Precision Polymers</t>
  </si>
  <si>
    <t>Forrer, Katherine Ann</t>
  </si>
  <si>
    <t>Forest Pest Outreach Project FY2018</t>
  </si>
  <si>
    <t>Palmer, Bradley M</t>
  </si>
  <si>
    <t>Novartis Pharmaceuticals Inc.</t>
  </si>
  <si>
    <t>Teneback, Charlotte C</t>
  </si>
  <si>
    <t>Cystic Fibrosis Fdtn Therapeutics, Inc</t>
  </si>
  <si>
    <t>Keeton, William S</t>
  </si>
  <si>
    <t>Vermont Land Trust</t>
  </si>
  <si>
    <t>Developing a Vermont Forest Carbon Offset Program, Phase Two</t>
  </si>
  <si>
    <t>Biomedical and Health Sci</t>
  </si>
  <si>
    <t>Ruth L. Kirschstein National Research Service Award (NRSA) Individual Predoctoral Fellowship (Parent F31)</t>
  </si>
  <si>
    <t>Ext - Sustainable Agricltr Ctr</t>
  </si>
  <si>
    <t>Colby, Jennifer J</t>
  </si>
  <si>
    <t>Donovan, Therese M.</t>
  </si>
  <si>
    <t>Pilot study of Acoustic Monitoring Research at Indiana Dunes National Lakeshore</t>
  </si>
  <si>
    <t xml:space="preserve">Li, Zhaojin </t>
  </si>
  <si>
    <t>Mechanisms of Hypertension-Induced Vasoconstriction in Leptomeningeal Anastomoses</t>
  </si>
  <si>
    <t>Stepenuck, Kristine F</t>
  </si>
  <si>
    <t>International Joint Commission Canada and United States</t>
  </si>
  <si>
    <t>University of Tennessee</t>
  </si>
  <si>
    <t>Hudziak, James J</t>
  </si>
  <si>
    <t>Apple Computer, Inc.</t>
  </si>
  <si>
    <t>UVM Chest Strap Exercise Study</t>
  </si>
  <si>
    <t>Miller, Betsy A</t>
  </si>
  <si>
    <t>Vermont Housing &amp; Conservation Board</t>
  </si>
  <si>
    <t>VHCB Farm Viability Service Provider 2019</t>
  </si>
  <si>
    <t>Wargo, Matthew J</t>
  </si>
  <si>
    <t>Wollenberg, Eva K</t>
  </si>
  <si>
    <t>CIAT International Center Tropical Ag</t>
  </si>
  <si>
    <t>University of New Hampshire</t>
  </si>
  <si>
    <t xml:space="preserve">Jacobs, Jake </t>
  </si>
  <si>
    <t>Risk Management Agency/RMA/USDA</t>
  </si>
  <si>
    <t>Meyer, Markus F.</t>
  </si>
  <si>
    <t>Budd, Ralph C</t>
  </si>
  <si>
    <t>California Pacific Medical Center</t>
  </si>
  <si>
    <t>280201009-S199</t>
  </si>
  <si>
    <t>Comprehensive Evaluation of Aging-Related Clinical Outcomes and Geroproteins (CARGO)</t>
  </si>
  <si>
    <t xml:space="preserve">Teuscher, Cory </t>
  </si>
  <si>
    <t>American Heart Association - National</t>
  </si>
  <si>
    <t>Vermont Dept of Forests Parks Recreation</t>
  </si>
  <si>
    <t>Forest Ecosystem Monitoring Cooperative 19</t>
  </si>
  <si>
    <t>Education</t>
  </si>
  <si>
    <t>Hurley, Jennifer J</t>
  </si>
  <si>
    <t>ED-GRANTS-061318-002</t>
  </si>
  <si>
    <t>OSERS-OSEP: Interdisciplinary Preparation in Special Education, Early Intervention, and Related Services for Personnel Serving Children with Disabilities who have High-Intensity Needs CFDA Number 84.325K Focus Area A</t>
  </si>
  <si>
    <t>Interprofessional Education (IPE) Project</t>
  </si>
  <si>
    <t>Sullivan, James L.</t>
  </si>
  <si>
    <t>Improvement and Operation of the Vermont Travel Model: Year 11 (2018-2019)</t>
  </si>
  <si>
    <t>University of Colorado Denver</t>
  </si>
  <si>
    <t>Thrailkill, Eric A</t>
  </si>
  <si>
    <t>Civil &amp; Env Engineering</t>
  </si>
  <si>
    <t>Kolbe, Tammy G</t>
  </si>
  <si>
    <t>Vermont Agency of Education</t>
  </si>
  <si>
    <t>Study of Pupil Weights in Vermont's Education Funding Formula</t>
  </si>
  <si>
    <t>Callahan, Christopher W</t>
  </si>
  <si>
    <t>Phase 2 - Integrated Extension Educational Programming in Support of the Vermont Produce Safety Program of the Vermont Agency of Agriculture, Food and Markets (VAAFM)</t>
  </si>
  <si>
    <t>Frietze, Seth E</t>
  </si>
  <si>
    <t>University Texas Hlth Sci Ctr San Anton</t>
  </si>
  <si>
    <t>Integrated Management of FHB and DON in Barley in New England</t>
  </si>
  <si>
    <t xml:space="preserve">Doublie, Sylvie </t>
  </si>
  <si>
    <t>Chen, Yolanda H</t>
  </si>
  <si>
    <t>Surg-Emergency Med</t>
  </si>
  <si>
    <t>Bidad, Natalie R</t>
  </si>
  <si>
    <t>Substance Abuse Mental Health/SAMHSA</t>
  </si>
  <si>
    <t>TI-18-009</t>
  </si>
  <si>
    <t>Medication Assisted Treatment - Prescription and Opioid Addiction</t>
  </si>
  <si>
    <t>Emergency Department Initiated Buprenorphine to Expand Medication Assisted Treatment for Opioid Use Disorder</t>
  </si>
  <si>
    <t>Lindgren, Christopher P</t>
  </si>
  <si>
    <t>Meyer, Marjorie C</t>
  </si>
  <si>
    <t xml:space="preserve">Molofsky, Jane </t>
  </si>
  <si>
    <t>Graduate College</t>
  </si>
  <si>
    <t>Forehand, Cynthia J</t>
  </si>
  <si>
    <t>1842491</t>
  </si>
  <si>
    <t>Graduate Research Fellowship Program</t>
  </si>
  <si>
    <t>Crock, John G</t>
  </si>
  <si>
    <t>18-5 PS0482</t>
  </si>
  <si>
    <t>Burlington HES 5000(18) Archaeological Phase I Survey and Phase II Site Evaluation</t>
  </si>
  <si>
    <t>Suratt, Benjamin T</t>
  </si>
  <si>
    <t>Effects of Exercise on Inflammation-Induced Lung and Muscle Injury in Critical Illness (NEXIS-FLAME)</t>
  </si>
  <si>
    <t>Roy, Eric Daniel</t>
  </si>
  <si>
    <t>Marsden, J. Ellen</t>
  </si>
  <si>
    <t>Great Lakes Fishery Commission</t>
  </si>
  <si>
    <t>Lake Champlain Fish Ecology: A Mesocosm Approach to the Great Lakes (Phase II)</t>
  </si>
  <si>
    <t>Schadler, Linda S.</t>
  </si>
  <si>
    <t>Rensselaer Polytech Institute</t>
  </si>
  <si>
    <t>Using Crystallization to Control Filler Dispersion and Vice Versa in Polymer Nanocomposites</t>
  </si>
  <si>
    <t>Communication Sci &amp; Disorders</t>
  </si>
  <si>
    <t>Brummel-Ziedins, Kathleen E.</t>
  </si>
  <si>
    <t>CALS Dean's Office</t>
  </si>
  <si>
    <t xml:space="preserve">Badireddy, A. Raju </t>
  </si>
  <si>
    <t>Comparison of Oral Anticoagulants for Extended Venous Thromboembolism (COVET)</t>
  </si>
  <si>
    <t>Newbold, Elizabeth J</t>
  </si>
  <si>
    <t>Vermont Law School</t>
  </si>
  <si>
    <t>Extension Legal Services Initiative - FSMA</t>
  </si>
  <si>
    <t>Stickle, Timothy R</t>
  </si>
  <si>
    <t>Woodside Risk Assessment Instrument</t>
  </si>
  <si>
    <t>McIntyre, Darren F</t>
  </si>
  <si>
    <t>Vermont ITeam</t>
  </si>
  <si>
    <t>Med-Nephrology</t>
  </si>
  <si>
    <t>Cheung, Katharine L</t>
  </si>
  <si>
    <t>AfterMATH: A decision Support Tool for Integrating Silviculture, Forest Resilience and Management of Emerald Ash Borer</t>
  </si>
  <si>
    <t>Carter, Jeffrey E</t>
  </si>
  <si>
    <t>Champlain Valley Farmer Coalition Strategic Planning and Leadership Development</t>
  </si>
  <si>
    <t>Vermont Attorney General's Office</t>
  </si>
  <si>
    <t>Consumer Assistance Program</t>
  </si>
  <si>
    <t>COM Ofc of Clin Transltn Sci</t>
  </si>
  <si>
    <t>Brown-Gural, Rebecca J.</t>
  </si>
  <si>
    <t>Vermont Office of Veterans Affairs</t>
  </si>
  <si>
    <t>Program to Provide Housing Move-in Kits for Vermont Veterans</t>
  </si>
  <si>
    <t>Developing a Stand Hazard Rating System to Guide Southern Pine Beetle Management in Northeastern Forests</t>
  </si>
  <si>
    <t>Trybus, Kathleen M</t>
  </si>
  <si>
    <t>Minneapolis Medical Research Foundation</t>
  </si>
  <si>
    <t>07327-2</t>
  </si>
  <si>
    <t>Targeting Hypercoagulation to Reduce Inflammation in Treated HIV Disease</t>
  </si>
  <si>
    <t>Porter, Douglas W.</t>
  </si>
  <si>
    <t>Heath, Jessica L</t>
  </si>
  <si>
    <t>Weybridge-New Haven Bridge 8 Supplemental Archaeological Phase I Survey and Phase III Data Recovery</t>
  </si>
  <si>
    <t xml:space="preserve">Vincent, Christelle </t>
  </si>
  <si>
    <t>FACE Foundation</t>
  </si>
  <si>
    <t>Effective Constructions of Genus 3 CM Curves and Applications to Cryptography</t>
  </si>
  <si>
    <t>Vea-Fagnant, Marie C</t>
  </si>
  <si>
    <t>Vermont Agency of Natural Resources</t>
  </si>
  <si>
    <t>Support to Collaborate on Community-Based and Service Learning Efforts between the RSENR and ANR</t>
  </si>
  <si>
    <t>Hammack, Sayamwong E.</t>
  </si>
  <si>
    <t>Buck-Rolland, Carol L</t>
  </si>
  <si>
    <t>Jonas Center Nursing Veterans Healthcare</t>
  </si>
  <si>
    <t>The Jonas Nurse Scholar Program: 2018-2020 Cohort</t>
  </si>
  <si>
    <t>Holtzman, Beth S</t>
  </si>
  <si>
    <t>Expanding Beginning and Women Farmers' Use of Risk Management Strategies to Strengthen Livestock and Specialty Crop Farms</t>
  </si>
  <si>
    <t>EA 0281030-100 18-4/18-8 PS0482</t>
  </si>
  <si>
    <t>North Hero Bridge No. 5 Underwater Archaeological Resources Assessment &amp; Supplemental Survey</t>
  </si>
  <si>
    <t>van den Berg, Abby K</t>
  </si>
  <si>
    <t>North American Maple Syrup Council</t>
  </si>
  <si>
    <t>An Effective Defoamer for Organic Maple Syrup Production</t>
  </si>
  <si>
    <t>Near, Joseph P.</t>
  </si>
  <si>
    <t>Helio: Program Synthesis for Efficient, Privacy-Preserving Distributed Computation</t>
  </si>
  <si>
    <t xml:space="preserve">van den Broek-Altenburg, Eline </t>
  </si>
  <si>
    <t>Delft University of Technology</t>
  </si>
  <si>
    <t>Moral Decision Making in The Healthcare Domain</t>
  </si>
  <si>
    <t xml:space="preserve">COBRE Annual Conference Sponsor (ATTC)
</t>
  </si>
  <si>
    <t>Mahoney, John M</t>
  </si>
  <si>
    <t>COM Ofc of Clin Trials Rsch</t>
  </si>
  <si>
    <t>PathLabMed - General</t>
  </si>
  <si>
    <t>Peds-Gastroenterology</t>
  </si>
  <si>
    <t>Surg-General</t>
  </si>
  <si>
    <t>Surg-Neurosurgery</t>
  </si>
  <si>
    <t>Surg-Trauma</t>
  </si>
  <si>
    <t>CEM Dean's Ofc</t>
  </si>
  <si>
    <t>Anthropology</t>
  </si>
  <si>
    <t>Ext - Operations &amp; Staff Sup</t>
  </si>
  <si>
    <t>PRISM Center</t>
  </si>
  <si>
    <t>Harvey, Jean Ruth</t>
  </si>
  <si>
    <t>Bishop-Von Wettberg, Eric J.</t>
  </si>
  <si>
    <t>Parker, Bruce L</t>
  </si>
  <si>
    <t>Conservation, Food and Health Foundation</t>
  </si>
  <si>
    <t>Sustainable Biological Control Strategies for Growers of Greenhouse Vegetables in Lebanon</t>
  </si>
  <si>
    <t>Bradshaw, Terence Lee</t>
  </si>
  <si>
    <t>Perkins, Timothy D</t>
  </si>
  <si>
    <t>Dairy Management, Inc.</t>
  </si>
  <si>
    <t>Full-Fat Yogurt and Glucose Tolerance</t>
  </si>
  <si>
    <t>DK104872 VT</t>
  </si>
  <si>
    <t>Behavioral Weight Management for Pregnant and Postpartum Women in the Military</t>
  </si>
  <si>
    <t>Ultraviolet Light for Integrated Pest Management of Western Flower Thrips</t>
  </si>
  <si>
    <t>A18-0267-S001</t>
  </si>
  <si>
    <t>Genetic Biofortification of Carotenoid Content of Grain Legumes for Novel Market Types as High-Value Fresh Vegetables and in Processed Foods</t>
  </si>
  <si>
    <t>Geography</t>
  </si>
  <si>
    <t>Vermont Dept of Fish &amp; Wildlife (ANR)</t>
  </si>
  <si>
    <t>Perdrial, Julia N</t>
  </si>
  <si>
    <t>1724171</t>
  </si>
  <si>
    <t>Collaborative Research: Combining Complex Systems Tools, Process-Based Modelling and Experiments to Bridge Scales in Low Temperature Geochemistry</t>
  </si>
  <si>
    <t>1K01DA044456</t>
  </si>
  <si>
    <t>PA-16-190</t>
  </si>
  <si>
    <t>Mentored Research Scientist Development Award (Parent K01)</t>
  </si>
  <si>
    <t>Training in Translational Methods for Assessing Behavior Change and Relapse Mechanisms</t>
  </si>
  <si>
    <t>1735676</t>
  </si>
  <si>
    <t>Laboratory Technician Support: National Sample Preparation Facility for Broadening Participation, Research, and Hands-on Research Training in Cosmogenic Nuclide Studies</t>
  </si>
  <si>
    <t>Bouton, Mark E</t>
  </si>
  <si>
    <t>R01DA033123</t>
  </si>
  <si>
    <t>Extinction and Recovery in Associative Learning</t>
  </si>
  <si>
    <t>American Chemical Society</t>
  </si>
  <si>
    <t>5033681</t>
  </si>
  <si>
    <t>Technology to Enhance Treatment for Early Conduct Problems in Low Income Families</t>
  </si>
  <si>
    <t>Rohan, Kelly J.</t>
  </si>
  <si>
    <t>PA-16-309</t>
  </si>
  <si>
    <t>Polymer Chemistry (Topic Area 7.3) — An Exponential Amplification Strategy for Precision Polymeric Materials</t>
  </si>
  <si>
    <t>R01 MH112819</t>
  </si>
  <si>
    <t>RFA-MH-17-614</t>
  </si>
  <si>
    <t>Confirmatory Efficacy Clinical Trials of Non-Pharmacological Interventions for Mental Disorders (R01)</t>
  </si>
  <si>
    <t>Optimizing Long-Term Outcomes for Winter Depression with CBT-SAD and Light Therapy: Confirming the Targets, Mechanisms, and Treatment Sequence</t>
  </si>
  <si>
    <t>Lockwood, Brent L</t>
  </si>
  <si>
    <t>PACAP and the Response to Stressors: Neural Mechanisms</t>
  </si>
  <si>
    <t>Regents of the University of Idaho</t>
  </si>
  <si>
    <t>Vermont Dept for Children and Families</t>
  </si>
  <si>
    <t>Jewiss, Jennifer L</t>
  </si>
  <si>
    <t>Admin for Community Living/ACL</t>
  </si>
  <si>
    <t>54294-Z6059205</t>
  </si>
  <si>
    <t>NASA Food Security and Agriculture Consortium (FSAC)</t>
  </si>
  <si>
    <t>Vermont Student Assistance Corporation</t>
  </si>
  <si>
    <t>UVM CDCI Metabolic Program</t>
  </si>
  <si>
    <t>Vermont AHS Dept of Aging Disabilities</t>
  </si>
  <si>
    <t>33578</t>
  </si>
  <si>
    <t>Vermont Assistive Technology Project</t>
  </si>
  <si>
    <t>Meyers, Jason M</t>
  </si>
  <si>
    <t>Lockheed Martin Corporation</t>
  </si>
  <si>
    <t>S16-003</t>
  </si>
  <si>
    <t>Electron Transpiration Cooling for Thermal Management of Hypersonic Platforms</t>
  </si>
  <si>
    <t>Dewoolkar, Mandar M</t>
  </si>
  <si>
    <t>Dubief, Yves C</t>
  </si>
  <si>
    <t>2016145</t>
  </si>
  <si>
    <t>Search for Direct Relation between Elastic and Turbulent Drag Reduction in Polymer Solution Flows</t>
  </si>
  <si>
    <t>Air Force Ofc Scientific Rsrch/AFOSR/DOD</t>
  </si>
  <si>
    <t>FA9550-18-1-0098</t>
  </si>
  <si>
    <t>Nonlinear Optics in Parity-time-symmetric and Quasi-parity-time-symmetric Systems</t>
  </si>
  <si>
    <t>CA#0500 EA#VTRC018-001</t>
  </si>
  <si>
    <t>Radio Frequency Identification (RFID) Technology for Traffic Signage Management</t>
  </si>
  <si>
    <t>Fletcher, Douglas G</t>
  </si>
  <si>
    <t>P17AC01127</t>
  </si>
  <si>
    <t>Conduct Historic Preservation Field School to Assess and Stabilize the Lost Horse Mill, Joshua Tree National Park</t>
  </si>
  <si>
    <t>University of California, San Francisco</t>
  </si>
  <si>
    <t>10905sc</t>
  </si>
  <si>
    <t>Understanding Ikaros Molecular Functions for Targeted Therapies of Pre-B ALL</t>
  </si>
  <si>
    <t>O'Meara, Amy M</t>
  </si>
  <si>
    <t>The Role of Glycogen Metabolism in Supporting Dendritic Cell Immune Function</t>
  </si>
  <si>
    <t>National Endowment for Humanities/NEH</t>
  </si>
  <si>
    <t>University of Maine</t>
  </si>
  <si>
    <t>35509</t>
  </si>
  <si>
    <t>Subsurface Tile Drain Sampling and Analysis Services</t>
  </si>
  <si>
    <t>Eastern Region Soybean Board</t>
  </si>
  <si>
    <t>North Dakota State University Fargo</t>
  </si>
  <si>
    <t>Identifying Spring Malting Barley Varieties Adapted to the Eastern US</t>
  </si>
  <si>
    <t>eXtension</t>
  </si>
  <si>
    <t>COM Office of the Dean</t>
  </si>
  <si>
    <t>University of Utah</t>
  </si>
  <si>
    <t>Charash, William E</t>
  </si>
  <si>
    <t>UWSC8591</t>
  </si>
  <si>
    <t>A Policy Relevant U.S. Trauma Care System Pragmatic Trial for PTSD and Comorbidity</t>
  </si>
  <si>
    <t>Jenny, Nancy S</t>
  </si>
  <si>
    <t>2003070380</t>
  </si>
  <si>
    <t>Transitions to Family Caregiving and the Impact on Health Indicators</t>
  </si>
  <si>
    <t>201600303-09</t>
  </si>
  <si>
    <t>Comparative Effectiveness of Breast Cancer Screening and Diagnostic Evaluation by Extent of Breast Density</t>
  </si>
  <si>
    <t>UWSC8699 - PO 10397</t>
  </si>
  <si>
    <t>MESA Task 1 and 3</t>
  </si>
  <si>
    <t>Impact of Early Antiretroviral Therapy on Kidney Disease Outcomes</t>
  </si>
  <si>
    <t>2R01GM094229-05A1</t>
  </si>
  <si>
    <t>Myosin Va Cargo Transport: In Vitro Model Systems</t>
  </si>
  <si>
    <t>Investigating Aerosolized Cyanobacteria in Amyotrophic Lateral Sclerosis</t>
  </si>
  <si>
    <t>R61 HL141787</t>
  </si>
  <si>
    <t>The Interaction of Basal Risk, Pharmacologic Ovulation Induction, Pregnancy and Delivery on Hemostatic Balance</t>
  </si>
  <si>
    <t>Avila, Maria M</t>
  </si>
  <si>
    <t>Kirkpatrick, Beth D.</t>
  </si>
  <si>
    <t>Holmes, Gregory L</t>
  </si>
  <si>
    <t>R01NS108765/01-05</t>
  </si>
  <si>
    <t>Mechanisms of Cognitive Impairment Following Early-Life Seizures</t>
  </si>
  <si>
    <t>Menon, Prema R.</t>
  </si>
  <si>
    <t>Pulmonary Fibrosis Foundation</t>
  </si>
  <si>
    <t>ObGyn-General</t>
  </si>
  <si>
    <t>Medtronic Inc</t>
  </si>
  <si>
    <t>Med-Vascular Biology</t>
  </si>
  <si>
    <t>Stapleton, Renee D.</t>
  </si>
  <si>
    <t>Keblin, Sarah L</t>
  </si>
  <si>
    <t>Susan G. Komen New England</t>
  </si>
  <si>
    <t>Shaw, Judith S.</t>
  </si>
  <si>
    <t>1012246_Vermont</t>
  </si>
  <si>
    <t>Lipoic Acid for the Treatment of Multiple Sclerosis</t>
  </si>
  <si>
    <t>Journal of Bone and Joint Surgery</t>
  </si>
  <si>
    <t>TENEBA14Y4</t>
  </si>
  <si>
    <t>Cystic Fibrosis Foundation Research Support</t>
  </si>
  <si>
    <t>Howe, Alan K</t>
  </si>
  <si>
    <t>Mechano-Chemical Regulation of GPCR/PKA Signaling During Cell Migration</t>
  </si>
  <si>
    <t>2R01AR039588-25A1</t>
  </si>
  <si>
    <t>Control of Osteoblast Proliferation and Differentiation</t>
  </si>
  <si>
    <t>Wallace, Harold J.</t>
  </si>
  <si>
    <t>Synthesis of Osteocalcin in Bone</t>
  </si>
  <si>
    <t>5108822</t>
  </si>
  <si>
    <t>E-cig Flavors and their Effects on Respiratory Innate Immune Responses</t>
  </si>
  <si>
    <t>Radiology</t>
  </si>
  <si>
    <t>Heintz, Nicholas H.</t>
  </si>
  <si>
    <t>Paredox Therapeutics, LLC</t>
  </si>
  <si>
    <t>Mitochondrial Metabolism in Mesothelioma</t>
  </si>
  <si>
    <t>Academic Pediatric Association</t>
  </si>
  <si>
    <t>Ward, Gary E.</t>
  </si>
  <si>
    <t>1R21AI137767-01</t>
  </si>
  <si>
    <t>Mapping the Directionality of Forces Generated by T. Gondii Tachyzoites Moving in 3D</t>
  </si>
  <si>
    <t>Ruth L. Kirschstein National Research Service Award (NRSA) Individual Postdoctoral Fellowship (Parent F32)</t>
  </si>
  <si>
    <t>Kennedy, Amanda G.</t>
  </si>
  <si>
    <t>Stein, Janet L</t>
  </si>
  <si>
    <t>University of Southern California</t>
  </si>
  <si>
    <t>65723992</t>
  </si>
  <si>
    <t>ENIGMA: Center for Worldwide Medicine, Imaging and Genomics</t>
  </si>
  <si>
    <t>TENEBA14Y0</t>
  </si>
  <si>
    <t>Therapeutics Development Center</t>
  </si>
  <si>
    <t>PA-14-015</t>
  </si>
  <si>
    <t>R01GM078097</t>
  </si>
  <si>
    <t>Mutational Studies of Processive Myosin Motors</t>
  </si>
  <si>
    <t>T32AI055402</t>
  </si>
  <si>
    <t>Vermont Immunology / Infectious Diseases Training Grant</t>
  </si>
  <si>
    <t>Weston, Matthew C</t>
  </si>
  <si>
    <t>Social &amp; Scientific Systems, Inc.</t>
  </si>
  <si>
    <t>CRB-SSS-S-16-004931</t>
  </si>
  <si>
    <t>A Randomized Double-Blind, Phase 3 Study Comparing the Efficacy and Safety of High-Titer Versus Low-Titer Anti-Influenza Immune Plasma for the Treatment of Severe Influenza A</t>
  </si>
  <si>
    <t>PathLabMed - Anatomic</t>
  </si>
  <si>
    <t>Beth Israel Deaconess Medical Center</t>
  </si>
  <si>
    <t>01060186</t>
  </si>
  <si>
    <t>A National Curriculum in Cancer Genomics for Residents and Medical Students</t>
  </si>
  <si>
    <t>Mawe, Gary M</t>
  </si>
  <si>
    <t>HHSN268201800001C</t>
  </si>
  <si>
    <t>Cardiovascular Health Study - Biospecimen Repository</t>
  </si>
  <si>
    <t>Caron, Therese A</t>
  </si>
  <si>
    <t>Vermont AHS Dept Vermont Health Access</t>
  </si>
  <si>
    <t>Tufts Medical Center</t>
  </si>
  <si>
    <t>Farina, Nicholas H</t>
  </si>
  <si>
    <t>Peds-Pulmonary</t>
  </si>
  <si>
    <t>Janssen-Heininger, Yvonne Maria Wilhelmina</t>
  </si>
  <si>
    <t>RFA-HL-16-024</t>
  </si>
  <si>
    <t>NHLBI Outstanding Investigator Award (OIA) (R35)</t>
  </si>
  <si>
    <t>S-Glutathionylation Chemistry in Fibrotic Lung Remodeling</t>
  </si>
  <si>
    <t>CCRX148-16</t>
  </si>
  <si>
    <t>Implementation of Outpatient Clinical Pharmacy Services: Award for A Pharmacist and/or Pharmacy Technician</t>
  </si>
  <si>
    <t>PAR-16-416</t>
  </si>
  <si>
    <t>NCI Small Grants Program for Cancer Research (NCI Omnibus R03)</t>
  </si>
  <si>
    <t>Multi-Center Evaluation of Digital Breast Tomosynthesis with Synthesized Two-Dimensional Mammography for Breast Cancer Screening</t>
  </si>
  <si>
    <t>WARGO1710</t>
  </si>
  <si>
    <t>Identifying Virulence Determinants in Stenotrophomonas Maltophilia</t>
  </si>
  <si>
    <t>Bonney, Elizabeth A</t>
  </si>
  <si>
    <t>University of Miami</t>
  </si>
  <si>
    <t>Health Professional Support Program for Children with Congenital Zika Virus (ZIKV) Infection</t>
  </si>
  <si>
    <t>Surg-Oncology</t>
  </si>
  <si>
    <t>Pero, Stephanie C.</t>
  </si>
  <si>
    <t>Immunome, Inc.</t>
  </si>
  <si>
    <t>Operation of a Facility for the Study of Infectious Agents, Vaccines and Antimicrobials in Adult and Pediatric Human Subjects</t>
  </si>
  <si>
    <t>LeDucq Foundation</t>
  </si>
  <si>
    <t>Transatlantic Network of Excellence on the Pathogenesis of Small Vessel Disease of the Brain</t>
  </si>
  <si>
    <t>10034011-01</t>
  </si>
  <si>
    <t>Molecular Genetics of Lyme Arthritis</t>
  </si>
  <si>
    <t>Alliance Cancer Control Program - Prevention Committee Co-Chair Salary Support</t>
  </si>
  <si>
    <t>VUMC 56806</t>
  </si>
  <si>
    <t>Long-Term Nicotine Treatment of Mild Cognitive Impairment</t>
  </si>
  <si>
    <t>Simpatico, Thomas A</t>
  </si>
  <si>
    <t>US Department of Veterans Affairs/VA</t>
  </si>
  <si>
    <t>13-ZZ-145</t>
  </si>
  <si>
    <t>Supportive Services for Veteran Families</t>
  </si>
  <si>
    <t>Lake Champlain Cancer Research Org</t>
  </si>
  <si>
    <t>Lake Champlain Cancer Research</t>
  </si>
  <si>
    <t>State Adolescent and Young Adult Health Capacity Building Program</t>
  </si>
  <si>
    <t>1U01CA196383-01</t>
  </si>
  <si>
    <t>RFA-CA-14-010</t>
  </si>
  <si>
    <t>Molecular and Cellular Characterization of Screen-Detected Lesions (U01)</t>
  </si>
  <si>
    <t>Vermont Breast Cancer Molecular Characterization Laboratory</t>
  </si>
  <si>
    <t>1R01AG050698-01A1</t>
  </si>
  <si>
    <t>PA-13-354</t>
  </si>
  <si>
    <t>Advancing the Science of Geriatric Palliative Care (R01)</t>
  </si>
  <si>
    <t>Improving Palliative Care for Older Seriously Hospitalized Patients and Their Families: A Randomized Trial of an Informed Assent Communication Intervention about CPR</t>
  </si>
  <si>
    <t>9729sc</t>
  </si>
  <si>
    <t>IMPLEmenting MEasures NeTwork for Child Health (IMPLEMENT for Child Health)</t>
  </si>
  <si>
    <t>Celdara Medical, LLC</t>
  </si>
  <si>
    <t>Therapeutic Antibodies for Treatment of Hantavirus Cardiopulmonary Syndrome</t>
  </si>
  <si>
    <t>Weaver, Donald L</t>
  </si>
  <si>
    <t>University of California, Los Angeles</t>
  </si>
  <si>
    <t>Reader Accuracy in Pathology Interpretation and Diagnosis: Perception and Cognition (RAPID-PC)</t>
  </si>
  <si>
    <t>Dustin, Christopher M</t>
  </si>
  <si>
    <t>Redox Regulation of Src Kinase in Allergic Airway Inflammation</t>
  </si>
  <si>
    <t>1R01HL122383-01A1</t>
  </si>
  <si>
    <t>Endoplasmic Reticulum Stress Signaling in Allergen-induced Airway Remodeling</t>
  </si>
  <si>
    <t>Vermont Immunology/Infectious Diseases Center</t>
  </si>
  <si>
    <t>101334-00001</t>
  </si>
  <si>
    <t>Proteolytic Regulation of Spore Germination in Clostridium Difficile</t>
  </si>
  <si>
    <t>Cowan, Kelly J</t>
  </si>
  <si>
    <t>Autoimmune Mechanisms of Gastrointestinal Dysmotility in Multiple Sclerosis</t>
  </si>
  <si>
    <t>O'Neil-Dunne, Jarlath P</t>
  </si>
  <si>
    <t>New England Interstate Water Pollution</t>
  </si>
  <si>
    <t>G17AC00044</t>
  </si>
  <si>
    <t>Global Evaluation of the Impacts of Storms on Freshwater Habitat and Structure of Phytoplankton Assemblages (GEISHA)</t>
  </si>
  <si>
    <t>2018_STO_44074</t>
  </si>
  <si>
    <t>Spatial Variability and Drivers of Mysis Partial Diel Vertical Migration</t>
  </si>
  <si>
    <t>Erickson, Jon D</t>
  </si>
  <si>
    <t>McGill University</t>
  </si>
  <si>
    <t>238821</t>
  </si>
  <si>
    <t>Economics for the Anthropocene</t>
  </si>
  <si>
    <t>National Oceanic Atmospheric Admin/NOAA</t>
  </si>
  <si>
    <t>Colorado State University</t>
  </si>
  <si>
    <t>Acct. # 531459</t>
  </si>
  <si>
    <t>USDA UVB Monitoring and Research Program (NREL)</t>
  </si>
  <si>
    <t>15-JV-11242305-028</t>
  </si>
  <si>
    <t>Refining Stand Dynamics within the US’ Forest Carbon Accounting Framework</t>
  </si>
  <si>
    <t>Gund Institute RSENR</t>
  </si>
  <si>
    <t>C-061-17</t>
  </si>
  <si>
    <t>CGIAR Research Program: Climate Change, Agriculture and Food Security</t>
  </si>
  <si>
    <t>NOAA-OAR-SG-2018-2005337</t>
  </si>
  <si>
    <t>Lake Champlain Sea Grant Program: 2018-2022</t>
  </si>
  <si>
    <t>55310-Z6060201</t>
  </si>
  <si>
    <t>High-Resolution Carbon Monitoring and Modeling: Continued Prototype Development and Deployment to Regional and National Scales</t>
  </si>
  <si>
    <t>Senior VP &amp; Provost</t>
  </si>
  <si>
    <t>Vermont Agency Commerce Community Devlpt</t>
  </si>
  <si>
    <t>Parker, Heidi Marie</t>
  </si>
  <si>
    <t>P042A150338</t>
  </si>
  <si>
    <t>Student Support Services</t>
  </si>
  <si>
    <t>Virginia Polytec Inst &amp; State University</t>
  </si>
  <si>
    <t>A Reverse-Introgression and Community Genomics Strategy to Enrich and Characterize Legume Germplasm for Climate-Resilience Traits</t>
  </si>
  <si>
    <t>Barlow, John W</t>
  </si>
  <si>
    <t>Bedding Strategies that Promote Udder Health and Milk Quality by Fostering a Beneficial Microbiome on Organic Dairy Farms</t>
  </si>
  <si>
    <t>Koliba, Christopher J</t>
  </si>
  <si>
    <t>Lake Champlain and Richelieu River Study</t>
  </si>
  <si>
    <t>Responding to Need for On-Farm Technical Support for Vermont Apple and Grape Growers</t>
  </si>
  <si>
    <t>Emory University</t>
  </si>
  <si>
    <t>Wemple, Beverley C</t>
  </si>
  <si>
    <t>Quebec Ministry of Internatl Affairs</t>
  </si>
  <si>
    <t>The Lake Between - International Conference 2019</t>
  </si>
  <si>
    <t>Evaluating Floodplain Potential for Sediment and Nutrient Retention: Development of a Framework to Assist in Lake Champlain Basin Planning</t>
  </si>
  <si>
    <t>Computational and Experimental Study of UHTCs for Thermal Protection of Hypersonic Vehicles</t>
  </si>
  <si>
    <t>Framework: Data: HDR: Nanocomposites to Metamaterials: a Knowledge Graph Framework</t>
  </si>
  <si>
    <t>EFRI C3 SoRo: Programmable Skins for Moldable and Morphogenetic Soft Robots</t>
  </si>
  <si>
    <t>Influence of Microbial Membranes on Biofilm Formation, Scaling Reactions, and Production Chemistry in Engineered Energy Systems</t>
  </si>
  <si>
    <t>U.S. DOT New England University Transportation Center</t>
  </si>
  <si>
    <t>Calibration of the Highway Safety Manual Predictive Models for Rural Two-Lane Roads for Vermont</t>
  </si>
  <si>
    <t>Evaluating Effectiveness of Floodplain Reconnection Sites along the Lamoille Valley Rail Trail: A Blueprint for Future Rail River Projects</t>
  </si>
  <si>
    <t>Role of the Transcription Factor Ikaros in Development of Autoimmune Disease</t>
  </si>
  <si>
    <t>Neuron Specific Regulation of HSV1 and HSV2</t>
  </si>
  <si>
    <t>University of Vermont Forest Business – 2019 Service Provider</t>
  </si>
  <si>
    <t>Who Farms: Towards a Fuller Picture of the Vermont Farmer and Agricultural Landscape</t>
  </si>
  <si>
    <t>USDA-NIFA-FSMA-006549</t>
  </si>
  <si>
    <t>Food Safety Outreach Competitive Grant Program 2018</t>
  </si>
  <si>
    <t>Northeast Center to Advance Food Safety (NECAFS)</t>
  </si>
  <si>
    <t>Understanding Quality Management of Hops by Varying Harvest Date</t>
  </si>
  <si>
    <t>University of California, Santa Cruz</t>
  </si>
  <si>
    <t>Evaluation Support and Technical Assistance for Beginning Farmer and Rancher Programs</t>
  </si>
  <si>
    <t>Nutrient Management on Small Vegetable Farms</t>
  </si>
  <si>
    <t>Bridges to Health</t>
  </si>
  <si>
    <t>Halverson, Beret K</t>
  </si>
  <si>
    <t>Vermont Master Composter Coordination</t>
  </si>
  <si>
    <t>Migrant Education Program FY19</t>
  </si>
  <si>
    <t>20180501-PG</t>
  </si>
  <si>
    <t>Preservation Assistance Grants</t>
  </si>
  <si>
    <t>Developing a Storage Master Plan for the Fleming Museum of Art</t>
  </si>
  <si>
    <t>Multiscale Analysis of MyosinA-Based Motility in Toxoplasma Gondii</t>
  </si>
  <si>
    <t>The Heart Rate 80 Study</t>
  </si>
  <si>
    <t>21st Annual Women's Health and Cancer Conference</t>
  </si>
  <si>
    <t>Preclinical Optimization of a Parasiticidal Drug for Cryptosporidiosis</t>
  </si>
  <si>
    <t>Society for Maternal-Fetal Medicine</t>
  </si>
  <si>
    <t>Maternal Histoblood Group Antigen Genotype as a Predictor for Rotavirus Vaccine Response in Breast-Fed Infants in Bangladesh</t>
  </si>
  <si>
    <t>Role of Glycoproteins in Lung Recellularization</t>
  </si>
  <si>
    <t>Targeting Cell Adhesion in CALM-AF10 Leukemias</t>
  </si>
  <si>
    <t>National Palliative Care Research Center</t>
  </si>
  <si>
    <t>Telemedicine Facilitated Palliative Care Consultations in Rural Dialysis Patients</t>
  </si>
  <si>
    <t>Tracy, Kirsten M</t>
  </si>
  <si>
    <t>PA-18-670</t>
  </si>
  <si>
    <t>Characterization of a Novel lncRNA in Breast Cancer</t>
  </si>
  <si>
    <t>Direct and Indirect Mechanisms of Opioid-Induced Bone Loss</t>
  </si>
  <si>
    <t>Synaptic Changes and Hypersynchronous Network Activity in mTORopathies</t>
  </si>
  <si>
    <t>Jackson Laboratory</t>
  </si>
  <si>
    <t>Inferring Molecular Mechanisms of Complex Disease by Integrating Patterns of Epistasis with Functional Genomic Networks</t>
  </si>
  <si>
    <t>Microglial, Inflammatory and Omics Markers of Cerebral Small Vessel Disease in the CHARGE Consortium</t>
  </si>
  <si>
    <t>SETPOINT 2: A Pragmatic Trial to Test the Effectiveness of Early vs Delayed Percutaneous Tracheostomy in Patients with Severe Stroke and Respiratory Failure</t>
  </si>
  <si>
    <t>National Immunization Partnership with the APA (NIPA)</t>
  </si>
  <si>
    <t>2018-2019 Robert Bucholz Resident Journal Club Grant Program</t>
  </si>
  <si>
    <t>Identification of Anti-Tumor Antibodies From Cancer Patient Sentinel Node B Cells</t>
  </si>
  <si>
    <t>Health and the Great Recession: Individual and Contextual Influences</t>
  </si>
  <si>
    <t>Capillaries as a Sensory Web that Controls Cerebral Blood Flow in Health and Disease</t>
  </si>
  <si>
    <t>Solomon, Richard J.</t>
  </si>
  <si>
    <t>IMPROVE AKI: A Cluster-Randomized Trial of Team-Based Coaching Interventions to IMPROVE Acute Kidney Injury</t>
  </si>
  <si>
    <t>Natl Inst on Alcohol Abuse/NIAAA/NIH</t>
  </si>
  <si>
    <t>A Novel Treatment for Acetaminophen-Induced Liver Injury</t>
  </si>
  <si>
    <t>The Add Health Epigenome Resource: Life Course Stressors and Epigenomic Modifications in Adulthood</t>
  </si>
  <si>
    <t>RFA-AI-17-036</t>
  </si>
  <si>
    <t>Repurposing Target-Based Pharmaceutical Libraries for Discovery of Therapeutics against Eukaryotic Pathogens (R21/R33)</t>
  </si>
  <si>
    <t>Repurposing the EMD-Serono "Mini-Library" for Cryptosporidium Drug Development</t>
  </si>
  <si>
    <t>Eckenroth, Brian E</t>
  </si>
  <si>
    <t>PAR-18-341</t>
  </si>
  <si>
    <t>NCI Research Specialist (Laboratory-based Scientist) Award (R50)</t>
  </si>
  <si>
    <t>Structural Investigations Critical to Understanding DNA Damage Recognition and Repair in Cancer</t>
  </si>
  <si>
    <t>Apoyo Con Carino: Patient Navigation to Improve Palliative Care for Seriously Ill Latinos</t>
  </si>
  <si>
    <t>Solve ME/CFS Initiative (SMCI)</t>
  </si>
  <si>
    <t>PA-18-371</t>
  </si>
  <si>
    <t>Independent Scientist Award (Parent K02 - Independent Clinical Trials Not Allowed)</t>
  </si>
  <si>
    <t>Improving Diagnosis of Multiple Sclerosis Through the Integration of Novel Imaging and Laboratory Biomarkers</t>
  </si>
  <si>
    <t>Unfolded Protein Response in Influenza Virus Infection and Inflammation</t>
  </si>
  <si>
    <t>RFA-AI-17-034</t>
  </si>
  <si>
    <t>Maintaining Immunity After Immunization (U01 - Clinical Trial Optional)</t>
  </si>
  <si>
    <t>Mechanisms of Protection and Durability for a Live Attenuated Tetravalent Dengue Vaccine</t>
  </si>
  <si>
    <t>Fetal Membranes: An In-Vivo Model for Developmental Senescence and its Consequences</t>
  </si>
  <si>
    <t>DRIVEN: Accelerating Medical Entrepreneurship in the Northeast</t>
  </si>
  <si>
    <t>Prospective Study of Peripherally Inserted Venous Catheters in CF Patients</t>
  </si>
  <si>
    <t>University of Missouri</t>
  </si>
  <si>
    <t>Cardiovascular Consequences of Traumatic Brain Injury</t>
  </si>
  <si>
    <t>Ribosomal Skipping Under Oxidative Stress in SLE</t>
  </si>
  <si>
    <t>Hondal, Robert J</t>
  </si>
  <si>
    <t>National Jewish Health</t>
  </si>
  <si>
    <t>Selenocyanate as a Novel Treatment of Cystic Fibrosis Lung Disease</t>
  </si>
  <si>
    <t>Pharmacokinetics of Understudied Drugs Administered to Children per Standard of Care</t>
  </si>
  <si>
    <t>Preeclampsia Foundation</t>
  </si>
  <si>
    <t>Piezo1 Mechanotransduction in the Gestational Uterine Circulation</t>
  </si>
  <si>
    <t>Research Foundation of SUNY</t>
  </si>
  <si>
    <t>Green Infrastructure Collaborative New</t>
  </si>
  <si>
    <t>Quantifying Phosphorus Retention in Restored Riparian Wetlands of the Lake Champlain Basin</t>
  </si>
  <si>
    <t>Vigoreaux, Jim O</t>
  </si>
  <si>
    <t>American Society for Cell Biology (ASCB)</t>
  </si>
  <si>
    <t>Improving Diversity and Career Transitions through Society Support</t>
  </si>
  <si>
    <t>Fungal-Based Biopesticides for Winter Tick Management in Northern Vermont</t>
  </si>
  <si>
    <t>Water Foundation</t>
  </si>
  <si>
    <t>Archaeological Phase I Survey for the Middlebury WCRS (23) Leicester WYE Project, Addison County, Vermont</t>
  </si>
  <si>
    <t>Vermont's Phosphorus Innovation Challenge</t>
  </si>
  <si>
    <t>Griffin, Christine G</t>
  </si>
  <si>
    <t>American Society for Clinical Pathology</t>
  </si>
  <si>
    <t>Preceptor Training for Laboratory Employees Phase One</t>
  </si>
  <si>
    <t>VANAP-GE IPA Amy O'Meara</t>
  </si>
  <si>
    <t>VANAP-GE IPA Christina Harlow</t>
  </si>
  <si>
    <t>VANAP-GE IPAs</t>
  </si>
  <si>
    <t>Spectrum Youth &amp; Family Services</t>
  </si>
  <si>
    <t>YSBIRT</t>
  </si>
  <si>
    <t>Vitamin D Supplementation in Children with Obesity-Related Asthma (VDORA1)</t>
  </si>
  <si>
    <t>Stafford, James M</t>
  </si>
  <si>
    <t>Copeland, William E</t>
  </si>
  <si>
    <t>PrEvention of Post-Traumatic ContractuRes with Ketotifen II - PERK II</t>
  </si>
  <si>
    <t>UNR-18-66</t>
  </si>
  <si>
    <t>UVM Number 32567</t>
  </si>
  <si>
    <t>51460</t>
  </si>
  <si>
    <t xml:space="preserve">U77HP03624-14-00	</t>
  </si>
  <si>
    <t xml:space="preserve">59-0206-8-190	</t>
  </si>
  <si>
    <t>18-6 (PS0082) EA#0321019-100</t>
  </si>
  <si>
    <t>The Regents of the Univ of California</t>
  </si>
  <si>
    <t>111277-ROSEN-CTR-SUPPLEMENT</t>
  </si>
  <si>
    <t>Hospital Utilization for Opioid Overdose: A Community Engaged Multidisciplinary Approach to Measure the Impact of Policy Change and Inform Interventions</t>
  </si>
  <si>
    <t>Velleman, Shelley L.</t>
  </si>
  <si>
    <t>University of Sydney</t>
  </si>
  <si>
    <t>Reliability of Expert Diagnosis of Apraxia of Speech in Children Aged 2-18 Years</t>
  </si>
  <si>
    <t>Intergenerational Persistence of Treatment Effects in Human Capital Interventions</t>
  </si>
  <si>
    <t>AmericaView</t>
  </si>
  <si>
    <t>AUTS2 and the Chromatin Dynamics of Alcohol Use Disorders</t>
  </si>
  <si>
    <t>Task Order #5: Test of Novel Compounds on Myocardial Diastolic Function</t>
  </si>
  <si>
    <t>FY19 Count</t>
  </si>
  <si>
    <t>FY19 Dollars</t>
  </si>
  <si>
    <t>P18AC01084</t>
  </si>
  <si>
    <t>EXT-SERVICE</t>
  </si>
  <si>
    <t xml:space="preserve">CAP FY19 - FY20	</t>
  </si>
  <si>
    <t xml:space="preserve">UMS-1186	</t>
  </si>
  <si>
    <t>H325K180001</t>
  </si>
  <si>
    <t>FTLF-HF 2016-2018</t>
  </si>
  <si>
    <t xml:space="preserve">1 R21 AG060356-01	</t>
  </si>
  <si>
    <t>2U54DA036114</t>
  </si>
  <si>
    <t>University of Vermont Tobacco Center of Regulatory Science</t>
  </si>
  <si>
    <t>7R01HS024281-03</t>
  </si>
  <si>
    <t xml:space="preserve">1R50 CA233185-01	</t>
  </si>
  <si>
    <t xml:space="preserve">02200-SCBGP-14-4	</t>
  </si>
  <si>
    <t>RM18RMETS524C022</t>
  </si>
  <si>
    <t>Crop Insurance and Risk Management Education in Vermont 2018-2020</t>
  </si>
  <si>
    <t xml:space="preserve">03420 - 7025S	</t>
  </si>
  <si>
    <t xml:space="preserve">FY18.622.005	</t>
  </si>
  <si>
    <t xml:space="preserve">R01NS104351	</t>
  </si>
  <si>
    <t xml:space="preserve">235432	</t>
  </si>
  <si>
    <t>USDA-NAL-58-8250-8-002-1</t>
  </si>
  <si>
    <t xml:space="preserve">3207R191901	</t>
  </si>
  <si>
    <t xml:space="preserve">5111579	</t>
  </si>
  <si>
    <t xml:space="preserve">UTA18-000428	</t>
  </si>
  <si>
    <t>A18-0067-S001</t>
  </si>
  <si>
    <t>SH2106-SB2-772972</t>
  </si>
  <si>
    <t xml:space="preserve">RII Track-2 FEC: Model-Based Mapping of Genetic Variation onto Phenotype at Multiple Levels
</t>
  </si>
  <si>
    <t xml:space="preserve">Linares, Guillermo </t>
  </si>
  <si>
    <t>111050-21-SEDER-PCORI</t>
  </si>
  <si>
    <t>5R01DK113800-02</t>
  </si>
  <si>
    <t>CA0500 014 EA# 00001056-302</t>
  </si>
  <si>
    <t>03440-28359-JJDP-FY19</t>
  </si>
  <si>
    <t>02200-SCBGP-14-3</t>
  </si>
  <si>
    <t>EXT-RESEARCH</t>
  </si>
  <si>
    <t>UFDSP00012119</t>
  </si>
  <si>
    <t xml:space="preserve">NA18OAR41700999	</t>
  </si>
  <si>
    <t xml:space="preserve">Lahiri, Thomas </t>
  </si>
  <si>
    <t xml:space="preserve">SCGA- 2019-CT100-UVM-00002	</t>
  </si>
  <si>
    <t xml:space="preserve">Berlin, Linda </t>
  </si>
  <si>
    <t>ZR-256724</t>
  </si>
  <si>
    <t xml:space="preserve">36439	</t>
  </si>
  <si>
    <t>R01HL143452</t>
  </si>
  <si>
    <t>2R56DE012528</t>
  </si>
  <si>
    <t>6964 COVET</t>
  </si>
  <si>
    <t>PATH Work Order No. 6</t>
  </si>
  <si>
    <t>SPC-000855</t>
  </si>
  <si>
    <t>36611</t>
  </si>
  <si>
    <t xml:space="preserve">RM18RMEPP522C030	</t>
  </si>
  <si>
    <t>10897sc</t>
  </si>
  <si>
    <t>PS0482 #18-7 WCRS023-100</t>
  </si>
  <si>
    <t xml:space="preserve">U54GM15516	</t>
  </si>
  <si>
    <t>2018_MAR_95003</t>
  </si>
  <si>
    <t>Task Order No. 5</t>
  </si>
  <si>
    <t>RFS2016040</t>
  </si>
  <si>
    <t xml:space="preserve">36987	</t>
  </si>
  <si>
    <t>PS0696</t>
  </si>
  <si>
    <t>58-8062-8-012</t>
  </si>
  <si>
    <t>Genetics and Demography of Invasive Knapweed Centaurea SP</t>
  </si>
  <si>
    <t>Galford, Gillian L</t>
  </si>
  <si>
    <t>18-CA-1142004-130</t>
  </si>
  <si>
    <t>R03CA223725</t>
  </si>
  <si>
    <t xml:space="preserve"> VTRC018-002	</t>
  </si>
  <si>
    <t xml:space="preserve"> P30GM118228</t>
  </si>
  <si>
    <t>UWSC9054</t>
  </si>
  <si>
    <t xml:space="preserve">1557 G WA331	</t>
  </si>
  <si>
    <t xml:space="preserve">02200-FPOP-2018	</t>
  </si>
  <si>
    <t xml:space="preserve">R1073	</t>
  </si>
  <si>
    <t xml:space="preserve">1 R01 AR073282-01	</t>
  </si>
  <si>
    <t xml:space="preserve">FTLF 7-2018 HF19-HF21	</t>
  </si>
  <si>
    <t xml:space="preserve">UVM2R25GM116707-03	</t>
  </si>
  <si>
    <t>10797sc</t>
  </si>
  <si>
    <t>18-CA-11420004-131</t>
  </si>
  <si>
    <t>1558GWA292</t>
  </si>
  <si>
    <t xml:space="preserve">SPC-000517	</t>
  </si>
  <si>
    <t>5015639-SERV</t>
  </si>
  <si>
    <t xml:space="preserve">1F31HL142221	</t>
  </si>
  <si>
    <t>UOV-194321-02</t>
  </si>
  <si>
    <t>UWSC7627</t>
  </si>
  <si>
    <t>Estrin, Hans D</t>
  </si>
  <si>
    <t>02200-SCB GP-11-4-A</t>
  </si>
  <si>
    <t>Post-Harvest Management Team and FSMA - Readiness Produce Safety Workshops to Strengthen Vermont’s Produce Industry</t>
  </si>
  <si>
    <t xml:space="preserve">Xia, Tian </t>
  </si>
  <si>
    <t xml:space="preserve">Ames, S. Elizabeth </t>
  </si>
  <si>
    <t xml:space="preserve">JBJS 10232018	</t>
  </si>
  <si>
    <t>A14-0105-S004</t>
  </si>
  <si>
    <t>P20GM125498</t>
  </si>
  <si>
    <t>Translational Global Infectious Diseases Research Center</t>
  </si>
  <si>
    <t>BF 032-1(19)</t>
  </si>
  <si>
    <t xml:space="preserve">SUBK00008687	</t>
  </si>
  <si>
    <t>1F32CA236125</t>
  </si>
  <si>
    <t>26129</t>
  </si>
  <si>
    <t>012 - VTRC018-003</t>
  </si>
  <si>
    <t>Cedar Tree Foundation</t>
  </si>
  <si>
    <t>Developing Measurement and Increasing Capacity of a Coordinated New England Grazing Network</t>
  </si>
  <si>
    <t>Capital Equipment Assistance Program - No-Till Drill</t>
  </si>
  <si>
    <t>Breathe Vermont - Pulmonary Fibrosis Support Group</t>
  </si>
  <si>
    <t>Genetics and DNA Methylation of Familial Myalgic Encephalomyelitis/Chronic Fatigue Syndrome</t>
  </si>
  <si>
    <t xml:space="preserve">Yang, Jianke </t>
  </si>
  <si>
    <t xml:space="preserve">Watts, Richard A </t>
  </si>
  <si>
    <t>30th Annual Eastern Winter Dermatology Conference</t>
  </si>
  <si>
    <t xml:space="preserve">Wachtel, Deborah </t>
  </si>
  <si>
    <t>VANAP-GE IPA Deborah Wachtel</t>
  </si>
  <si>
    <t>Chonbuk National University</t>
  </si>
  <si>
    <t>Evaluation of ERL 836 GR Against Agricultural Pests in the USA</t>
  </si>
  <si>
    <t>Identifying Hotspots for Agrobiodiversity in Mexico, a Major Center of Crop Origin</t>
  </si>
  <si>
    <t>06120FY19522</t>
  </si>
  <si>
    <t xml:space="preserve">Toolin, Regina </t>
  </si>
  <si>
    <t xml:space="preserve">Kraft, Jana </t>
  </si>
  <si>
    <t>Transcriptomic Analysis of Mysis Diluviana Vertical Migration</t>
  </si>
  <si>
    <t>Faricy, Lauren E</t>
  </si>
  <si>
    <t>StateView Program Development and Operations for the State of Vermont</t>
  </si>
  <si>
    <t>Vermont PSEP Program 2018-2019</t>
  </si>
  <si>
    <t>New England Addiction Tech Transfer Ctr</t>
  </si>
  <si>
    <t xml:space="preserve">ATTC 1032018	</t>
  </si>
  <si>
    <t>New Paradigms of Campylobacter Persistence and Transmission in Young Children in Low-and Middle-Income Countries</t>
  </si>
  <si>
    <t>n/a</t>
  </si>
  <si>
    <t xml:space="preserve">112366-ROSEN-CTR-PILOT-5	</t>
  </si>
  <si>
    <t xml:space="preserve">210292-0519-02	</t>
  </si>
  <si>
    <t>2R01MH097988</t>
  </si>
  <si>
    <t xml:space="preserve">As of March 31, 2019 </t>
  </si>
  <si>
    <t>MASTER AGREEMENT - Cooperative Agreement Application to Collaborate with NPS Intermountain Region</t>
  </si>
  <si>
    <t>163638/163613</t>
  </si>
  <si>
    <t>Systems Analysis of Epigenomic Architecture in Cancer Progression</t>
  </si>
  <si>
    <t>H79TI081515</t>
  </si>
  <si>
    <t>DMI 2777</t>
  </si>
  <si>
    <t xml:space="preserve">164690/164682	</t>
  </si>
  <si>
    <t xml:space="preserve">A03-0827	</t>
  </si>
  <si>
    <t>Fondation CHU Sainte-Justine</t>
  </si>
  <si>
    <t xml:space="preserve">P18AC00691	</t>
  </si>
  <si>
    <t xml:space="preserve">2019_WAR_440840	</t>
  </si>
  <si>
    <t>Vermont Dept of Environmental Conservation</t>
  </si>
  <si>
    <t>2019-LCSG-01</t>
  </si>
  <si>
    <t xml:space="preserve">Anathy, Vikas </t>
  </si>
  <si>
    <t xml:space="preserve">GR104715 (CON-80001519)	</t>
  </si>
  <si>
    <t xml:space="preserve">W911NF-18-1-0080	</t>
  </si>
  <si>
    <t>Project SEED at UVM 2018</t>
  </si>
  <si>
    <t>Vermont State GEAR UP Federal Sub-recipient 2018-2019 Partnership Agreement</t>
  </si>
  <si>
    <t xml:space="preserve">1R01NS110945-01 		</t>
  </si>
  <si>
    <t xml:space="preserve">1007356_UVT_S1	</t>
  </si>
  <si>
    <t>1R01 AI139201-01A1</t>
  </si>
  <si>
    <t>A19-0272-S003-P0692772</t>
  </si>
  <si>
    <t xml:space="preserve">R2019-ER01		</t>
  </si>
  <si>
    <t>Developing Soybean Strategies that Maximize Productivity in Northern Climates</t>
  </si>
  <si>
    <t>1R01GM117490</t>
  </si>
  <si>
    <t>37683</t>
  </si>
  <si>
    <t>2019 Blueprint Annual Conference</t>
  </si>
  <si>
    <t xml:space="preserve">1 U01AI141997-01		</t>
  </si>
  <si>
    <t xml:space="preserve">03420-07789	</t>
  </si>
  <si>
    <t xml:space="preserve">CDC Prescription Drug Overdose Prevention VT (VT VPMS RXOD)	
</t>
  </si>
  <si>
    <t xml:space="preserve">A12980	</t>
  </si>
  <si>
    <t xml:space="preserve">WEISS18P0	</t>
  </si>
  <si>
    <t xml:space="preserve">1848444	</t>
  </si>
  <si>
    <t>PFF 2019</t>
  </si>
  <si>
    <t xml:space="preserve">A030408	</t>
  </si>
  <si>
    <t>1 R35 HL140027-01</t>
  </si>
  <si>
    <t>1R01HL141364</t>
  </si>
  <si>
    <t xml:space="preserve">Amiel, Eyal </t>
  </si>
  <si>
    <t>1R21AI135385</t>
  </si>
  <si>
    <t xml:space="preserve">02200-WQ-CEAP-2019-017	</t>
  </si>
  <si>
    <t>PS0696-WA00002</t>
  </si>
  <si>
    <t>LANCASTER-GUILDHALL - BHF A001(159)</t>
  </si>
  <si>
    <t>AV18-VT-01</t>
  </si>
  <si>
    <t>Cooperative Extension Assn Albany County</t>
  </si>
  <si>
    <t xml:space="preserve">UVM32806	</t>
  </si>
  <si>
    <t xml:space="preserve">NEI Job Code:  0100-323-0002	</t>
  </si>
  <si>
    <t xml:space="preserve">81578	</t>
  </si>
  <si>
    <t xml:space="preserve">06130-UVM-FEMC-FFY18	</t>
  </si>
  <si>
    <t>SYFS1112018</t>
  </si>
  <si>
    <t>MASTER AGREEMENT - Archaeological Services for the Vermont Department of Forest, Parks and Recreation FY19</t>
  </si>
  <si>
    <t xml:space="preserve">1 K02 NS109340-01	</t>
  </si>
  <si>
    <t xml:space="preserve">20182085	</t>
  </si>
  <si>
    <t>1R01AI143951</t>
  </si>
  <si>
    <t>1434-HQ-13-RU-01574</t>
  </si>
  <si>
    <t>MASTER AGREEMENT - Agreement for Establishment and Operation of the Vermont Cooperative Fish and  Wildlife Research Unit</t>
  </si>
  <si>
    <t>MASTER AGREEMENT - Vermont Agency of Transportation Archaeological Services Master Agreement 2018</t>
  </si>
  <si>
    <t xml:space="preserve">03420-07918		</t>
  </si>
  <si>
    <t>UVM AHEC State Educational Loan Repayment (SLRP) program (FY19)</t>
  </si>
  <si>
    <t>T594761</t>
  </si>
  <si>
    <t>New and Integrated Perspectives on Modification of Tamoxifen Effectiveness</t>
  </si>
  <si>
    <t xml:space="preserve">19-024		</t>
  </si>
  <si>
    <t>AM180100XXXXG155</t>
  </si>
  <si>
    <t>The North American Maple Syrup Producers</t>
  </si>
  <si>
    <t xml:space="preserve">02200-WQ-VPIC-2019-004	</t>
  </si>
  <si>
    <t>PS0696-WA00003</t>
  </si>
  <si>
    <t>BURLINGTON - HES 5000(18)</t>
  </si>
  <si>
    <t>PG-263576-19</t>
  </si>
  <si>
    <t xml:space="preserve">Wilcox, Rebecca </t>
  </si>
  <si>
    <t xml:space="preserve">OPP1204816		</t>
  </si>
  <si>
    <t>ELR 836</t>
  </si>
  <si>
    <t>CT233170</t>
  </si>
  <si>
    <t xml:space="preserve">C00062987-1		</t>
  </si>
  <si>
    <t xml:space="preserve">14044	</t>
  </si>
  <si>
    <t xml:space="preserve">03420-07917		</t>
  </si>
  <si>
    <t>UVM AHEC Educational Loan Repayment (ELR) Program (FY19)</t>
  </si>
  <si>
    <t>1R35HL135828</t>
  </si>
  <si>
    <t xml:space="preserve">2018-70020-28878		</t>
  </si>
  <si>
    <t>Weybridge-New Haven  - BF 032-1(19) (Site VT-AD-1744 Phase III Data Recovery)</t>
  </si>
  <si>
    <t xml:space="preserve">02200-FSMA-19-01		</t>
  </si>
  <si>
    <t xml:space="preserve">Rowe, Ellen </t>
  </si>
  <si>
    <t xml:space="preserve">06130-UVM-UCF-FFY18		</t>
  </si>
  <si>
    <t>Urban and Community Forestry Programming 2018-2019</t>
  </si>
  <si>
    <t xml:space="preserve">LC00A00394 </t>
  </si>
  <si>
    <t xml:space="preserve">19PRE34430175	</t>
  </si>
  <si>
    <t xml:space="preserve">6NH23IP000950-05-00	</t>
  </si>
  <si>
    <t xml:space="preserve">Farewell, Corine </t>
  </si>
  <si>
    <t xml:space="preserve">07120-19-17		</t>
  </si>
  <si>
    <t xml:space="preserve">Economic Development - Technology Commercialization		</t>
  </si>
  <si>
    <t xml:space="preserve">212373	</t>
  </si>
  <si>
    <t xml:space="preserve">SGMA Agricultural Surveys	
</t>
  </si>
  <si>
    <t xml:space="preserve">1 R21 AI 1411184-01		</t>
  </si>
  <si>
    <t xml:space="preserve">42532191901	</t>
  </si>
  <si>
    <t xml:space="preserve">Endogenous Retroviruses (ERVs) and Their Expression in Chronic Fatigue Syndrome (CFS)		
</t>
  </si>
  <si>
    <t xml:space="preserve">FAR0030849		</t>
  </si>
  <si>
    <t xml:space="preserve">4 R00 AA024837-03	</t>
  </si>
  <si>
    <t xml:space="preserve">37212	</t>
  </si>
  <si>
    <t>University Innovations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</si>
</sst>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dd\-mmm\-yy"/>
    <numFmt numFmtId="165" formatCode="_(* #,##0_);_(* \(#,##0\);_(* &quot;-&quot;??_);_(@_)"/>
    <numFmt numFmtId="166" formatCode="0.0%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7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  <xf numFmtId="0" fontId="2" fillId="0" borderId="0"/>
    <xf numFmtId="0" fontId="32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164" fontId="1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1" fillId="0" borderId="1" xfId="2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26" fillId="0" borderId="1" xfId="1" applyNumberFormat="1" applyFont="1" applyBorder="1" applyAlignment="1">
      <alignment vertical="center"/>
    </xf>
    <xf numFmtId="4" fontId="6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horizontal="left" vertical="center"/>
    </xf>
    <xf numFmtId="3" fontId="26" fillId="0" borderId="0" xfId="0" applyNumberFormat="1" applyFont="1" applyAlignment="1">
      <alignment horizontal="right" vertical="center"/>
    </xf>
    <xf numFmtId="3" fontId="26" fillId="0" borderId="1" xfId="1" applyNumberFormat="1" applyFont="1" applyBorder="1" applyAlignment="1">
      <alignment horizontal="right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 applyBorder="1" applyAlignment="1">
      <alignment horizontal="right" vertical="center"/>
    </xf>
    <xf numFmtId="3" fontId="25" fillId="2" borderId="1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3" fontId="29" fillId="0" borderId="1" xfId="48" applyNumberFormat="1" applyFont="1" applyBorder="1" applyAlignment="1">
      <alignment vertical="center"/>
    </xf>
    <xf numFmtId="166" fontId="25" fillId="2" borderId="1" xfId="47" applyNumberFormat="1" applyFont="1" applyFill="1" applyBorder="1" applyAlignment="1">
      <alignment horizontal="right" vertical="center" wrapText="1"/>
    </xf>
    <xf numFmtId="166" fontId="29" fillId="0" borderId="1" xfId="47" applyNumberFormat="1" applyFont="1" applyBorder="1" applyAlignment="1">
      <alignment vertical="center"/>
    </xf>
    <xf numFmtId="3" fontId="29" fillId="0" borderId="1" xfId="1" applyNumberFormat="1" applyFont="1" applyFill="1" applyBorder="1" applyAlignment="1">
      <alignment horizontal="right" vertical="center"/>
    </xf>
    <xf numFmtId="3" fontId="29" fillId="0" borderId="1" xfId="1" applyNumberFormat="1" applyFont="1" applyFill="1" applyBorder="1" applyAlignment="1">
      <alignment vertical="center"/>
    </xf>
    <xf numFmtId="3" fontId="29" fillId="0" borderId="1" xfId="49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6" fontId="30" fillId="0" borderId="0" xfId="47" applyNumberFormat="1" applyFont="1" applyAlignment="1">
      <alignment horizontal="right" vertical="center"/>
    </xf>
    <xf numFmtId="166" fontId="29" fillId="0" borderId="1" xfId="47" applyNumberFormat="1" applyFont="1" applyBorder="1" applyAlignment="1">
      <alignment horizontal="right" vertical="center"/>
    </xf>
    <xf numFmtId="166" fontId="4" fillId="0" borderId="0" xfId="47" applyNumberFormat="1" applyFont="1" applyAlignment="1">
      <alignment horizontal="right" vertical="center"/>
    </xf>
    <xf numFmtId="165" fontId="6" fillId="0" borderId="0" xfId="1" applyNumberFormat="1" applyFont="1" applyAlignment="1">
      <alignment horizontal="left" vertical="center"/>
    </xf>
    <xf numFmtId="165" fontId="26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vertical="center"/>
    </xf>
    <xf numFmtId="0" fontId="31" fillId="0" borderId="1" xfId="50" applyFont="1" applyFill="1" applyBorder="1" applyAlignment="1">
      <alignment vertical="center" wrapText="1"/>
    </xf>
    <xf numFmtId="0" fontId="1" fillId="0" borderId="1" xfId="50" applyFont="1" applyFill="1" applyBorder="1" applyAlignment="1">
      <alignment vertical="center" wrapText="1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rmal_1-Award Summary" xfId="48"/>
    <cellStyle name="Normal_1-Award Summary_1" xfId="50"/>
    <cellStyle name="Normal_Pended in FY15" xfId="2"/>
    <cellStyle name="Normal_Sheet2" xfId="49"/>
    <cellStyle name="Note" xfId="17" builtinId="10" customBuiltin="1"/>
    <cellStyle name="Output" xfId="12" builtinId="21" customBuiltin="1"/>
    <cellStyle name="Percent" xfId="47" builtinId="5"/>
    <cellStyle name="Percent 2" xfId="46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showGridLines="0" tabSelected="1" zoomScale="90" zoomScaleNormal="90" workbookViewId="0"/>
  </sheetViews>
  <sheetFormatPr defaultColWidth="12.7109375" defaultRowHeight="18" customHeight="1" x14ac:dyDescent="0.25"/>
  <cols>
    <col min="1" max="1" width="10.7109375" style="3" customWidth="1"/>
    <col min="2" max="2" width="50.7109375" style="2" customWidth="1"/>
    <col min="3" max="4" width="13.7109375" style="20" customWidth="1"/>
    <col min="5" max="6" width="13.7109375" style="39" customWidth="1"/>
    <col min="7" max="7" width="4.7109375" style="19" customWidth="1"/>
    <col min="8" max="8" width="13.7109375" style="39" customWidth="1"/>
    <col min="9" max="9" width="13.7109375" style="49" customWidth="1"/>
    <col min="10" max="10" width="4.7109375" style="19" customWidth="1"/>
    <col min="11" max="12" width="12.7109375" style="1"/>
    <col min="13" max="13" width="12.85546875" style="52" bestFit="1" customWidth="1"/>
    <col min="14" max="14" width="15" style="52" bestFit="1" customWidth="1"/>
    <col min="15" max="16384" width="12.7109375" style="1"/>
  </cols>
  <sheetData>
    <row r="1" spans="1:14" s="11" customFormat="1" ht="30" customHeight="1" x14ac:dyDescent="0.25">
      <c r="A1" s="22" t="s">
        <v>32</v>
      </c>
      <c r="B1" s="23"/>
      <c r="C1" s="32"/>
      <c r="D1" s="33"/>
      <c r="E1" s="33"/>
      <c r="F1" s="33"/>
      <c r="G1" s="34"/>
      <c r="H1" s="33"/>
      <c r="I1" s="47"/>
      <c r="J1" s="34"/>
      <c r="M1" s="50"/>
      <c r="N1" s="50"/>
    </row>
    <row r="2" spans="1:14" s="11" customFormat="1" ht="20.25" customHeight="1" x14ac:dyDescent="0.25">
      <c r="A2" s="11" t="s">
        <v>48</v>
      </c>
      <c r="B2" s="23"/>
      <c r="C2" s="32"/>
      <c r="D2" s="33"/>
      <c r="E2" s="33"/>
      <c r="F2" s="33"/>
      <c r="G2" s="34"/>
      <c r="H2" s="33"/>
      <c r="I2" s="47"/>
      <c r="J2" s="34"/>
      <c r="M2" s="50"/>
      <c r="N2" s="50"/>
    </row>
    <row r="3" spans="1:14" s="21" customFormat="1" ht="18" customHeight="1" x14ac:dyDescent="0.25">
      <c r="A3" s="21" t="s">
        <v>49</v>
      </c>
      <c r="B3" s="26"/>
      <c r="C3" s="32"/>
      <c r="D3" s="33"/>
      <c r="E3" s="33"/>
      <c r="F3" s="33"/>
      <c r="G3" s="34"/>
      <c r="H3" s="33"/>
      <c r="I3" s="47"/>
      <c r="J3" s="34"/>
      <c r="M3" s="51"/>
      <c r="N3" s="51"/>
    </row>
    <row r="4" spans="1:14" s="21" customFormat="1" ht="18" customHeight="1" x14ac:dyDescent="0.25">
      <c r="A4" s="21" t="s">
        <v>19</v>
      </c>
      <c r="B4" s="31">
        <f>E99</f>
        <v>415</v>
      </c>
      <c r="C4" s="33"/>
      <c r="D4" s="35"/>
      <c r="E4" s="33"/>
      <c r="F4" s="33"/>
      <c r="G4" s="34"/>
      <c r="H4" s="33"/>
      <c r="I4" s="47"/>
      <c r="J4" s="34"/>
      <c r="M4" s="51"/>
      <c r="N4" s="51"/>
    </row>
    <row r="5" spans="1:14" s="21" customFormat="1" ht="18" customHeight="1" x14ac:dyDescent="0.25">
      <c r="A5" s="21" t="s">
        <v>1285</v>
      </c>
      <c r="B5" s="26"/>
      <c r="C5" s="36"/>
      <c r="D5" s="36"/>
      <c r="E5" s="33"/>
      <c r="F5" s="33"/>
      <c r="G5" s="34"/>
      <c r="H5" s="33"/>
      <c r="I5" s="47"/>
      <c r="J5" s="34"/>
      <c r="M5" s="51"/>
      <c r="N5" s="51"/>
    </row>
    <row r="6" spans="1:14" s="5" customFormat="1" ht="34.5" customHeight="1" x14ac:dyDescent="0.25">
      <c r="A6" s="6" t="s">
        <v>1</v>
      </c>
      <c r="B6" s="6" t="s">
        <v>3</v>
      </c>
      <c r="C6" s="37" t="s">
        <v>29</v>
      </c>
      <c r="D6" s="37" t="s">
        <v>30</v>
      </c>
      <c r="E6" s="37" t="s">
        <v>1166</v>
      </c>
      <c r="F6" s="37" t="s">
        <v>1167</v>
      </c>
      <c r="G6" s="38"/>
      <c r="H6" s="37" t="s">
        <v>33</v>
      </c>
      <c r="I6" s="41" t="s">
        <v>34</v>
      </c>
      <c r="J6" s="38"/>
    </row>
    <row r="7" spans="1:14" ht="18" customHeight="1" x14ac:dyDescent="0.25">
      <c r="A7" s="53" t="s">
        <v>15</v>
      </c>
      <c r="B7" s="53" t="s">
        <v>27</v>
      </c>
      <c r="C7" s="43">
        <v>2</v>
      </c>
      <c r="D7" s="43">
        <v>114354</v>
      </c>
      <c r="E7" s="44">
        <v>2</v>
      </c>
      <c r="F7" s="45">
        <v>1062300.02</v>
      </c>
      <c r="G7" s="46"/>
      <c r="H7" s="40">
        <f t="shared" ref="H7:H43" si="0">F7-D7</f>
        <v>947946.02</v>
      </c>
      <c r="I7" s="42">
        <f t="shared" ref="I7:I70" si="1">H7/D7</f>
        <v>8.2895746541441486</v>
      </c>
    </row>
    <row r="8" spans="1:14" ht="18" customHeight="1" x14ac:dyDescent="0.25">
      <c r="A8" s="53" t="s">
        <v>15</v>
      </c>
      <c r="B8" s="53" t="s">
        <v>725</v>
      </c>
      <c r="C8" s="43">
        <v>1</v>
      </c>
      <c r="D8" s="43">
        <v>12000</v>
      </c>
      <c r="E8" s="44">
        <v>0</v>
      </c>
      <c r="F8" s="45">
        <v>0</v>
      </c>
      <c r="G8" s="46"/>
      <c r="H8" s="40">
        <f t="shared" si="0"/>
        <v>-12000</v>
      </c>
      <c r="I8" s="42">
        <f t="shared" si="1"/>
        <v>-1</v>
      </c>
    </row>
    <row r="9" spans="1:14" ht="18" customHeight="1" x14ac:dyDescent="0.25">
      <c r="A9" s="53" t="s">
        <v>15</v>
      </c>
      <c r="B9" s="54" t="s">
        <v>525</v>
      </c>
      <c r="C9" s="43">
        <v>6</v>
      </c>
      <c r="D9" s="43">
        <v>435729.56</v>
      </c>
      <c r="E9" s="44">
        <v>5</v>
      </c>
      <c r="F9" s="45">
        <v>813432.56</v>
      </c>
      <c r="G9" s="46"/>
      <c r="H9" s="40">
        <f t="shared" si="0"/>
        <v>377703.00000000006</v>
      </c>
      <c r="I9" s="42">
        <f t="shared" si="1"/>
        <v>0.86682895693374595</v>
      </c>
    </row>
    <row r="10" spans="1:14" ht="18" customHeight="1" x14ac:dyDescent="0.25">
      <c r="A10" s="53" t="s">
        <v>15</v>
      </c>
      <c r="B10" s="53" t="s">
        <v>104</v>
      </c>
      <c r="C10" s="43">
        <v>2</v>
      </c>
      <c r="D10" s="43">
        <v>570732</v>
      </c>
      <c r="E10" s="44">
        <v>4</v>
      </c>
      <c r="F10" s="45">
        <v>899312.36</v>
      </c>
      <c r="G10" s="46"/>
      <c r="H10" s="40">
        <f t="shared" ref="H10:H15" si="2">F10-D10</f>
        <v>328580.36</v>
      </c>
      <c r="I10" s="42">
        <f t="shared" ref="I10:I15" si="3">H10/D10</f>
        <v>0.57571742954661731</v>
      </c>
    </row>
    <row r="11" spans="1:14" ht="18" customHeight="1" x14ac:dyDescent="0.25">
      <c r="A11" s="53" t="s">
        <v>15</v>
      </c>
      <c r="B11" s="53" t="s">
        <v>786</v>
      </c>
      <c r="C11" s="43">
        <v>1</v>
      </c>
      <c r="D11" s="43">
        <v>41351.53</v>
      </c>
      <c r="E11" s="44">
        <v>0</v>
      </c>
      <c r="F11" s="45">
        <v>0</v>
      </c>
      <c r="G11" s="46"/>
      <c r="H11" s="40">
        <f t="shared" si="2"/>
        <v>-41351.53</v>
      </c>
      <c r="I11" s="42">
        <f t="shared" si="3"/>
        <v>-1</v>
      </c>
    </row>
    <row r="12" spans="1:14" ht="18" customHeight="1" x14ac:dyDescent="0.25">
      <c r="A12" s="53" t="s">
        <v>15</v>
      </c>
      <c r="B12" s="53" t="s">
        <v>87</v>
      </c>
      <c r="C12" s="43">
        <v>27</v>
      </c>
      <c r="D12" s="43">
        <v>1985625.84</v>
      </c>
      <c r="E12" s="44">
        <v>29</v>
      </c>
      <c r="F12" s="45">
        <v>5642040.5199999996</v>
      </c>
      <c r="G12" s="46"/>
      <c r="H12" s="40">
        <f t="shared" si="2"/>
        <v>3656414.6799999997</v>
      </c>
      <c r="I12" s="42">
        <f t="shared" si="3"/>
        <v>1.8414419304696394</v>
      </c>
    </row>
    <row r="13" spans="1:14" ht="18" customHeight="1" x14ac:dyDescent="0.25">
      <c r="A13" s="53" t="s">
        <v>15</v>
      </c>
      <c r="B13" s="53" t="s">
        <v>406</v>
      </c>
      <c r="C13" s="43">
        <v>1</v>
      </c>
      <c r="D13" s="43">
        <v>5908734</v>
      </c>
      <c r="E13" s="44">
        <v>1</v>
      </c>
      <c r="F13" s="45">
        <v>7816907</v>
      </c>
      <c r="G13" s="46"/>
      <c r="H13" s="40">
        <f t="shared" si="2"/>
        <v>1908173</v>
      </c>
      <c r="I13" s="42">
        <f t="shared" si="3"/>
        <v>0.32294109025723616</v>
      </c>
    </row>
    <row r="14" spans="1:14" ht="18" customHeight="1" x14ac:dyDescent="0.25">
      <c r="A14" s="53" t="s">
        <v>15</v>
      </c>
      <c r="B14" s="53" t="s">
        <v>571</v>
      </c>
      <c r="C14" s="43">
        <v>3</v>
      </c>
      <c r="D14" s="43">
        <v>155478.70000000001</v>
      </c>
      <c r="E14" s="44">
        <v>1</v>
      </c>
      <c r="F14" s="45">
        <v>11031.43</v>
      </c>
      <c r="G14" s="46"/>
      <c r="H14" s="40">
        <f t="shared" si="2"/>
        <v>-144447.27000000002</v>
      </c>
      <c r="I14" s="42">
        <f t="shared" si="3"/>
        <v>-0.92904860923071786</v>
      </c>
    </row>
    <row r="15" spans="1:14" ht="18" customHeight="1" x14ac:dyDescent="0.25">
      <c r="A15" s="53" t="s">
        <v>15</v>
      </c>
      <c r="B15" s="53" t="s">
        <v>648</v>
      </c>
      <c r="C15" s="43">
        <v>7</v>
      </c>
      <c r="D15" s="43">
        <v>276695.53000000003</v>
      </c>
      <c r="E15" s="44">
        <v>4</v>
      </c>
      <c r="F15" s="45">
        <v>495000.6</v>
      </c>
      <c r="G15" s="46"/>
      <c r="H15" s="40">
        <f t="shared" si="2"/>
        <v>218305.06999999995</v>
      </c>
      <c r="I15" s="42">
        <f t="shared" si="3"/>
        <v>0.78897216012127092</v>
      </c>
    </row>
    <row r="16" spans="1:14" ht="18" customHeight="1" x14ac:dyDescent="0.25">
      <c r="A16" s="53" t="s">
        <v>15</v>
      </c>
      <c r="B16" s="53" t="s">
        <v>83</v>
      </c>
      <c r="C16" s="43">
        <v>2</v>
      </c>
      <c r="D16" s="43">
        <v>654986.74</v>
      </c>
      <c r="E16" s="44">
        <v>4</v>
      </c>
      <c r="F16" s="45">
        <v>631317.64</v>
      </c>
      <c r="G16" s="46"/>
      <c r="H16" s="40">
        <f t="shared" si="0"/>
        <v>-23669.099999999977</v>
      </c>
      <c r="I16" s="42">
        <f t="shared" si="1"/>
        <v>-3.6136762096893711E-2</v>
      </c>
    </row>
    <row r="17" spans="1:9" ht="18" customHeight="1" x14ac:dyDescent="0.25">
      <c r="A17" s="53" t="s">
        <v>15</v>
      </c>
      <c r="B17" s="53" t="s">
        <v>38</v>
      </c>
      <c r="C17" s="43">
        <v>7</v>
      </c>
      <c r="D17" s="43">
        <v>527602.16</v>
      </c>
      <c r="E17" s="44">
        <v>9</v>
      </c>
      <c r="F17" s="45">
        <v>288878</v>
      </c>
      <c r="G17" s="46"/>
      <c r="H17" s="40">
        <f t="shared" si="0"/>
        <v>-238724.16000000003</v>
      </c>
      <c r="I17" s="42">
        <f t="shared" si="1"/>
        <v>-0.45247002021371563</v>
      </c>
    </row>
    <row r="18" spans="1:9" ht="18" customHeight="1" x14ac:dyDescent="0.25">
      <c r="A18" s="53" t="s">
        <v>15</v>
      </c>
      <c r="B18" s="53" t="s">
        <v>35</v>
      </c>
      <c r="C18" s="43">
        <v>3</v>
      </c>
      <c r="D18" s="43">
        <v>1097469.8600000001</v>
      </c>
      <c r="E18" s="44">
        <v>4</v>
      </c>
      <c r="F18" s="45">
        <v>644489.46</v>
      </c>
      <c r="G18" s="46"/>
      <c r="H18" s="40">
        <f t="shared" si="0"/>
        <v>-452980.40000000014</v>
      </c>
      <c r="I18" s="42">
        <f t="shared" si="1"/>
        <v>-0.41274974057146324</v>
      </c>
    </row>
    <row r="19" spans="1:9" ht="18" customHeight="1" x14ac:dyDescent="0.25">
      <c r="A19" s="53" t="s">
        <v>22</v>
      </c>
      <c r="B19" s="53" t="s">
        <v>785</v>
      </c>
      <c r="C19" s="43">
        <v>1</v>
      </c>
      <c r="D19" s="43">
        <v>189035.7</v>
      </c>
      <c r="E19" s="44">
        <v>0</v>
      </c>
      <c r="F19" s="45">
        <v>0</v>
      </c>
      <c r="G19" s="46"/>
      <c r="H19" s="40">
        <f t="shared" si="0"/>
        <v>-189035.7</v>
      </c>
      <c r="I19" s="42">
        <f t="shared" si="1"/>
        <v>-1</v>
      </c>
    </row>
    <row r="20" spans="1:9" ht="18" customHeight="1" x14ac:dyDescent="0.25">
      <c r="A20" s="53" t="s">
        <v>22</v>
      </c>
      <c r="B20" s="53" t="s">
        <v>234</v>
      </c>
      <c r="C20" s="43">
        <v>4</v>
      </c>
      <c r="D20" s="43">
        <v>3496912.29</v>
      </c>
      <c r="E20" s="44">
        <v>3</v>
      </c>
      <c r="F20" s="45">
        <v>2498279.65</v>
      </c>
      <c r="G20" s="46"/>
      <c r="H20" s="40">
        <f t="shared" si="0"/>
        <v>-998632.64000000013</v>
      </c>
      <c r="I20" s="42">
        <f t="shared" si="1"/>
        <v>-0.285575546992058</v>
      </c>
    </row>
    <row r="21" spans="1:9" ht="18" customHeight="1" x14ac:dyDescent="0.25">
      <c r="A21" s="53" t="s">
        <v>22</v>
      </c>
      <c r="B21" s="53" t="s">
        <v>285</v>
      </c>
      <c r="C21" s="43">
        <v>5</v>
      </c>
      <c r="D21" s="43">
        <v>848344.4</v>
      </c>
      <c r="E21" s="44">
        <v>6</v>
      </c>
      <c r="F21" s="45">
        <v>1206287</v>
      </c>
      <c r="G21" s="46"/>
      <c r="H21" s="40">
        <f t="shared" si="0"/>
        <v>357942.6</v>
      </c>
      <c r="I21" s="42">
        <f t="shared" si="1"/>
        <v>0.4219307630250167</v>
      </c>
    </row>
    <row r="22" spans="1:9" ht="18" customHeight="1" x14ac:dyDescent="0.25">
      <c r="A22" s="53" t="s">
        <v>22</v>
      </c>
      <c r="B22" s="53" t="s">
        <v>66</v>
      </c>
      <c r="C22" s="43">
        <v>28</v>
      </c>
      <c r="D22" s="43">
        <v>358199.06</v>
      </c>
      <c r="E22" s="44">
        <v>19</v>
      </c>
      <c r="F22" s="45">
        <v>434675.92</v>
      </c>
      <c r="G22" s="46"/>
      <c r="H22" s="40">
        <f t="shared" si="0"/>
        <v>76476.859999999986</v>
      </c>
      <c r="I22" s="42">
        <f t="shared" si="1"/>
        <v>0.21350379869785249</v>
      </c>
    </row>
    <row r="23" spans="1:9" ht="18" customHeight="1" x14ac:dyDescent="0.25">
      <c r="A23" s="53" t="s">
        <v>22</v>
      </c>
      <c r="B23" s="53" t="s">
        <v>802</v>
      </c>
      <c r="C23" s="43">
        <v>0</v>
      </c>
      <c r="D23" s="43">
        <v>0</v>
      </c>
      <c r="E23" s="44">
        <v>2</v>
      </c>
      <c r="F23" s="45">
        <v>183075</v>
      </c>
      <c r="G23" s="46"/>
      <c r="H23" s="40">
        <f t="shared" si="0"/>
        <v>183075</v>
      </c>
      <c r="I23" s="48" t="s">
        <v>1281</v>
      </c>
    </row>
    <row r="24" spans="1:9" ht="18" customHeight="1" x14ac:dyDescent="0.25">
      <c r="A24" s="53" t="s">
        <v>22</v>
      </c>
      <c r="B24" s="53" t="s">
        <v>72</v>
      </c>
      <c r="C24" s="43">
        <v>4</v>
      </c>
      <c r="D24" s="43">
        <v>484966.38</v>
      </c>
      <c r="E24" s="44">
        <v>4</v>
      </c>
      <c r="F24" s="45">
        <v>247724.9</v>
      </c>
      <c r="G24" s="46"/>
      <c r="H24" s="40">
        <f t="shared" si="0"/>
        <v>-237241.48</v>
      </c>
      <c r="I24" s="42">
        <f t="shared" si="1"/>
        <v>-0.48919160128172184</v>
      </c>
    </row>
    <row r="25" spans="1:9" ht="18" customHeight="1" x14ac:dyDescent="0.25">
      <c r="A25" s="53" t="s">
        <v>22</v>
      </c>
      <c r="B25" s="53" t="s">
        <v>325</v>
      </c>
      <c r="C25" s="43">
        <v>1</v>
      </c>
      <c r="D25" s="43">
        <v>1500</v>
      </c>
      <c r="E25" s="44">
        <v>1</v>
      </c>
      <c r="F25" s="45">
        <v>10000</v>
      </c>
      <c r="G25" s="46"/>
      <c r="H25" s="40">
        <f t="shared" si="0"/>
        <v>8500</v>
      </c>
      <c r="I25" s="42">
        <f t="shared" si="1"/>
        <v>5.666666666666667</v>
      </c>
    </row>
    <row r="26" spans="1:9" ht="18" customHeight="1" x14ac:dyDescent="0.25">
      <c r="A26" s="53" t="s">
        <v>22</v>
      </c>
      <c r="B26" s="53" t="s">
        <v>62</v>
      </c>
      <c r="C26" s="43">
        <v>2</v>
      </c>
      <c r="D26" s="43">
        <v>201043.56</v>
      </c>
      <c r="E26" s="44">
        <v>2</v>
      </c>
      <c r="F26" s="45">
        <v>779161.12</v>
      </c>
      <c r="G26" s="46"/>
      <c r="H26" s="40">
        <f t="shared" si="0"/>
        <v>578117.56000000006</v>
      </c>
      <c r="I26" s="42">
        <f t="shared" si="1"/>
        <v>2.8755835799962957</v>
      </c>
    </row>
    <row r="27" spans="1:9" ht="18" customHeight="1" x14ac:dyDescent="0.25">
      <c r="A27" s="53" t="s">
        <v>22</v>
      </c>
      <c r="B27" s="53" t="s">
        <v>341</v>
      </c>
      <c r="C27" s="43">
        <v>6</v>
      </c>
      <c r="D27" s="43">
        <v>377696</v>
      </c>
      <c r="E27" s="44">
        <v>7</v>
      </c>
      <c r="F27" s="45">
        <v>1596504.64</v>
      </c>
      <c r="G27" s="46"/>
      <c r="H27" s="40">
        <f t="shared" si="0"/>
        <v>1218808.6399999999</v>
      </c>
      <c r="I27" s="42">
        <f t="shared" si="1"/>
        <v>3.2269567059222228</v>
      </c>
    </row>
    <row r="28" spans="1:9" ht="18" customHeight="1" x14ac:dyDescent="0.25">
      <c r="A28" s="53" t="s">
        <v>21</v>
      </c>
      <c r="B28" s="53" t="s">
        <v>784</v>
      </c>
      <c r="C28" s="43">
        <v>3</v>
      </c>
      <c r="D28" s="43">
        <v>1444999.05</v>
      </c>
      <c r="E28" s="44">
        <v>0</v>
      </c>
      <c r="F28" s="45">
        <v>0</v>
      </c>
      <c r="G28" s="46"/>
      <c r="H28" s="40">
        <f t="shared" si="0"/>
        <v>-1444999.05</v>
      </c>
      <c r="I28" s="42">
        <f t="shared" si="1"/>
        <v>-1</v>
      </c>
    </row>
    <row r="29" spans="1:9" ht="18" customHeight="1" x14ac:dyDescent="0.25">
      <c r="A29" s="53" t="s">
        <v>21</v>
      </c>
      <c r="B29" s="53" t="s">
        <v>687</v>
      </c>
      <c r="C29" s="43">
        <v>6</v>
      </c>
      <c r="D29" s="43">
        <v>1157583.97</v>
      </c>
      <c r="E29" s="44">
        <v>6</v>
      </c>
      <c r="F29" s="45">
        <v>524241.8</v>
      </c>
      <c r="G29" s="46"/>
      <c r="H29" s="40">
        <f t="shared" si="0"/>
        <v>-633342.16999999993</v>
      </c>
      <c r="I29" s="42">
        <f t="shared" si="1"/>
        <v>-0.54712417104393729</v>
      </c>
    </row>
    <row r="30" spans="1:9" ht="18" customHeight="1" x14ac:dyDescent="0.25">
      <c r="A30" s="53" t="s">
        <v>21</v>
      </c>
      <c r="B30" s="53" t="s">
        <v>114</v>
      </c>
      <c r="C30" s="43">
        <v>3</v>
      </c>
      <c r="D30" s="43">
        <v>367811.11</v>
      </c>
      <c r="E30" s="44">
        <v>4</v>
      </c>
      <c r="F30" s="45">
        <v>408398.36</v>
      </c>
      <c r="G30" s="46"/>
      <c r="H30" s="40">
        <f t="shared" si="0"/>
        <v>40587.25</v>
      </c>
      <c r="I30" s="42">
        <f t="shared" si="1"/>
        <v>0.11034808056776751</v>
      </c>
    </row>
    <row r="31" spans="1:9" ht="18" customHeight="1" x14ac:dyDescent="0.25">
      <c r="A31" s="53" t="s">
        <v>21</v>
      </c>
      <c r="B31" s="53" t="s">
        <v>273</v>
      </c>
      <c r="C31" s="43">
        <v>4</v>
      </c>
      <c r="D31" s="43">
        <v>1766309.25</v>
      </c>
      <c r="E31" s="44">
        <v>4</v>
      </c>
      <c r="F31" s="45">
        <v>790124.32</v>
      </c>
      <c r="G31" s="46"/>
      <c r="H31" s="40">
        <f t="shared" si="0"/>
        <v>-976184.93</v>
      </c>
      <c r="I31" s="42">
        <f t="shared" si="1"/>
        <v>-0.55266931880699832</v>
      </c>
    </row>
    <row r="32" spans="1:9" ht="18" customHeight="1" x14ac:dyDescent="0.25">
      <c r="A32" s="53" t="s">
        <v>21</v>
      </c>
      <c r="B32" s="53" t="s">
        <v>634</v>
      </c>
      <c r="C32" s="43">
        <v>5</v>
      </c>
      <c r="D32" s="43">
        <v>654827.25</v>
      </c>
      <c r="E32" s="44">
        <v>2</v>
      </c>
      <c r="F32" s="45">
        <v>132193.24</v>
      </c>
      <c r="G32" s="46"/>
      <c r="H32" s="40">
        <f t="shared" si="0"/>
        <v>-522634.01</v>
      </c>
      <c r="I32" s="42">
        <f t="shared" si="1"/>
        <v>-0.79812501694149107</v>
      </c>
    </row>
    <row r="33" spans="1:9" ht="18" customHeight="1" x14ac:dyDescent="0.25">
      <c r="A33" s="53" t="s">
        <v>21</v>
      </c>
      <c r="B33" s="53" t="s">
        <v>289</v>
      </c>
      <c r="C33" s="43">
        <v>9</v>
      </c>
      <c r="D33" s="43">
        <v>1226102.6399999999</v>
      </c>
      <c r="E33" s="44">
        <v>6</v>
      </c>
      <c r="F33" s="45">
        <v>756824.28</v>
      </c>
      <c r="G33" s="46"/>
      <c r="H33" s="40">
        <f t="shared" si="0"/>
        <v>-469278.35999999987</v>
      </c>
      <c r="I33" s="42">
        <f t="shared" si="1"/>
        <v>-0.38273986588920478</v>
      </c>
    </row>
    <row r="34" spans="1:9" ht="18" customHeight="1" x14ac:dyDescent="0.25">
      <c r="A34" s="53" t="s">
        <v>21</v>
      </c>
      <c r="B34" s="53" t="s">
        <v>330</v>
      </c>
      <c r="C34" s="43">
        <v>2</v>
      </c>
      <c r="D34" s="43">
        <v>75332</v>
      </c>
      <c r="E34" s="44">
        <v>1</v>
      </c>
      <c r="F34" s="45">
        <v>8000</v>
      </c>
      <c r="G34" s="46"/>
      <c r="H34" s="40">
        <f t="shared" si="0"/>
        <v>-67332</v>
      </c>
      <c r="I34" s="42">
        <f t="shared" si="1"/>
        <v>-0.89380343014920616</v>
      </c>
    </row>
    <row r="35" spans="1:9" ht="18" customHeight="1" x14ac:dyDescent="0.25">
      <c r="A35" s="53" t="s">
        <v>21</v>
      </c>
      <c r="B35" s="53" t="s">
        <v>219</v>
      </c>
      <c r="C35" s="43">
        <v>8</v>
      </c>
      <c r="D35" s="43">
        <v>541601.26</v>
      </c>
      <c r="E35" s="44">
        <v>4</v>
      </c>
      <c r="F35" s="45">
        <v>178590.88</v>
      </c>
      <c r="G35" s="46"/>
      <c r="H35" s="40">
        <f t="shared" si="0"/>
        <v>-363010.38</v>
      </c>
      <c r="I35" s="42">
        <f t="shared" si="1"/>
        <v>-0.67025394290995555</v>
      </c>
    </row>
    <row r="36" spans="1:9" ht="18" customHeight="1" x14ac:dyDescent="0.25">
      <c r="A36" s="53" t="s">
        <v>24</v>
      </c>
      <c r="B36" s="53" t="s">
        <v>277</v>
      </c>
      <c r="C36" s="43">
        <v>6</v>
      </c>
      <c r="D36" s="43">
        <v>2933108.59</v>
      </c>
      <c r="E36" s="44">
        <v>8</v>
      </c>
      <c r="F36" s="45">
        <v>3038326.78</v>
      </c>
      <c r="G36" s="46"/>
      <c r="H36" s="40">
        <f t="shared" si="0"/>
        <v>105218.18999999994</v>
      </c>
      <c r="I36" s="42">
        <f t="shared" si="1"/>
        <v>3.5872585951548408E-2</v>
      </c>
    </row>
    <row r="37" spans="1:9" ht="18" customHeight="1" x14ac:dyDescent="0.25">
      <c r="A37" s="53" t="s">
        <v>24</v>
      </c>
      <c r="B37" s="53" t="s">
        <v>678</v>
      </c>
      <c r="C37" s="43">
        <v>2</v>
      </c>
      <c r="D37" s="43">
        <v>267266</v>
      </c>
      <c r="E37" s="44">
        <v>1</v>
      </c>
      <c r="F37" s="45">
        <v>99998</v>
      </c>
      <c r="G37" s="46"/>
      <c r="H37" s="40">
        <f t="shared" si="0"/>
        <v>-167268</v>
      </c>
      <c r="I37" s="42">
        <f t="shared" si="1"/>
        <v>-0.62584840570817091</v>
      </c>
    </row>
    <row r="38" spans="1:9" ht="18" customHeight="1" x14ac:dyDescent="0.25">
      <c r="A38" s="53" t="s">
        <v>24</v>
      </c>
      <c r="B38" s="53" t="s">
        <v>587</v>
      </c>
      <c r="C38" s="43">
        <v>2</v>
      </c>
      <c r="D38" s="43">
        <v>62496.04</v>
      </c>
      <c r="E38" s="44">
        <v>3</v>
      </c>
      <c r="F38" s="45">
        <v>268942.12</v>
      </c>
      <c r="G38" s="46"/>
      <c r="H38" s="40">
        <f t="shared" si="0"/>
        <v>206446.07999999999</v>
      </c>
      <c r="I38" s="42">
        <f t="shared" si="1"/>
        <v>3.3033465800393111</v>
      </c>
    </row>
    <row r="39" spans="1:9" ht="18" customHeight="1" x14ac:dyDescent="0.25">
      <c r="A39" s="53" t="s">
        <v>24</v>
      </c>
      <c r="B39" s="53" t="s">
        <v>94</v>
      </c>
      <c r="C39" s="43">
        <v>3</v>
      </c>
      <c r="D39" s="43">
        <v>617548.26</v>
      </c>
      <c r="E39" s="44">
        <v>1</v>
      </c>
      <c r="F39" s="45">
        <v>61408.62</v>
      </c>
      <c r="G39" s="46"/>
      <c r="H39" s="40">
        <f t="shared" si="0"/>
        <v>-556139.64</v>
      </c>
      <c r="I39" s="42">
        <f t="shared" si="1"/>
        <v>-0.90056061367576357</v>
      </c>
    </row>
    <row r="40" spans="1:9" ht="18" customHeight="1" x14ac:dyDescent="0.25">
      <c r="A40" s="53" t="s">
        <v>23</v>
      </c>
      <c r="B40" s="53" t="s">
        <v>646</v>
      </c>
      <c r="C40" s="43">
        <v>4</v>
      </c>
      <c r="D40" s="43">
        <v>643752.81999999995</v>
      </c>
      <c r="E40" s="44">
        <v>6</v>
      </c>
      <c r="F40" s="45">
        <v>534945.84</v>
      </c>
      <c r="G40" s="46"/>
      <c r="H40" s="40">
        <f t="shared" si="0"/>
        <v>-108806.97999999998</v>
      </c>
      <c r="I40" s="42">
        <f t="shared" si="1"/>
        <v>-0.1690198110510801</v>
      </c>
    </row>
    <row r="41" spans="1:9" ht="18" customHeight="1" x14ac:dyDescent="0.25">
      <c r="A41" s="53" t="s">
        <v>23</v>
      </c>
      <c r="B41" s="53" t="s">
        <v>723</v>
      </c>
      <c r="C41" s="43">
        <v>0</v>
      </c>
      <c r="D41" s="43">
        <v>0</v>
      </c>
      <c r="E41" s="44">
        <v>1</v>
      </c>
      <c r="F41" s="45">
        <v>4810</v>
      </c>
      <c r="G41" s="46"/>
      <c r="H41" s="40">
        <f t="shared" si="0"/>
        <v>4810</v>
      </c>
      <c r="I41" s="48" t="s">
        <v>1281</v>
      </c>
    </row>
    <row r="42" spans="1:9" ht="18" customHeight="1" x14ac:dyDescent="0.25">
      <c r="A42" s="53" t="s">
        <v>23</v>
      </c>
      <c r="B42" s="53" t="s">
        <v>252</v>
      </c>
      <c r="C42" s="43">
        <v>0</v>
      </c>
      <c r="D42" s="43">
        <v>0</v>
      </c>
      <c r="E42" s="44">
        <v>6</v>
      </c>
      <c r="F42" s="45">
        <v>337510</v>
      </c>
      <c r="G42" s="46"/>
      <c r="H42" s="40">
        <f t="shared" si="0"/>
        <v>337510</v>
      </c>
      <c r="I42" s="48" t="s">
        <v>1281</v>
      </c>
    </row>
    <row r="43" spans="1:9" ht="18" customHeight="1" x14ac:dyDescent="0.25">
      <c r="A43" s="53" t="s">
        <v>23</v>
      </c>
      <c r="B43" s="53" t="s">
        <v>547</v>
      </c>
      <c r="C43" s="43">
        <v>0</v>
      </c>
      <c r="D43" s="43">
        <v>0</v>
      </c>
      <c r="E43" s="44">
        <v>1</v>
      </c>
      <c r="F43" s="45">
        <v>186948</v>
      </c>
      <c r="G43" s="46"/>
      <c r="H43" s="40">
        <f t="shared" si="0"/>
        <v>186948</v>
      </c>
      <c r="I43" s="48" t="s">
        <v>1281</v>
      </c>
    </row>
    <row r="44" spans="1:9" ht="18" customHeight="1" x14ac:dyDescent="0.25">
      <c r="A44" s="53" t="s">
        <v>26</v>
      </c>
      <c r="B44" s="53" t="s">
        <v>306</v>
      </c>
      <c r="C44" s="43">
        <v>0</v>
      </c>
      <c r="D44" s="43">
        <v>0</v>
      </c>
      <c r="E44" s="44">
        <v>1</v>
      </c>
      <c r="F44" s="45">
        <v>8409.9599999999991</v>
      </c>
      <c r="G44" s="46"/>
      <c r="H44" s="40">
        <f t="shared" ref="H44:H70" si="4">F44-D44</f>
        <v>8409.9599999999991</v>
      </c>
      <c r="I44" s="48" t="s">
        <v>1281</v>
      </c>
    </row>
    <row r="45" spans="1:9" ht="18" customHeight="1" x14ac:dyDescent="0.25">
      <c r="A45" s="53" t="s">
        <v>28</v>
      </c>
      <c r="B45" s="53" t="s">
        <v>173</v>
      </c>
      <c r="C45" s="43">
        <v>8</v>
      </c>
      <c r="D45" s="43">
        <v>5456037.25</v>
      </c>
      <c r="E45" s="44">
        <v>13</v>
      </c>
      <c r="F45" s="45">
        <v>5436436.0499999998</v>
      </c>
      <c r="G45" s="46"/>
      <c r="H45" s="40">
        <f t="shared" si="4"/>
        <v>-19601.200000000186</v>
      </c>
      <c r="I45" s="42">
        <f t="shared" si="1"/>
        <v>-3.5925707801940294E-3</v>
      </c>
    </row>
    <row r="46" spans="1:9" ht="18" customHeight="1" x14ac:dyDescent="0.25">
      <c r="A46" s="53" t="s">
        <v>28</v>
      </c>
      <c r="B46" s="53" t="s">
        <v>419</v>
      </c>
      <c r="C46" s="43">
        <v>6</v>
      </c>
      <c r="D46" s="43">
        <v>2113892.67</v>
      </c>
      <c r="E46" s="44">
        <v>15</v>
      </c>
      <c r="F46" s="45">
        <v>6952998.54</v>
      </c>
      <c r="G46" s="46"/>
      <c r="H46" s="40">
        <f t="shared" si="4"/>
        <v>4839105.87</v>
      </c>
      <c r="I46" s="42">
        <f t="shared" si="1"/>
        <v>2.2891918490828584</v>
      </c>
    </row>
    <row r="47" spans="1:9" ht="18" customHeight="1" x14ac:dyDescent="0.25">
      <c r="A47" s="53" t="s">
        <v>28</v>
      </c>
      <c r="B47" s="53" t="s">
        <v>742</v>
      </c>
      <c r="C47" s="43">
        <v>1</v>
      </c>
      <c r="D47" s="43">
        <v>1436850</v>
      </c>
      <c r="E47" s="44">
        <v>3</v>
      </c>
      <c r="F47" s="45">
        <v>1470767</v>
      </c>
      <c r="G47" s="46"/>
      <c r="H47" s="40">
        <f t="shared" si="4"/>
        <v>33917</v>
      </c>
      <c r="I47" s="42">
        <f t="shared" si="1"/>
        <v>2.360510839684031E-2</v>
      </c>
    </row>
    <row r="48" spans="1:9" ht="18" customHeight="1" x14ac:dyDescent="0.25">
      <c r="A48" s="53" t="s">
        <v>28</v>
      </c>
      <c r="B48" s="53" t="s">
        <v>778</v>
      </c>
      <c r="C48" s="43">
        <v>2</v>
      </c>
      <c r="D48" s="43">
        <v>0</v>
      </c>
      <c r="E48" s="44">
        <v>0</v>
      </c>
      <c r="F48" s="45">
        <v>0</v>
      </c>
      <c r="G48" s="46"/>
      <c r="H48" s="40">
        <f t="shared" si="4"/>
        <v>0</v>
      </c>
      <c r="I48" s="48" t="s">
        <v>1281</v>
      </c>
    </row>
    <row r="49" spans="1:9" ht="18" customHeight="1" x14ac:dyDescent="0.25">
      <c r="A49" s="53" t="s">
        <v>28</v>
      </c>
      <c r="B49" s="53" t="s">
        <v>146</v>
      </c>
      <c r="C49" s="43">
        <v>7</v>
      </c>
      <c r="D49" s="43">
        <v>3166794.14</v>
      </c>
      <c r="E49" s="44">
        <v>7</v>
      </c>
      <c r="F49" s="45">
        <v>1219644.73</v>
      </c>
      <c r="G49" s="46"/>
      <c r="H49" s="40">
        <f t="shared" si="4"/>
        <v>-1947149.4100000001</v>
      </c>
      <c r="I49" s="42">
        <f t="shared" si="1"/>
        <v>-0.61486453615832448</v>
      </c>
    </row>
    <row r="50" spans="1:9" ht="18" customHeight="1" x14ac:dyDescent="0.25">
      <c r="A50" s="53" t="s">
        <v>28</v>
      </c>
      <c r="B50" s="53" t="s">
        <v>868</v>
      </c>
      <c r="C50" s="43">
        <v>0</v>
      </c>
      <c r="D50" s="43">
        <v>0</v>
      </c>
      <c r="E50" s="44">
        <v>2</v>
      </c>
      <c r="F50" s="45">
        <v>24688.83</v>
      </c>
      <c r="G50" s="46"/>
      <c r="H50" s="40">
        <f t="shared" si="4"/>
        <v>24688.83</v>
      </c>
      <c r="I50" s="48" t="s">
        <v>1281</v>
      </c>
    </row>
    <row r="51" spans="1:9" ht="18" customHeight="1" x14ac:dyDescent="0.25">
      <c r="A51" s="53" t="s">
        <v>28</v>
      </c>
      <c r="B51" s="53" t="s">
        <v>190</v>
      </c>
      <c r="C51" s="43">
        <v>5</v>
      </c>
      <c r="D51" s="43">
        <v>39500.5</v>
      </c>
      <c r="E51" s="44">
        <v>4</v>
      </c>
      <c r="F51" s="45">
        <v>33000</v>
      </c>
      <c r="G51" s="46"/>
      <c r="H51" s="40">
        <f t="shared" si="4"/>
        <v>-6500.5</v>
      </c>
      <c r="I51" s="42">
        <f t="shared" si="1"/>
        <v>-0.16456753711978328</v>
      </c>
    </row>
    <row r="52" spans="1:9" ht="18" customHeight="1" x14ac:dyDescent="0.25">
      <c r="A52" s="53" t="s">
        <v>28</v>
      </c>
      <c r="B52" s="53" t="s">
        <v>423</v>
      </c>
      <c r="C52" s="43">
        <v>7</v>
      </c>
      <c r="D52" s="43">
        <v>1635335.98</v>
      </c>
      <c r="E52" s="44">
        <v>2</v>
      </c>
      <c r="F52" s="45">
        <v>9568</v>
      </c>
      <c r="G52" s="46"/>
      <c r="H52" s="40">
        <f t="shared" si="4"/>
        <v>-1625767.98</v>
      </c>
      <c r="I52" s="42">
        <f t="shared" si="1"/>
        <v>-0.99414921452410043</v>
      </c>
    </row>
    <row r="53" spans="1:9" ht="18" customHeight="1" x14ac:dyDescent="0.25">
      <c r="A53" s="53" t="s">
        <v>28</v>
      </c>
      <c r="B53" s="53" t="s">
        <v>387</v>
      </c>
      <c r="C53" s="43">
        <v>0</v>
      </c>
      <c r="D53" s="43">
        <v>0</v>
      </c>
      <c r="E53" s="44">
        <v>1</v>
      </c>
      <c r="F53" s="45">
        <v>19818.240000000002</v>
      </c>
      <c r="G53" s="46"/>
      <c r="H53" s="40">
        <f t="shared" si="4"/>
        <v>19818.240000000002</v>
      </c>
      <c r="I53" s="48" t="s">
        <v>1281</v>
      </c>
    </row>
    <row r="54" spans="1:9" ht="18" customHeight="1" x14ac:dyDescent="0.25">
      <c r="A54" s="53" t="s">
        <v>28</v>
      </c>
      <c r="B54" s="53" t="s">
        <v>296</v>
      </c>
      <c r="C54" s="43">
        <v>1</v>
      </c>
      <c r="D54" s="43">
        <v>20001</v>
      </c>
      <c r="E54" s="44">
        <v>3</v>
      </c>
      <c r="F54" s="45">
        <v>179711.16</v>
      </c>
      <c r="G54" s="46"/>
      <c r="H54" s="40">
        <f t="shared" si="4"/>
        <v>159710.16</v>
      </c>
      <c r="I54" s="42">
        <f t="shared" si="1"/>
        <v>7.9851087445627718</v>
      </c>
    </row>
    <row r="55" spans="1:9" ht="18" customHeight="1" x14ac:dyDescent="0.25">
      <c r="A55" s="53" t="s">
        <v>28</v>
      </c>
      <c r="B55" s="53" t="s">
        <v>211</v>
      </c>
      <c r="C55" s="43">
        <v>5</v>
      </c>
      <c r="D55" s="43">
        <v>600439.79</v>
      </c>
      <c r="E55" s="44">
        <v>5</v>
      </c>
      <c r="F55" s="45">
        <v>746206.1</v>
      </c>
      <c r="G55" s="46"/>
      <c r="H55" s="40">
        <f t="shared" si="4"/>
        <v>145766.30999999994</v>
      </c>
      <c r="I55" s="42">
        <f t="shared" si="1"/>
        <v>0.24276590663653375</v>
      </c>
    </row>
    <row r="56" spans="1:9" ht="18" customHeight="1" x14ac:dyDescent="0.25">
      <c r="A56" s="53" t="s">
        <v>28</v>
      </c>
      <c r="B56" s="53" t="s">
        <v>130</v>
      </c>
      <c r="C56" s="43">
        <v>0</v>
      </c>
      <c r="D56" s="43">
        <v>0</v>
      </c>
      <c r="E56" s="44">
        <v>1</v>
      </c>
      <c r="F56" s="45">
        <v>76459.58</v>
      </c>
      <c r="G56" s="46"/>
      <c r="H56" s="40">
        <f t="shared" si="4"/>
        <v>76459.58</v>
      </c>
      <c r="I56" s="48" t="s">
        <v>1281</v>
      </c>
    </row>
    <row r="57" spans="1:9" ht="18" customHeight="1" x14ac:dyDescent="0.25">
      <c r="A57" s="53" t="s">
        <v>28</v>
      </c>
      <c r="B57" s="53" t="s">
        <v>310</v>
      </c>
      <c r="C57" s="43">
        <v>8</v>
      </c>
      <c r="D57" s="43">
        <v>2695890.19</v>
      </c>
      <c r="E57" s="44">
        <v>10</v>
      </c>
      <c r="F57" s="45">
        <v>2302381.48</v>
      </c>
      <c r="G57" s="46"/>
      <c r="H57" s="40">
        <f t="shared" si="4"/>
        <v>-393508.70999999996</v>
      </c>
      <c r="I57" s="42">
        <f t="shared" si="1"/>
        <v>-0.14596614931114829</v>
      </c>
    </row>
    <row r="58" spans="1:9" ht="18" customHeight="1" x14ac:dyDescent="0.25">
      <c r="A58" s="53" t="s">
        <v>28</v>
      </c>
      <c r="B58" s="53" t="s">
        <v>300</v>
      </c>
      <c r="C58" s="43">
        <v>8</v>
      </c>
      <c r="D58" s="43">
        <v>2569271.06</v>
      </c>
      <c r="E58" s="44">
        <v>4</v>
      </c>
      <c r="F58" s="45">
        <v>1013718.13</v>
      </c>
      <c r="G58" s="46"/>
      <c r="H58" s="40">
        <f t="shared" si="4"/>
        <v>-1555552.9300000002</v>
      </c>
      <c r="I58" s="42">
        <f t="shared" si="1"/>
        <v>-0.60544523861954846</v>
      </c>
    </row>
    <row r="59" spans="1:9" ht="18" customHeight="1" x14ac:dyDescent="0.25">
      <c r="A59" s="53" t="s">
        <v>28</v>
      </c>
      <c r="B59" s="53" t="s">
        <v>735</v>
      </c>
      <c r="C59" s="43">
        <v>0</v>
      </c>
      <c r="D59" s="43">
        <v>0</v>
      </c>
      <c r="E59" s="44">
        <v>2</v>
      </c>
      <c r="F59" s="45">
        <v>194611</v>
      </c>
      <c r="G59" s="46"/>
      <c r="H59" s="40">
        <f t="shared" si="4"/>
        <v>194611</v>
      </c>
      <c r="I59" s="48" t="s">
        <v>1281</v>
      </c>
    </row>
    <row r="60" spans="1:9" ht="18" customHeight="1" x14ac:dyDescent="0.25">
      <c r="A60" s="53" t="s">
        <v>28</v>
      </c>
      <c r="B60" s="53" t="s">
        <v>99</v>
      </c>
      <c r="C60" s="43">
        <v>13</v>
      </c>
      <c r="D60" s="43">
        <v>3101216.17</v>
      </c>
      <c r="E60" s="44">
        <v>18</v>
      </c>
      <c r="F60" s="45">
        <v>5315591.2</v>
      </c>
      <c r="G60" s="46"/>
      <c r="H60" s="40">
        <f t="shared" si="4"/>
        <v>2214375.0300000003</v>
      </c>
      <c r="I60" s="42">
        <f t="shared" si="1"/>
        <v>0.71403440089763248</v>
      </c>
    </row>
    <row r="61" spans="1:9" ht="18" customHeight="1" x14ac:dyDescent="0.25">
      <c r="A61" s="53" t="s">
        <v>28</v>
      </c>
      <c r="B61" s="53" t="s">
        <v>895</v>
      </c>
      <c r="C61" s="43">
        <v>1</v>
      </c>
      <c r="D61" s="43">
        <v>383508.84</v>
      </c>
      <c r="E61" s="44">
        <v>0</v>
      </c>
      <c r="F61" s="45">
        <v>0</v>
      </c>
      <c r="G61" s="46"/>
      <c r="H61" s="40">
        <f t="shared" si="4"/>
        <v>-383508.84</v>
      </c>
      <c r="I61" s="42">
        <f t="shared" si="1"/>
        <v>-1</v>
      </c>
    </row>
    <row r="62" spans="1:9" ht="18" customHeight="1" x14ac:dyDescent="0.25">
      <c r="A62" s="53" t="s">
        <v>28</v>
      </c>
      <c r="B62" s="53" t="s">
        <v>238</v>
      </c>
      <c r="C62" s="43">
        <v>7</v>
      </c>
      <c r="D62" s="43">
        <v>2426818.0499999998</v>
      </c>
      <c r="E62" s="44">
        <v>7</v>
      </c>
      <c r="F62" s="45">
        <v>960338</v>
      </c>
      <c r="G62" s="46"/>
      <c r="H62" s="40">
        <f t="shared" si="4"/>
        <v>-1466480.0499999998</v>
      </c>
      <c r="I62" s="42">
        <f t="shared" si="1"/>
        <v>-0.60428100491505732</v>
      </c>
    </row>
    <row r="63" spans="1:9" ht="18" customHeight="1" x14ac:dyDescent="0.25">
      <c r="A63" s="53" t="s">
        <v>28</v>
      </c>
      <c r="B63" s="53" t="s">
        <v>123</v>
      </c>
      <c r="C63" s="43">
        <v>10</v>
      </c>
      <c r="D63" s="43">
        <v>2363519.7400000002</v>
      </c>
      <c r="E63" s="44">
        <v>13</v>
      </c>
      <c r="F63" s="45">
        <v>2306889.7799999998</v>
      </c>
      <c r="G63" s="46"/>
      <c r="H63" s="40">
        <f t="shared" si="4"/>
        <v>-56629.960000000428</v>
      </c>
      <c r="I63" s="42">
        <f t="shared" si="1"/>
        <v>-2.3960011436164448E-2</v>
      </c>
    </row>
    <row r="64" spans="1:9" ht="18" customHeight="1" x14ac:dyDescent="0.25">
      <c r="A64" s="53" t="s">
        <v>28</v>
      </c>
      <c r="B64" s="53" t="s">
        <v>893</v>
      </c>
      <c r="C64" s="43">
        <v>0</v>
      </c>
      <c r="D64" s="43">
        <v>0</v>
      </c>
      <c r="E64" s="44">
        <v>2</v>
      </c>
      <c r="F64" s="45">
        <v>268429.15999999997</v>
      </c>
      <c r="G64" s="46"/>
      <c r="H64" s="40">
        <f t="shared" si="4"/>
        <v>268429.15999999997</v>
      </c>
      <c r="I64" s="48" t="s">
        <v>1281</v>
      </c>
    </row>
    <row r="65" spans="1:9" ht="18" customHeight="1" x14ac:dyDescent="0.25">
      <c r="A65" s="53" t="s">
        <v>28</v>
      </c>
      <c r="B65" s="53" t="s">
        <v>359</v>
      </c>
      <c r="C65" s="43">
        <v>0</v>
      </c>
      <c r="D65" s="43">
        <v>0</v>
      </c>
      <c r="E65" s="44">
        <v>2</v>
      </c>
      <c r="F65" s="45">
        <v>27105</v>
      </c>
      <c r="G65" s="46"/>
      <c r="H65" s="40">
        <f t="shared" si="4"/>
        <v>27105</v>
      </c>
      <c r="I65" s="48" t="s">
        <v>1281</v>
      </c>
    </row>
    <row r="66" spans="1:9" ht="18" customHeight="1" x14ac:dyDescent="0.25">
      <c r="A66" s="53" t="s">
        <v>28</v>
      </c>
      <c r="B66" s="53" t="s">
        <v>119</v>
      </c>
      <c r="C66" s="43">
        <v>0</v>
      </c>
      <c r="D66" s="43">
        <v>0</v>
      </c>
      <c r="E66" s="44">
        <v>1</v>
      </c>
      <c r="F66" s="45">
        <v>10901.28</v>
      </c>
      <c r="G66" s="46"/>
      <c r="H66" s="40">
        <f t="shared" si="4"/>
        <v>10901.28</v>
      </c>
      <c r="I66" s="48" t="s">
        <v>1281</v>
      </c>
    </row>
    <row r="67" spans="1:9" ht="18" customHeight="1" x14ac:dyDescent="0.25">
      <c r="A67" s="53" t="s">
        <v>28</v>
      </c>
      <c r="B67" s="53" t="s">
        <v>184</v>
      </c>
      <c r="C67" s="43">
        <v>3</v>
      </c>
      <c r="D67" s="43">
        <v>719644.34</v>
      </c>
      <c r="E67" s="44">
        <v>4</v>
      </c>
      <c r="F67" s="45">
        <v>567332.16</v>
      </c>
      <c r="G67" s="46"/>
      <c r="H67" s="40">
        <f t="shared" si="4"/>
        <v>-152312.17999999993</v>
      </c>
      <c r="I67" s="42">
        <f t="shared" si="1"/>
        <v>-0.21164924329148471</v>
      </c>
    </row>
    <row r="68" spans="1:9" ht="18" customHeight="1" x14ac:dyDescent="0.25">
      <c r="A68" s="53" t="s">
        <v>28</v>
      </c>
      <c r="B68" s="53" t="s">
        <v>166</v>
      </c>
      <c r="C68" s="43">
        <v>2</v>
      </c>
      <c r="D68" s="43">
        <v>4500</v>
      </c>
      <c r="E68" s="44">
        <v>3</v>
      </c>
      <c r="F68" s="45">
        <v>639274.88</v>
      </c>
      <c r="G68" s="46"/>
      <c r="H68" s="40">
        <f t="shared" si="4"/>
        <v>634774.88</v>
      </c>
      <c r="I68" s="42">
        <f t="shared" si="1"/>
        <v>141.06108444444445</v>
      </c>
    </row>
    <row r="69" spans="1:9" ht="18" customHeight="1" x14ac:dyDescent="0.25">
      <c r="A69" s="53" t="s">
        <v>28</v>
      </c>
      <c r="B69" s="53" t="s">
        <v>938</v>
      </c>
      <c r="C69" s="43">
        <v>1</v>
      </c>
      <c r="D69" s="43">
        <v>48978</v>
      </c>
      <c r="E69" s="44">
        <v>1</v>
      </c>
      <c r="F69" s="45">
        <v>50332</v>
      </c>
      <c r="G69" s="46"/>
      <c r="H69" s="40">
        <f t="shared" si="4"/>
        <v>1354</v>
      </c>
      <c r="I69" s="42">
        <f t="shared" si="1"/>
        <v>2.7645065131283432E-2</v>
      </c>
    </row>
    <row r="70" spans="1:9" ht="18" customHeight="1" x14ac:dyDescent="0.25">
      <c r="A70" s="53" t="s">
        <v>28</v>
      </c>
      <c r="B70" s="53" t="s">
        <v>779</v>
      </c>
      <c r="C70" s="43">
        <v>2</v>
      </c>
      <c r="D70" s="43">
        <v>1656692</v>
      </c>
      <c r="E70" s="44">
        <v>1</v>
      </c>
      <c r="F70" s="45">
        <v>336158</v>
      </c>
      <c r="G70" s="46"/>
      <c r="H70" s="40">
        <f t="shared" si="4"/>
        <v>-1320534</v>
      </c>
      <c r="I70" s="42">
        <f t="shared" si="1"/>
        <v>-0.79709082919456364</v>
      </c>
    </row>
    <row r="71" spans="1:9" ht="18" customHeight="1" x14ac:dyDescent="0.25">
      <c r="A71" s="53" t="s">
        <v>28</v>
      </c>
      <c r="B71" s="53" t="s">
        <v>134</v>
      </c>
      <c r="C71" s="43">
        <v>28</v>
      </c>
      <c r="D71" s="43">
        <v>6234075.7800000003</v>
      </c>
      <c r="E71" s="44">
        <v>31</v>
      </c>
      <c r="F71" s="45">
        <v>11043257.970000001</v>
      </c>
      <c r="G71" s="46"/>
      <c r="H71" s="40">
        <f t="shared" ref="H71:H98" si="5">F71-D71</f>
        <v>4809182.1900000004</v>
      </c>
      <c r="I71" s="42">
        <f t="shared" ref="I71:I98" si="6">H71/D71</f>
        <v>0.77143466966325525</v>
      </c>
    </row>
    <row r="72" spans="1:9" ht="18" customHeight="1" x14ac:dyDescent="0.25">
      <c r="A72" s="53" t="s">
        <v>28</v>
      </c>
      <c r="B72" s="53" t="s">
        <v>402</v>
      </c>
      <c r="C72" s="43">
        <v>16</v>
      </c>
      <c r="D72" s="43">
        <v>6390564.9000000004</v>
      </c>
      <c r="E72" s="44">
        <v>7</v>
      </c>
      <c r="F72" s="45">
        <v>914880.86</v>
      </c>
      <c r="G72" s="46"/>
      <c r="H72" s="40">
        <f t="shared" si="5"/>
        <v>-5475684.04</v>
      </c>
      <c r="I72" s="42">
        <f t="shared" si="6"/>
        <v>-0.85683881248119387</v>
      </c>
    </row>
    <row r="73" spans="1:9" ht="18" customHeight="1" x14ac:dyDescent="0.25">
      <c r="A73" s="53" t="s">
        <v>28</v>
      </c>
      <c r="B73" s="53" t="s">
        <v>780</v>
      </c>
      <c r="C73" s="43">
        <v>4</v>
      </c>
      <c r="D73" s="43">
        <v>40281</v>
      </c>
      <c r="E73" s="44">
        <v>0</v>
      </c>
      <c r="F73" s="45">
        <v>0</v>
      </c>
      <c r="G73" s="46"/>
      <c r="H73" s="40">
        <f t="shared" si="5"/>
        <v>-40281</v>
      </c>
      <c r="I73" s="42">
        <f t="shared" si="6"/>
        <v>-1</v>
      </c>
    </row>
    <row r="74" spans="1:9" ht="18" customHeight="1" x14ac:dyDescent="0.25">
      <c r="A74" s="53" t="s">
        <v>28</v>
      </c>
      <c r="B74" s="53" t="s">
        <v>475</v>
      </c>
      <c r="C74" s="43">
        <v>3</v>
      </c>
      <c r="D74" s="43">
        <v>110408.04</v>
      </c>
      <c r="E74" s="44">
        <v>2</v>
      </c>
      <c r="F74" s="45">
        <v>77352.600000000006</v>
      </c>
      <c r="G74" s="46"/>
      <c r="H74" s="40">
        <f t="shared" si="5"/>
        <v>-33055.439999999988</v>
      </c>
      <c r="I74" s="42">
        <f t="shared" si="6"/>
        <v>-0.29939341374052097</v>
      </c>
    </row>
    <row r="75" spans="1:9" ht="18" customHeight="1" x14ac:dyDescent="0.25">
      <c r="A75" s="53" t="s">
        <v>28</v>
      </c>
      <c r="B75" s="53" t="s">
        <v>949</v>
      </c>
      <c r="C75" s="43">
        <v>0</v>
      </c>
      <c r="D75" s="43">
        <v>0</v>
      </c>
      <c r="E75" s="44">
        <v>3</v>
      </c>
      <c r="F75" s="45">
        <v>121805.8</v>
      </c>
      <c r="G75" s="46"/>
      <c r="H75" s="40">
        <f t="shared" si="5"/>
        <v>121805.8</v>
      </c>
      <c r="I75" s="48" t="s">
        <v>1281</v>
      </c>
    </row>
    <row r="76" spans="1:9" ht="18" customHeight="1" x14ac:dyDescent="0.25">
      <c r="A76" s="53" t="s">
        <v>28</v>
      </c>
      <c r="B76" s="53" t="s">
        <v>207</v>
      </c>
      <c r="C76" s="43">
        <v>9</v>
      </c>
      <c r="D76" s="43">
        <v>2620634.39</v>
      </c>
      <c r="E76" s="44">
        <v>9</v>
      </c>
      <c r="F76" s="45">
        <v>2728994.8</v>
      </c>
      <c r="G76" s="46"/>
      <c r="H76" s="40">
        <f t="shared" si="5"/>
        <v>108360.40999999968</v>
      </c>
      <c r="I76" s="42">
        <f t="shared" si="6"/>
        <v>4.1348923151389952E-2</v>
      </c>
    </row>
    <row r="77" spans="1:9" ht="18" customHeight="1" x14ac:dyDescent="0.25">
      <c r="A77" s="53" t="s">
        <v>28</v>
      </c>
      <c r="B77" s="53" t="s">
        <v>76</v>
      </c>
      <c r="C77" s="43">
        <v>21</v>
      </c>
      <c r="D77" s="43">
        <v>12072675.390000001</v>
      </c>
      <c r="E77" s="44">
        <v>19</v>
      </c>
      <c r="F77" s="45">
        <v>11265163.199999999</v>
      </c>
      <c r="G77" s="46"/>
      <c r="H77" s="40">
        <f t="shared" si="5"/>
        <v>-807512.19000000134</v>
      </c>
      <c r="I77" s="42">
        <f t="shared" si="6"/>
        <v>-6.688759234501386E-2</v>
      </c>
    </row>
    <row r="78" spans="1:9" ht="18" customHeight="1" x14ac:dyDescent="0.25">
      <c r="A78" s="53" t="s">
        <v>28</v>
      </c>
      <c r="B78" s="53" t="s">
        <v>913</v>
      </c>
      <c r="C78" s="43">
        <v>2</v>
      </c>
      <c r="D78" s="43">
        <v>84825</v>
      </c>
      <c r="E78" s="44">
        <v>0</v>
      </c>
      <c r="F78" s="45">
        <v>0</v>
      </c>
      <c r="G78" s="46"/>
      <c r="H78" s="40">
        <f t="shared" si="5"/>
        <v>-84825</v>
      </c>
      <c r="I78" s="42">
        <f t="shared" si="6"/>
        <v>-1</v>
      </c>
    </row>
    <row r="79" spans="1:9" ht="18" customHeight="1" x14ac:dyDescent="0.25">
      <c r="A79" s="53" t="s">
        <v>28</v>
      </c>
      <c r="B79" s="53" t="s">
        <v>698</v>
      </c>
      <c r="C79" s="43">
        <v>0</v>
      </c>
      <c r="D79" s="43">
        <v>0</v>
      </c>
      <c r="E79" s="44">
        <v>1</v>
      </c>
      <c r="F79" s="45">
        <v>524444</v>
      </c>
      <c r="G79" s="46"/>
      <c r="H79" s="40">
        <f t="shared" si="5"/>
        <v>524444</v>
      </c>
      <c r="I79" s="48" t="s">
        <v>1281</v>
      </c>
    </row>
    <row r="80" spans="1:9" ht="18" customHeight="1" x14ac:dyDescent="0.25">
      <c r="A80" s="53" t="s">
        <v>28</v>
      </c>
      <c r="B80" s="53" t="s">
        <v>347</v>
      </c>
      <c r="C80" s="43">
        <v>1</v>
      </c>
      <c r="D80" s="43">
        <v>300300</v>
      </c>
      <c r="E80" s="44">
        <v>3</v>
      </c>
      <c r="F80" s="45">
        <v>415128.76</v>
      </c>
      <c r="G80" s="46"/>
      <c r="H80" s="40">
        <f t="shared" si="5"/>
        <v>114828.76000000001</v>
      </c>
      <c r="I80" s="42">
        <f t="shared" si="6"/>
        <v>0.38238015318015323</v>
      </c>
    </row>
    <row r="81" spans="1:9" ht="18" customHeight="1" x14ac:dyDescent="0.25">
      <c r="A81" s="53" t="s">
        <v>28</v>
      </c>
      <c r="B81" s="53" t="s">
        <v>781</v>
      </c>
      <c r="C81" s="43">
        <v>1</v>
      </c>
      <c r="D81" s="43">
        <v>0</v>
      </c>
      <c r="E81" s="44">
        <v>0</v>
      </c>
      <c r="F81" s="45">
        <v>0</v>
      </c>
      <c r="G81" s="46"/>
      <c r="H81" s="40">
        <f t="shared" si="5"/>
        <v>0</v>
      </c>
      <c r="I81" s="48" t="s">
        <v>1281</v>
      </c>
    </row>
    <row r="82" spans="1:9" ht="18" customHeight="1" x14ac:dyDescent="0.25">
      <c r="A82" s="53" t="s">
        <v>28</v>
      </c>
      <c r="B82" s="53" t="s">
        <v>782</v>
      </c>
      <c r="C82" s="43">
        <v>1</v>
      </c>
      <c r="D82" s="43">
        <v>0</v>
      </c>
      <c r="E82" s="44">
        <v>0</v>
      </c>
      <c r="F82" s="45">
        <v>0</v>
      </c>
      <c r="G82" s="46"/>
      <c r="H82" s="40">
        <f t="shared" si="5"/>
        <v>0</v>
      </c>
      <c r="I82" s="48" t="s">
        <v>1281</v>
      </c>
    </row>
    <row r="83" spans="1:9" ht="18" customHeight="1" x14ac:dyDescent="0.25">
      <c r="A83" s="53" t="s">
        <v>28</v>
      </c>
      <c r="B83" s="53" t="s">
        <v>964</v>
      </c>
      <c r="C83" s="43">
        <v>1</v>
      </c>
      <c r="D83" s="43">
        <v>150000</v>
      </c>
      <c r="E83" s="44">
        <v>1</v>
      </c>
      <c r="F83" s="45">
        <v>141999</v>
      </c>
      <c r="G83" s="46"/>
      <c r="H83" s="40">
        <f t="shared" si="5"/>
        <v>-8001</v>
      </c>
      <c r="I83" s="42">
        <f t="shared" si="6"/>
        <v>-5.3339999999999999E-2</v>
      </c>
    </row>
    <row r="84" spans="1:9" ht="18" customHeight="1" x14ac:dyDescent="0.25">
      <c r="A84" s="53" t="s">
        <v>28</v>
      </c>
      <c r="B84" s="53" t="s">
        <v>609</v>
      </c>
      <c r="C84" s="43">
        <v>0</v>
      </c>
      <c r="D84" s="43">
        <v>0</v>
      </c>
      <c r="E84" s="44">
        <v>1</v>
      </c>
      <c r="F84" s="45">
        <v>16203</v>
      </c>
      <c r="G84" s="46"/>
      <c r="H84" s="40">
        <f t="shared" si="5"/>
        <v>16203</v>
      </c>
      <c r="I84" s="48" t="s">
        <v>1281</v>
      </c>
    </row>
    <row r="85" spans="1:9" ht="18" customHeight="1" x14ac:dyDescent="0.25">
      <c r="A85" s="53" t="s">
        <v>28</v>
      </c>
      <c r="B85" s="53" t="s">
        <v>783</v>
      </c>
      <c r="C85" s="43">
        <v>2</v>
      </c>
      <c r="D85" s="43">
        <v>12800</v>
      </c>
      <c r="E85" s="44">
        <v>1</v>
      </c>
      <c r="F85" s="45">
        <v>6400</v>
      </c>
      <c r="G85" s="46"/>
      <c r="H85" s="40">
        <f t="shared" si="5"/>
        <v>-6400</v>
      </c>
      <c r="I85" s="42">
        <f t="shared" si="6"/>
        <v>-0.5</v>
      </c>
    </row>
    <row r="86" spans="1:9" ht="18" customHeight="1" x14ac:dyDescent="0.25">
      <c r="A86" s="53" t="s">
        <v>28</v>
      </c>
      <c r="B86" s="53" t="s">
        <v>622</v>
      </c>
      <c r="C86" s="43">
        <v>6</v>
      </c>
      <c r="D86" s="43">
        <v>261714.88</v>
      </c>
      <c r="E86" s="44">
        <v>5</v>
      </c>
      <c r="F86" s="45">
        <v>122338</v>
      </c>
      <c r="G86" s="46"/>
      <c r="H86" s="40">
        <f t="shared" si="5"/>
        <v>-139376.88</v>
      </c>
      <c r="I86" s="42">
        <f t="shared" si="6"/>
        <v>-0.53255237149679835</v>
      </c>
    </row>
    <row r="87" spans="1:9" ht="18" customHeight="1" x14ac:dyDescent="0.25">
      <c r="A87" s="53" t="s">
        <v>51</v>
      </c>
      <c r="B87" s="53" t="s">
        <v>605</v>
      </c>
      <c r="C87" s="43">
        <v>1</v>
      </c>
      <c r="D87" s="43">
        <v>327680</v>
      </c>
      <c r="E87" s="44">
        <v>4</v>
      </c>
      <c r="F87" s="45">
        <v>646049</v>
      </c>
      <c r="G87" s="46"/>
      <c r="H87" s="40">
        <f t="shared" si="5"/>
        <v>318369</v>
      </c>
      <c r="I87" s="42">
        <f t="shared" si="6"/>
        <v>0.97158508300781254</v>
      </c>
    </row>
    <row r="88" spans="1:9" ht="18" customHeight="1" x14ac:dyDescent="0.25">
      <c r="A88" s="53" t="s">
        <v>51</v>
      </c>
      <c r="B88" s="53" t="s">
        <v>257</v>
      </c>
      <c r="C88" s="43">
        <v>1</v>
      </c>
      <c r="D88" s="43">
        <v>4076404.87</v>
      </c>
      <c r="E88" s="44">
        <v>1</v>
      </c>
      <c r="F88" s="45">
        <v>7999998.9500000002</v>
      </c>
      <c r="G88" s="46"/>
      <c r="H88" s="40">
        <f t="shared" si="5"/>
        <v>3923594.08</v>
      </c>
      <c r="I88" s="42">
        <f t="shared" si="6"/>
        <v>0.96251334328329363</v>
      </c>
    </row>
    <row r="89" spans="1:9" ht="18" customHeight="1" x14ac:dyDescent="0.25">
      <c r="A89" s="53" t="s">
        <v>51</v>
      </c>
      <c r="B89" s="53" t="s">
        <v>461</v>
      </c>
      <c r="C89" s="43">
        <v>0</v>
      </c>
      <c r="D89" s="43">
        <v>0</v>
      </c>
      <c r="E89" s="44">
        <v>2</v>
      </c>
      <c r="F89" s="45">
        <v>92480.7</v>
      </c>
      <c r="G89" s="46"/>
      <c r="H89" s="40">
        <f t="shared" si="5"/>
        <v>92480.7</v>
      </c>
      <c r="I89" s="48" t="s">
        <v>1281</v>
      </c>
    </row>
    <row r="90" spans="1:9" ht="18" customHeight="1" x14ac:dyDescent="0.25">
      <c r="A90" s="53" t="s">
        <v>51</v>
      </c>
      <c r="B90" s="53" t="s">
        <v>707</v>
      </c>
      <c r="C90" s="43">
        <v>1</v>
      </c>
      <c r="D90" s="43">
        <v>281000</v>
      </c>
      <c r="E90" s="44">
        <v>1</v>
      </c>
      <c r="F90" s="45">
        <v>143666</v>
      </c>
      <c r="G90" s="46"/>
      <c r="H90" s="40">
        <f t="shared" si="5"/>
        <v>-137334</v>
      </c>
      <c r="I90" s="42">
        <f t="shared" si="6"/>
        <v>-0.48873309608540927</v>
      </c>
    </row>
    <row r="91" spans="1:9" ht="18" customHeight="1" x14ac:dyDescent="0.25">
      <c r="A91" s="53" t="s">
        <v>51</v>
      </c>
      <c r="B91" s="53" t="s">
        <v>248</v>
      </c>
      <c r="C91" s="43">
        <v>0</v>
      </c>
      <c r="D91" s="43">
        <v>0</v>
      </c>
      <c r="E91" s="44">
        <v>1</v>
      </c>
      <c r="F91" s="45">
        <v>12000.48</v>
      </c>
      <c r="G91" s="46"/>
      <c r="H91" s="40">
        <f t="shared" si="5"/>
        <v>12000.48</v>
      </c>
      <c r="I91" s="48" t="s">
        <v>1281</v>
      </c>
    </row>
    <row r="92" spans="1:9" ht="18" customHeight="1" x14ac:dyDescent="0.25">
      <c r="A92" s="53" t="s">
        <v>51</v>
      </c>
      <c r="B92" s="53" t="s">
        <v>787</v>
      </c>
      <c r="C92" s="43">
        <v>1</v>
      </c>
      <c r="D92" s="43">
        <v>7000</v>
      </c>
      <c r="E92" s="44">
        <v>0</v>
      </c>
      <c r="F92" s="45">
        <v>0</v>
      </c>
      <c r="G92" s="46"/>
      <c r="H92" s="40">
        <f t="shared" si="5"/>
        <v>-7000</v>
      </c>
      <c r="I92" s="42">
        <f t="shared" si="6"/>
        <v>-1</v>
      </c>
    </row>
    <row r="93" spans="1:9" ht="18" customHeight="1" x14ac:dyDescent="0.25">
      <c r="A93" s="53" t="s">
        <v>51</v>
      </c>
      <c r="B93" s="53" t="s">
        <v>1029</v>
      </c>
      <c r="C93" s="43">
        <v>0</v>
      </c>
      <c r="D93" s="43">
        <v>0</v>
      </c>
      <c r="E93" s="44">
        <v>1</v>
      </c>
      <c r="F93" s="45">
        <v>31507</v>
      </c>
      <c r="G93" s="46"/>
      <c r="H93" s="40">
        <f t="shared" si="5"/>
        <v>31507</v>
      </c>
      <c r="I93" s="48" t="s">
        <v>1281</v>
      </c>
    </row>
    <row r="94" spans="1:9" ht="18" customHeight="1" x14ac:dyDescent="0.25">
      <c r="A94" s="53" t="s">
        <v>51</v>
      </c>
      <c r="B94" s="53" t="s">
        <v>1381</v>
      </c>
      <c r="C94" s="43">
        <v>1</v>
      </c>
      <c r="D94" s="43">
        <v>100000</v>
      </c>
      <c r="E94" s="44">
        <v>0</v>
      </c>
      <c r="F94" s="45">
        <v>0</v>
      </c>
      <c r="G94" s="46"/>
      <c r="H94" s="40">
        <f t="shared" si="5"/>
        <v>-100000</v>
      </c>
      <c r="I94" s="42">
        <f t="shared" si="6"/>
        <v>-1</v>
      </c>
    </row>
    <row r="95" spans="1:9" ht="18" customHeight="1" x14ac:dyDescent="0.25">
      <c r="A95" s="53" t="s">
        <v>51</v>
      </c>
      <c r="B95" s="53" t="s">
        <v>52</v>
      </c>
      <c r="C95" s="43">
        <v>1</v>
      </c>
      <c r="D95" s="43">
        <v>30000</v>
      </c>
      <c r="E95" s="44">
        <v>2</v>
      </c>
      <c r="F95" s="45">
        <v>3563028.01</v>
      </c>
      <c r="G95" s="46"/>
      <c r="H95" s="40">
        <f t="shared" si="5"/>
        <v>3533028.01</v>
      </c>
      <c r="I95" s="42">
        <f t="shared" si="6"/>
        <v>117.76760033333332</v>
      </c>
    </row>
    <row r="96" spans="1:9" ht="18" customHeight="1" x14ac:dyDescent="0.25">
      <c r="A96" s="53" t="s">
        <v>51</v>
      </c>
      <c r="B96" s="53" t="s">
        <v>439</v>
      </c>
      <c r="C96" s="43">
        <v>0</v>
      </c>
      <c r="D96" s="43">
        <v>0</v>
      </c>
      <c r="E96" s="44">
        <v>1</v>
      </c>
      <c r="F96" s="45">
        <v>893120.09</v>
      </c>
      <c r="G96" s="46"/>
      <c r="H96" s="40">
        <f t="shared" si="5"/>
        <v>893120.09</v>
      </c>
      <c r="I96" s="48" t="s">
        <v>1281</v>
      </c>
    </row>
    <row r="97" spans="1:10" ht="18" customHeight="1" x14ac:dyDescent="0.25">
      <c r="A97" s="53" t="s">
        <v>20</v>
      </c>
      <c r="B97" s="53" t="s">
        <v>1022</v>
      </c>
      <c r="C97" s="43">
        <v>2</v>
      </c>
      <c r="D97" s="43">
        <v>960000.02</v>
      </c>
      <c r="E97" s="44">
        <v>2</v>
      </c>
      <c r="F97" s="45">
        <v>579999.99</v>
      </c>
      <c r="G97" s="46"/>
      <c r="H97" s="40">
        <f t="shared" si="5"/>
        <v>-380000.03</v>
      </c>
      <c r="I97" s="42">
        <f t="shared" si="6"/>
        <v>-0.39583335633680511</v>
      </c>
    </row>
    <row r="98" spans="1:10" ht="18" customHeight="1" x14ac:dyDescent="0.25">
      <c r="A98" s="53" t="s">
        <v>20</v>
      </c>
      <c r="B98" s="53" t="s">
        <v>109</v>
      </c>
      <c r="C98" s="43">
        <v>27</v>
      </c>
      <c r="D98" s="43">
        <v>2323472.88</v>
      </c>
      <c r="E98" s="44">
        <v>31</v>
      </c>
      <c r="F98" s="45">
        <v>2863812.6</v>
      </c>
      <c r="G98" s="46"/>
      <c r="H98" s="40">
        <f t="shared" si="5"/>
        <v>540339.7200000002</v>
      </c>
      <c r="I98" s="42">
        <f t="shared" si="6"/>
        <v>0.23255693003827971</v>
      </c>
    </row>
    <row r="99" spans="1:10" s="5" customFormat="1" ht="34.5" customHeight="1" x14ac:dyDescent="0.25">
      <c r="A99" s="6"/>
      <c r="B99" s="6"/>
      <c r="C99" s="37">
        <f>SUM(C7:C98)</f>
        <v>397</v>
      </c>
      <c r="D99" s="37">
        <f>SUM(D7:D98)</f>
        <v>96319922.420000002</v>
      </c>
      <c r="E99" s="37">
        <f>SUM(E7:E98)</f>
        <v>415</v>
      </c>
      <c r="F99" s="37">
        <f>SUM(F7:F98)</f>
        <v>106966081.13</v>
      </c>
      <c r="G99" s="38"/>
      <c r="H99" s="37">
        <f>SUM(H7:H98)</f>
        <v>10646158.710000001</v>
      </c>
      <c r="I99" s="41">
        <f>H99/D99</f>
        <v>0.11052914539920163</v>
      </c>
      <c r="J99" s="38"/>
    </row>
  </sheetData>
  <sortState ref="A10:N101">
    <sortCondition ref="A10:A101"/>
    <sortCondition ref="B10:B101"/>
  </sortState>
  <pageMargins left="0.2" right="0" top="0.25" bottom="0.5" header="0" footer="0.25"/>
  <pageSetup scale="68" fitToHeight="2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1"/>
  <sheetViews>
    <sheetView showGridLines="0" zoomScale="90" zoomScaleNormal="90" workbookViewId="0"/>
  </sheetViews>
  <sheetFormatPr defaultColWidth="12.7109375" defaultRowHeight="18" customHeight="1" x14ac:dyDescent="0.25"/>
  <cols>
    <col min="1" max="1" width="16.7109375" style="3" customWidth="1"/>
    <col min="2" max="3" width="30.7109375" style="2" customWidth="1"/>
    <col min="4" max="4" width="30.7109375" style="3" customWidth="1"/>
    <col min="5" max="5" width="16.7109375" style="1" customWidth="1"/>
    <col min="6" max="7" width="16.7109375" style="4" customWidth="1"/>
    <col min="8" max="8" width="16.7109375" style="3" customWidth="1"/>
    <col min="9" max="10" width="16.7109375" style="2" customWidth="1"/>
    <col min="11" max="12" width="16.7109375" style="10" customWidth="1"/>
    <col min="13" max="13" width="24.42578125" style="10" customWidth="1"/>
    <col min="14" max="14" width="16.7109375" style="1" customWidth="1"/>
    <col min="15" max="15" width="16.7109375" style="4" customWidth="1"/>
    <col min="16" max="17" width="16.7109375" style="1" customWidth="1"/>
    <col min="18" max="18" width="16.7109375" style="18" customWidth="1"/>
    <col min="19" max="16384" width="12.7109375" style="1"/>
  </cols>
  <sheetData>
    <row r="1" spans="1:18" s="11" customFormat="1" ht="30" customHeight="1" x14ac:dyDescent="0.25">
      <c r="A1" s="22" t="s">
        <v>32</v>
      </c>
      <c r="B1" s="23"/>
      <c r="C1" s="23"/>
      <c r="D1" s="23"/>
      <c r="E1" s="23"/>
      <c r="F1" s="23"/>
      <c r="G1" s="23"/>
      <c r="H1" s="23"/>
      <c r="I1" s="23"/>
      <c r="J1" s="24"/>
      <c r="K1" s="24"/>
      <c r="L1" s="24"/>
      <c r="N1" s="28"/>
    </row>
    <row r="2" spans="1:18" s="11" customFormat="1" ht="20.25" customHeight="1" x14ac:dyDescent="0.25">
      <c r="A2" s="11" t="s">
        <v>48</v>
      </c>
      <c r="B2" s="23"/>
      <c r="C2" s="23"/>
      <c r="D2" s="23"/>
      <c r="E2" s="23"/>
      <c r="F2" s="23"/>
      <c r="G2" s="23"/>
      <c r="H2" s="23"/>
      <c r="I2" s="23"/>
      <c r="J2" s="24"/>
      <c r="K2" s="24"/>
      <c r="L2" s="24"/>
      <c r="N2" s="28"/>
    </row>
    <row r="3" spans="1:18" s="21" customFormat="1" ht="18" customHeight="1" x14ac:dyDescent="0.25">
      <c r="A3" s="21" t="s">
        <v>50</v>
      </c>
      <c r="B3" s="26"/>
      <c r="C3" s="26"/>
      <c r="D3" s="26"/>
      <c r="E3" s="26"/>
      <c r="F3" s="26"/>
      <c r="G3" s="26"/>
      <c r="H3" s="26"/>
      <c r="I3" s="26"/>
      <c r="J3" s="30"/>
      <c r="K3" s="30"/>
      <c r="L3" s="30"/>
      <c r="N3" s="29" t="s">
        <v>13</v>
      </c>
    </row>
    <row r="4" spans="1:18" s="21" customFormat="1" ht="18" customHeight="1" x14ac:dyDescent="0.25">
      <c r="A4" s="21" t="s">
        <v>18</v>
      </c>
      <c r="B4" s="27">
        <f>COUNTA(A7:A2000)</f>
        <v>415</v>
      </c>
      <c r="C4" s="26"/>
      <c r="E4" s="26"/>
      <c r="F4" s="26"/>
      <c r="G4" s="26"/>
      <c r="H4" s="26"/>
      <c r="I4" s="26"/>
      <c r="J4" s="30"/>
      <c r="K4" s="30"/>
      <c r="L4" s="30"/>
      <c r="N4" s="29"/>
    </row>
    <row r="5" spans="1:18" s="21" customFormat="1" ht="18" customHeight="1" x14ac:dyDescent="0.25">
      <c r="A5" s="21" t="s">
        <v>1285</v>
      </c>
      <c r="B5" s="26"/>
      <c r="C5" s="25"/>
      <c r="E5" s="26"/>
      <c r="F5" s="26"/>
      <c r="G5" s="25"/>
      <c r="H5" s="26"/>
      <c r="I5" s="26"/>
      <c r="J5" s="30"/>
      <c r="K5" s="30"/>
      <c r="L5" s="30"/>
      <c r="N5" s="29"/>
    </row>
    <row r="6" spans="1:18" s="5" customFormat="1" ht="34.5" customHeight="1" x14ac:dyDescent="0.25">
      <c r="A6" s="6" t="s">
        <v>1</v>
      </c>
      <c r="B6" s="6" t="s">
        <v>3</v>
      </c>
      <c r="C6" s="8" t="s">
        <v>4</v>
      </c>
      <c r="D6" s="8" t="s">
        <v>5</v>
      </c>
      <c r="E6" s="7" t="s">
        <v>2</v>
      </c>
      <c r="F6" s="7" t="s">
        <v>7</v>
      </c>
      <c r="G6" s="7" t="s">
        <v>8</v>
      </c>
      <c r="H6" s="7" t="s">
        <v>9</v>
      </c>
      <c r="I6" s="7" t="s">
        <v>14</v>
      </c>
      <c r="J6" s="9" t="s">
        <v>10</v>
      </c>
      <c r="K6" s="9" t="s">
        <v>11</v>
      </c>
      <c r="L6" s="9" t="s">
        <v>12</v>
      </c>
      <c r="M6" s="17" t="s">
        <v>31</v>
      </c>
      <c r="N6" s="17" t="s">
        <v>39</v>
      </c>
      <c r="O6" s="17" t="s">
        <v>40</v>
      </c>
      <c r="P6" s="17" t="s">
        <v>17</v>
      </c>
      <c r="Q6" s="8" t="s">
        <v>6</v>
      </c>
      <c r="R6" s="6" t="s">
        <v>0</v>
      </c>
    </row>
    <row r="7" spans="1:18" ht="18" customHeight="1" x14ac:dyDescent="0.25">
      <c r="A7" s="13" t="s">
        <v>15</v>
      </c>
      <c r="B7" s="13" t="s">
        <v>27</v>
      </c>
      <c r="C7" s="13" t="s">
        <v>1036</v>
      </c>
      <c r="D7" s="13" t="s">
        <v>42</v>
      </c>
      <c r="E7" s="12">
        <v>33152</v>
      </c>
      <c r="F7" s="12">
        <v>1</v>
      </c>
      <c r="G7" s="14">
        <v>43404</v>
      </c>
      <c r="H7" s="14">
        <v>43344</v>
      </c>
      <c r="I7" s="14">
        <v>44439</v>
      </c>
      <c r="J7" s="16">
        <v>705823.02</v>
      </c>
      <c r="K7" s="16">
        <v>199077</v>
      </c>
      <c r="L7" s="16">
        <v>904900.02</v>
      </c>
      <c r="M7" s="13" t="s">
        <v>47</v>
      </c>
      <c r="N7" s="15" t="s">
        <v>36</v>
      </c>
      <c r="O7" s="15" t="s">
        <v>37</v>
      </c>
      <c r="P7" s="15" t="s">
        <v>16</v>
      </c>
      <c r="Q7" s="13" t="s">
        <v>1037</v>
      </c>
      <c r="R7" s="13" t="s">
        <v>25</v>
      </c>
    </row>
    <row r="8" spans="1:18" ht="18" customHeight="1" x14ac:dyDescent="0.25">
      <c r="A8" s="13" t="s">
        <v>15</v>
      </c>
      <c r="B8" s="13" t="s">
        <v>27</v>
      </c>
      <c r="C8" s="13" t="s">
        <v>1273</v>
      </c>
      <c r="D8" s="13" t="s">
        <v>795</v>
      </c>
      <c r="E8" s="12">
        <v>32680</v>
      </c>
      <c r="F8" s="12">
        <v>2</v>
      </c>
      <c r="G8" s="14">
        <v>43489</v>
      </c>
      <c r="H8" s="14">
        <v>43101</v>
      </c>
      <c r="I8" s="14">
        <v>43465</v>
      </c>
      <c r="J8" s="16">
        <v>143763</v>
      </c>
      <c r="K8" s="16">
        <v>13637</v>
      </c>
      <c r="L8" s="16">
        <v>157400</v>
      </c>
      <c r="M8" s="13" t="s">
        <v>60</v>
      </c>
      <c r="N8" s="15" t="s">
        <v>16</v>
      </c>
      <c r="O8" s="15" t="s">
        <v>16</v>
      </c>
      <c r="P8" s="15" t="s">
        <v>1290</v>
      </c>
      <c r="Q8" s="13" t="s">
        <v>796</v>
      </c>
      <c r="R8" s="13" t="s">
        <v>25</v>
      </c>
    </row>
    <row r="9" spans="1:18" ht="18" customHeight="1" x14ac:dyDescent="0.25">
      <c r="A9" s="13" t="s">
        <v>15</v>
      </c>
      <c r="B9" s="13" t="s">
        <v>525</v>
      </c>
      <c r="C9" s="13" t="s">
        <v>44</v>
      </c>
      <c r="D9" s="13" t="s">
        <v>526</v>
      </c>
      <c r="E9" s="12">
        <v>32401</v>
      </c>
      <c r="F9" s="12">
        <v>1</v>
      </c>
      <c r="G9" s="14">
        <v>43364</v>
      </c>
      <c r="H9" s="14">
        <v>43252</v>
      </c>
      <c r="I9" s="14">
        <v>43616</v>
      </c>
      <c r="J9" s="16">
        <v>16323</v>
      </c>
      <c r="K9" s="16">
        <v>6996</v>
      </c>
      <c r="L9" s="16">
        <v>23319</v>
      </c>
      <c r="M9" s="13" t="s">
        <v>1</v>
      </c>
      <c r="N9" s="15" t="s">
        <v>16</v>
      </c>
      <c r="O9" s="15" t="s">
        <v>16</v>
      </c>
      <c r="P9" s="15" t="s">
        <v>527</v>
      </c>
      <c r="Q9" s="13" t="s">
        <v>528</v>
      </c>
      <c r="R9" s="13" t="s">
        <v>25</v>
      </c>
    </row>
    <row r="10" spans="1:18" ht="18" customHeight="1" x14ac:dyDescent="0.25">
      <c r="A10" s="13" t="s">
        <v>15</v>
      </c>
      <c r="B10" s="13" t="s">
        <v>525</v>
      </c>
      <c r="C10" s="13" t="s">
        <v>667</v>
      </c>
      <c r="D10" s="13" t="s">
        <v>668</v>
      </c>
      <c r="E10" s="12">
        <v>33513</v>
      </c>
      <c r="F10" s="12">
        <v>1</v>
      </c>
      <c r="G10" s="14">
        <v>43425</v>
      </c>
      <c r="H10" s="14">
        <v>43373</v>
      </c>
      <c r="I10" s="14">
        <v>43921</v>
      </c>
      <c r="J10" s="16">
        <v>218182</v>
      </c>
      <c r="K10" s="16">
        <v>21818</v>
      </c>
      <c r="L10" s="16">
        <v>240000</v>
      </c>
      <c r="M10" s="13" t="s">
        <v>47</v>
      </c>
      <c r="N10" s="15" t="s">
        <v>16</v>
      </c>
      <c r="O10" s="15" t="s">
        <v>16</v>
      </c>
      <c r="P10" s="15" t="s">
        <v>1180</v>
      </c>
      <c r="Q10" s="13" t="s">
        <v>1181</v>
      </c>
      <c r="R10" s="13" t="s">
        <v>25</v>
      </c>
    </row>
    <row r="11" spans="1:18" ht="18" customHeight="1" x14ac:dyDescent="0.25">
      <c r="A11" s="13" t="s">
        <v>15</v>
      </c>
      <c r="B11" s="13" t="s">
        <v>525</v>
      </c>
      <c r="C11" s="13" t="s">
        <v>1038</v>
      </c>
      <c r="D11" s="13" t="s">
        <v>1128</v>
      </c>
      <c r="E11" s="12">
        <v>32952</v>
      </c>
      <c r="F11" s="12">
        <v>1</v>
      </c>
      <c r="G11" s="14">
        <v>43525</v>
      </c>
      <c r="H11" s="14">
        <v>43101</v>
      </c>
      <c r="I11" s="14">
        <v>43464</v>
      </c>
      <c r="J11" s="16">
        <v>77172</v>
      </c>
      <c r="K11" s="16">
        <v>19612.560000000001</v>
      </c>
      <c r="L11" s="16">
        <v>96784.56</v>
      </c>
      <c r="M11" s="13" t="s">
        <v>1</v>
      </c>
      <c r="N11" s="15" t="s">
        <v>16</v>
      </c>
      <c r="O11" s="15" t="s">
        <v>16</v>
      </c>
      <c r="P11" s="15" t="s">
        <v>1331</v>
      </c>
      <c r="Q11" s="13" t="s">
        <v>1039</v>
      </c>
      <c r="R11" s="13" t="s">
        <v>70</v>
      </c>
    </row>
    <row r="12" spans="1:18" ht="18" customHeight="1" x14ac:dyDescent="0.25">
      <c r="A12" s="13" t="s">
        <v>15</v>
      </c>
      <c r="B12" s="13" t="s">
        <v>525</v>
      </c>
      <c r="C12" s="13" t="s">
        <v>45</v>
      </c>
      <c r="D12" s="13" t="s">
        <v>529</v>
      </c>
      <c r="E12" s="12">
        <v>29981</v>
      </c>
      <c r="F12" s="12">
        <v>4</v>
      </c>
      <c r="G12" s="14">
        <v>43312</v>
      </c>
      <c r="H12" s="14">
        <v>43313</v>
      </c>
      <c r="I12" s="14">
        <v>43677</v>
      </c>
      <c r="J12" s="16">
        <v>24277</v>
      </c>
      <c r="K12" s="16">
        <v>2109</v>
      </c>
      <c r="L12" s="16">
        <v>26386</v>
      </c>
      <c r="M12" s="13" t="s">
        <v>47</v>
      </c>
      <c r="N12" s="15" t="s">
        <v>16</v>
      </c>
      <c r="O12" s="15" t="s">
        <v>16</v>
      </c>
      <c r="P12" s="15" t="s">
        <v>530</v>
      </c>
      <c r="Q12" s="13" t="s">
        <v>531</v>
      </c>
      <c r="R12" s="13" t="s">
        <v>70</v>
      </c>
    </row>
    <row r="13" spans="1:18" ht="18" customHeight="1" x14ac:dyDescent="0.25">
      <c r="A13" s="13" t="s">
        <v>15</v>
      </c>
      <c r="B13" s="13" t="s">
        <v>525</v>
      </c>
      <c r="C13" s="13" t="s">
        <v>45</v>
      </c>
      <c r="D13" s="13" t="s">
        <v>740</v>
      </c>
      <c r="E13" s="12">
        <v>33292</v>
      </c>
      <c r="F13" s="12">
        <v>1</v>
      </c>
      <c r="G13" s="14">
        <v>43410</v>
      </c>
      <c r="H13" s="14">
        <v>43282</v>
      </c>
      <c r="I13" s="14">
        <v>44012</v>
      </c>
      <c r="J13" s="16">
        <v>426943</v>
      </c>
      <c r="K13" s="16">
        <v>0</v>
      </c>
      <c r="L13" s="16">
        <v>426943</v>
      </c>
      <c r="M13" s="13" t="s">
        <v>71</v>
      </c>
      <c r="N13" s="15" t="s">
        <v>16</v>
      </c>
      <c r="O13" s="15" t="s">
        <v>16</v>
      </c>
      <c r="P13" s="15" t="s">
        <v>1170</v>
      </c>
      <c r="Q13" s="13" t="s">
        <v>741</v>
      </c>
      <c r="R13" s="13" t="s">
        <v>70</v>
      </c>
    </row>
    <row r="14" spans="1:18" ht="18" customHeight="1" x14ac:dyDescent="0.25">
      <c r="A14" s="13" t="s">
        <v>15</v>
      </c>
      <c r="B14" s="13" t="s">
        <v>104</v>
      </c>
      <c r="C14" s="13" t="s">
        <v>572</v>
      </c>
      <c r="D14" s="13" t="s">
        <v>602</v>
      </c>
      <c r="E14" s="12">
        <v>31057</v>
      </c>
      <c r="F14" s="12">
        <v>3</v>
      </c>
      <c r="G14" s="14">
        <v>43307</v>
      </c>
      <c r="H14" s="14">
        <v>43282</v>
      </c>
      <c r="I14" s="14">
        <v>43646</v>
      </c>
      <c r="J14" s="16">
        <v>66907</v>
      </c>
      <c r="K14" s="16">
        <v>5353</v>
      </c>
      <c r="L14" s="16">
        <v>72260</v>
      </c>
      <c r="M14" s="13" t="s">
        <v>60</v>
      </c>
      <c r="N14" s="15" t="s">
        <v>603</v>
      </c>
      <c r="O14" s="15" t="s">
        <v>16</v>
      </c>
      <c r="P14" s="15" t="s">
        <v>16</v>
      </c>
      <c r="Q14" s="13" t="s">
        <v>604</v>
      </c>
      <c r="R14" s="13" t="s">
        <v>1169</v>
      </c>
    </row>
    <row r="15" spans="1:18" ht="18" customHeight="1" x14ac:dyDescent="0.25">
      <c r="A15" s="13" t="s">
        <v>15</v>
      </c>
      <c r="B15" s="13" t="s">
        <v>104</v>
      </c>
      <c r="C15" s="13" t="s">
        <v>601</v>
      </c>
      <c r="D15" s="13" t="s">
        <v>689</v>
      </c>
      <c r="E15" s="12">
        <v>33585</v>
      </c>
      <c r="F15" s="12">
        <v>1</v>
      </c>
      <c r="G15" s="14">
        <v>43523</v>
      </c>
      <c r="H15" s="14">
        <v>43282</v>
      </c>
      <c r="I15" s="14">
        <v>43646</v>
      </c>
      <c r="J15" s="16">
        <v>449521</v>
      </c>
      <c r="K15" s="16">
        <v>35962</v>
      </c>
      <c r="L15" s="16">
        <v>485483</v>
      </c>
      <c r="M15" s="13" t="s">
        <v>71</v>
      </c>
      <c r="N15" s="15" t="s">
        <v>16</v>
      </c>
      <c r="O15" s="15" t="s">
        <v>16</v>
      </c>
      <c r="P15" s="15" t="s">
        <v>1376</v>
      </c>
      <c r="Q15" s="13" t="s">
        <v>1067</v>
      </c>
      <c r="R15" s="13" t="s">
        <v>1169</v>
      </c>
    </row>
    <row r="16" spans="1:18" ht="18" customHeight="1" x14ac:dyDescent="0.25">
      <c r="A16" s="13" t="s">
        <v>15</v>
      </c>
      <c r="B16" s="13" t="s">
        <v>104</v>
      </c>
      <c r="C16" s="13" t="s">
        <v>105</v>
      </c>
      <c r="D16" s="13" t="s">
        <v>106</v>
      </c>
      <c r="E16" s="12">
        <v>30198</v>
      </c>
      <c r="F16" s="12">
        <v>2</v>
      </c>
      <c r="G16" s="14">
        <v>43353</v>
      </c>
      <c r="H16" s="14">
        <v>43221</v>
      </c>
      <c r="I16" s="14">
        <v>43585</v>
      </c>
      <c r="J16" s="16">
        <v>10096</v>
      </c>
      <c r="K16" s="16">
        <v>1615.36</v>
      </c>
      <c r="L16" s="16">
        <v>11711.36</v>
      </c>
      <c r="M16" s="13" t="s">
        <v>60</v>
      </c>
      <c r="N16" s="15" t="s">
        <v>16</v>
      </c>
      <c r="O16" s="15" t="s">
        <v>16</v>
      </c>
      <c r="P16" s="15" t="s">
        <v>1173</v>
      </c>
      <c r="Q16" s="13" t="s">
        <v>107</v>
      </c>
      <c r="R16" s="13" t="s">
        <v>1169</v>
      </c>
    </row>
    <row r="17" spans="1:18" ht="18" customHeight="1" x14ac:dyDescent="0.25">
      <c r="A17" s="13" t="s">
        <v>15</v>
      </c>
      <c r="B17" s="13" t="s">
        <v>104</v>
      </c>
      <c r="C17" s="13" t="s">
        <v>105</v>
      </c>
      <c r="D17" s="13" t="s">
        <v>106</v>
      </c>
      <c r="E17" s="12">
        <v>33474</v>
      </c>
      <c r="F17" s="12">
        <v>1</v>
      </c>
      <c r="G17" s="14">
        <v>43419</v>
      </c>
      <c r="H17" s="14">
        <v>43221</v>
      </c>
      <c r="I17" s="14">
        <v>44316</v>
      </c>
      <c r="J17" s="16">
        <v>284360</v>
      </c>
      <c r="K17" s="16">
        <v>45498</v>
      </c>
      <c r="L17" s="16">
        <v>329858</v>
      </c>
      <c r="M17" s="13" t="s">
        <v>60</v>
      </c>
      <c r="N17" s="15" t="s">
        <v>16</v>
      </c>
      <c r="O17" s="15" t="s">
        <v>16</v>
      </c>
      <c r="P17" s="15" t="s">
        <v>1234</v>
      </c>
      <c r="Q17" s="13" t="s">
        <v>1064</v>
      </c>
      <c r="R17" s="13" t="s">
        <v>1169</v>
      </c>
    </row>
    <row r="18" spans="1:18" ht="18" customHeight="1" x14ac:dyDescent="0.25">
      <c r="A18" s="13" t="s">
        <v>15</v>
      </c>
      <c r="B18" s="13" t="s">
        <v>87</v>
      </c>
      <c r="C18" s="13" t="s">
        <v>691</v>
      </c>
      <c r="D18" s="13" t="s">
        <v>41</v>
      </c>
      <c r="E18" s="12">
        <v>33764</v>
      </c>
      <c r="F18" s="12">
        <v>1</v>
      </c>
      <c r="G18" s="14">
        <v>43508</v>
      </c>
      <c r="H18" s="14">
        <v>43448</v>
      </c>
      <c r="I18" s="14">
        <v>44316</v>
      </c>
      <c r="J18" s="16">
        <v>147975</v>
      </c>
      <c r="K18" s="16">
        <v>38030</v>
      </c>
      <c r="L18" s="16">
        <v>186005</v>
      </c>
      <c r="M18" s="13" t="s">
        <v>71</v>
      </c>
      <c r="N18" s="15" t="s">
        <v>16</v>
      </c>
      <c r="O18" s="15" t="s">
        <v>16</v>
      </c>
      <c r="P18" s="15" t="s">
        <v>1363</v>
      </c>
      <c r="Q18" s="13" t="s">
        <v>692</v>
      </c>
      <c r="R18" s="13" t="s">
        <v>1169</v>
      </c>
    </row>
    <row r="19" spans="1:18" ht="18" customHeight="1" x14ac:dyDescent="0.25">
      <c r="A19" s="13" t="s">
        <v>15</v>
      </c>
      <c r="B19" s="13" t="s">
        <v>87</v>
      </c>
      <c r="C19" s="13" t="s">
        <v>160</v>
      </c>
      <c r="D19" s="13" t="s">
        <v>161</v>
      </c>
      <c r="E19" s="12">
        <v>33426</v>
      </c>
      <c r="F19" s="12">
        <v>1</v>
      </c>
      <c r="G19" s="14">
        <v>43361</v>
      </c>
      <c r="H19" s="14">
        <v>43373</v>
      </c>
      <c r="I19" s="14">
        <v>44468</v>
      </c>
      <c r="J19" s="16">
        <v>397579</v>
      </c>
      <c r="K19" s="16">
        <v>102177.81</v>
      </c>
      <c r="L19" s="16">
        <v>499756.81</v>
      </c>
      <c r="M19" s="13" t="s">
        <v>47</v>
      </c>
      <c r="N19" s="15" t="s">
        <v>162</v>
      </c>
      <c r="O19" s="15" t="s">
        <v>163</v>
      </c>
      <c r="P19" s="15" t="s">
        <v>164</v>
      </c>
      <c r="Q19" s="13" t="s">
        <v>165</v>
      </c>
      <c r="R19" s="13" t="s">
        <v>1169</v>
      </c>
    </row>
    <row r="20" spans="1:18" ht="18" customHeight="1" x14ac:dyDescent="0.25">
      <c r="A20" s="13" t="s">
        <v>15</v>
      </c>
      <c r="B20" s="13" t="s">
        <v>87</v>
      </c>
      <c r="C20" s="13" t="s">
        <v>738</v>
      </c>
      <c r="D20" s="13" t="s">
        <v>41</v>
      </c>
      <c r="E20" s="12">
        <v>32630</v>
      </c>
      <c r="F20" s="12">
        <v>2</v>
      </c>
      <c r="G20" s="14">
        <v>43524</v>
      </c>
      <c r="H20" s="14">
        <v>43454</v>
      </c>
      <c r="I20" s="14">
        <v>43636</v>
      </c>
      <c r="J20" s="16">
        <v>3978</v>
      </c>
      <c r="K20" s="16">
        <v>1022.35</v>
      </c>
      <c r="L20" s="16">
        <v>5000.3500000000004</v>
      </c>
      <c r="M20" s="13" t="s">
        <v>71</v>
      </c>
      <c r="N20" s="15" t="s">
        <v>16</v>
      </c>
      <c r="O20" s="15" t="s">
        <v>16</v>
      </c>
      <c r="P20" s="15" t="s">
        <v>16</v>
      </c>
      <c r="Q20" s="13" t="s">
        <v>863</v>
      </c>
      <c r="R20" s="13" t="s">
        <v>1169</v>
      </c>
    </row>
    <row r="21" spans="1:18" ht="18" customHeight="1" x14ac:dyDescent="0.25">
      <c r="A21" s="13" t="s">
        <v>15</v>
      </c>
      <c r="B21" s="13" t="s">
        <v>87</v>
      </c>
      <c r="C21" s="13" t="s">
        <v>738</v>
      </c>
      <c r="D21" s="13" t="s">
        <v>41</v>
      </c>
      <c r="E21" s="12">
        <v>33945</v>
      </c>
      <c r="F21" s="12">
        <v>1</v>
      </c>
      <c r="G21" s="14">
        <v>43532</v>
      </c>
      <c r="H21" s="14">
        <v>43511</v>
      </c>
      <c r="I21" s="14">
        <v>45291</v>
      </c>
      <c r="J21" s="16">
        <v>31000</v>
      </c>
      <c r="K21" s="16">
        <v>0</v>
      </c>
      <c r="L21" s="16">
        <v>31000</v>
      </c>
      <c r="M21" s="13" t="s">
        <v>71</v>
      </c>
      <c r="N21" s="15" t="s">
        <v>16</v>
      </c>
      <c r="O21" s="15" t="s">
        <v>16</v>
      </c>
      <c r="P21" s="15" t="s">
        <v>1324</v>
      </c>
      <c r="Q21" s="13" t="s">
        <v>1260</v>
      </c>
      <c r="R21" s="13" t="s">
        <v>1199</v>
      </c>
    </row>
    <row r="22" spans="1:18" ht="18" customHeight="1" x14ac:dyDescent="0.25">
      <c r="A22" s="13" t="s">
        <v>15</v>
      </c>
      <c r="B22" s="13" t="s">
        <v>87</v>
      </c>
      <c r="C22" s="13" t="s">
        <v>738</v>
      </c>
      <c r="D22" s="13" t="s">
        <v>327</v>
      </c>
      <c r="E22" s="12">
        <v>33788</v>
      </c>
      <c r="F22" s="12">
        <v>1</v>
      </c>
      <c r="G22" s="14">
        <v>43524</v>
      </c>
      <c r="H22" s="14">
        <v>43405</v>
      </c>
      <c r="I22" s="14">
        <v>43496</v>
      </c>
      <c r="J22" s="16">
        <v>2500</v>
      </c>
      <c r="K22" s="16">
        <v>0</v>
      </c>
      <c r="L22" s="16">
        <v>2500</v>
      </c>
      <c r="M22" s="13" t="s">
        <v>60</v>
      </c>
      <c r="N22" s="15" t="s">
        <v>16</v>
      </c>
      <c r="O22" s="15" t="s">
        <v>16</v>
      </c>
      <c r="P22" s="15" t="s">
        <v>1336</v>
      </c>
      <c r="Q22" s="13" t="s">
        <v>739</v>
      </c>
      <c r="R22" s="13" t="s">
        <v>1169</v>
      </c>
    </row>
    <row r="23" spans="1:18" ht="18" customHeight="1" x14ac:dyDescent="0.25">
      <c r="A23" s="13" t="s">
        <v>15</v>
      </c>
      <c r="B23" s="13" t="s">
        <v>87</v>
      </c>
      <c r="C23" s="13" t="s">
        <v>88</v>
      </c>
      <c r="D23" s="13" t="s">
        <v>374</v>
      </c>
      <c r="E23" s="12">
        <v>33652</v>
      </c>
      <c r="F23" s="12">
        <v>1</v>
      </c>
      <c r="G23" s="14">
        <v>43385</v>
      </c>
      <c r="H23" s="14">
        <v>43252</v>
      </c>
      <c r="I23" s="14">
        <v>43616</v>
      </c>
      <c r="J23" s="16">
        <v>19111</v>
      </c>
      <c r="K23" s="16">
        <v>956</v>
      </c>
      <c r="L23" s="16">
        <v>20067</v>
      </c>
      <c r="M23" s="13" t="s">
        <v>47</v>
      </c>
      <c r="N23" s="15" t="s">
        <v>16</v>
      </c>
      <c r="O23" s="15" t="s">
        <v>16</v>
      </c>
      <c r="P23" s="15" t="s">
        <v>1154</v>
      </c>
      <c r="Q23" s="13" t="s">
        <v>695</v>
      </c>
      <c r="R23" s="13" t="s">
        <v>1169</v>
      </c>
    </row>
    <row r="24" spans="1:18" ht="18" customHeight="1" x14ac:dyDescent="0.25">
      <c r="A24" s="13" t="s">
        <v>15</v>
      </c>
      <c r="B24" s="13" t="s">
        <v>87</v>
      </c>
      <c r="C24" s="13" t="s">
        <v>88</v>
      </c>
      <c r="D24" s="13" t="s">
        <v>1328</v>
      </c>
      <c r="E24" s="12">
        <v>32806</v>
      </c>
      <c r="F24" s="12">
        <v>1</v>
      </c>
      <c r="G24" s="14">
        <v>43525</v>
      </c>
      <c r="H24" s="14">
        <v>43159</v>
      </c>
      <c r="I24" s="14">
        <v>43936</v>
      </c>
      <c r="J24" s="16">
        <v>4872.96</v>
      </c>
      <c r="K24" s="16">
        <v>541</v>
      </c>
      <c r="L24" s="16">
        <v>5413.96</v>
      </c>
      <c r="M24" s="13" t="s">
        <v>1</v>
      </c>
      <c r="N24" s="15" t="s">
        <v>16</v>
      </c>
      <c r="O24" s="15" t="s">
        <v>16</v>
      </c>
      <c r="P24" s="15" t="s">
        <v>1329</v>
      </c>
      <c r="Q24" s="13" t="s">
        <v>1060</v>
      </c>
      <c r="R24" s="13" t="s">
        <v>1169</v>
      </c>
    </row>
    <row r="25" spans="1:18" ht="18" customHeight="1" x14ac:dyDescent="0.25">
      <c r="A25" s="13" t="s">
        <v>15</v>
      </c>
      <c r="B25" s="13" t="s">
        <v>87</v>
      </c>
      <c r="C25" s="13" t="s">
        <v>88</v>
      </c>
      <c r="D25" s="13" t="s">
        <v>864</v>
      </c>
      <c r="E25" s="12">
        <v>34198</v>
      </c>
      <c r="F25" s="12">
        <v>1</v>
      </c>
      <c r="G25" s="14">
        <v>43529</v>
      </c>
      <c r="H25" s="14">
        <v>43525</v>
      </c>
      <c r="I25" s="14">
        <v>43920</v>
      </c>
      <c r="J25" s="16">
        <v>20196</v>
      </c>
      <c r="K25" s="16">
        <v>0</v>
      </c>
      <c r="L25" s="16">
        <v>20196</v>
      </c>
      <c r="M25" s="13" t="s">
        <v>60</v>
      </c>
      <c r="N25" s="15" t="s">
        <v>16</v>
      </c>
      <c r="O25" s="15" t="s">
        <v>16</v>
      </c>
      <c r="P25" s="15" t="s">
        <v>1307</v>
      </c>
      <c r="Q25" s="13" t="s">
        <v>1308</v>
      </c>
      <c r="R25" s="13" t="s">
        <v>1169</v>
      </c>
    </row>
    <row r="26" spans="1:18" ht="18" customHeight="1" x14ac:dyDescent="0.25">
      <c r="A26" s="13" t="s">
        <v>15</v>
      </c>
      <c r="B26" s="13" t="s">
        <v>87</v>
      </c>
      <c r="C26" s="13" t="s">
        <v>88</v>
      </c>
      <c r="D26" s="13" t="s">
        <v>473</v>
      </c>
      <c r="E26" s="12">
        <v>32405</v>
      </c>
      <c r="F26" s="12">
        <v>1</v>
      </c>
      <c r="G26" s="14">
        <v>43314</v>
      </c>
      <c r="H26" s="14">
        <v>43160</v>
      </c>
      <c r="I26" s="14">
        <v>43677</v>
      </c>
      <c r="J26" s="16">
        <v>8728</v>
      </c>
      <c r="K26" s="16">
        <v>2243.1</v>
      </c>
      <c r="L26" s="16">
        <v>10971.1</v>
      </c>
      <c r="M26" s="13" t="s">
        <v>46</v>
      </c>
      <c r="N26" s="15" t="s">
        <v>16</v>
      </c>
      <c r="O26" s="15" t="s">
        <v>16</v>
      </c>
      <c r="P26" s="15" t="s">
        <v>16</v>
      </c>
      <c r="Q26" s="13" t="s">
        <v>474</v>
      </c>
      <c r="R26" s="13" t="s">
        <v>1169</v>
      </c>
    </row>
    <row r="27" spans="1:18" ht="18" customHeight="1" x14ac:dyDescent="0.25">
      <c r="A27" s="13" t="s">
        <v>15</v>
      </c>
      <c r="B27" s="13" t="s">
        <v>87</v>
      </c>
      <c r="C27" s="13" t="s">
        <v>88</v>
      </c>
      <c r="D27" s="13" t="s">
        <v>42</v>
      </c>
      <c r="E27" s="12">
        <v>33191</v>
      </c>
      <c r="F27" s="12">
        <v>1</v>
      </c>
      <c r="G27" s="14">
        <v>43367</v>
      </c>
      <c r="H27" s="14">
        <v>43344</v>
      </c>
      <c r="I27" s="14">
        <v>44804</v>
      </c>
      <c r="J27" s="16">
        <v>1311434</v>
      </c>
      <c r="K27" s="16">
        <v>225860</v>
      </c>
      <c r="L27" s="16">
        <v>1537294</v>
      </c>
      <c r="M27" s="13" t="s">
        <v>47</v>
      </c>
      <c r="N27" s="15" t="s">
        <v>36</v>
      </c>
      <c r="O27" s="15" t="s">
        <v>37</v>
      </c>
      <c r="P27" s="15" t="s">
        <v>89</v>
      </c>
      <c r="Q27" s="13" t="s">
        <v>90</v>
      </c>
      <c r="R27" s="13" t="s">
        <v>1169</v>
      </c>
    </row>
    <row r="28" spans="1:18" ht="18" customHeight="1" x14ac:dyDescent="0.25">
      <c r="A28" s="13" t="s">
        <v>15</v>
      </c>
      <c r="B28" s="13" t="s">
        <v>87</v>
      </c>
      <c r="C28" s="13" t="s">
        <v>88</v>
      </c>
      <c r="D28" s="13" t="s">
        <v>865</v>
      </c>
      <c r="E28" s="12">
        <v>33454</v>
      </c>
      <c r="F28" s="12">
        <v>1</v>
      </c>
      <c r="G28" s="14">
        <v>43507</v>
      </c>
      <c r="H28" s="14">
        <v>43466</v>
      </c>
      <c r="I28" s="14">
        <v>43830</v>
      </c>
      <c r="J28" s="16">
        <v>5844</v>
      </c>
      <c r="K28" s="16">
        <v>0</v>
      </c>
      <c r="L28" s="16">
        <v>5844</v>
      </c>
      <c r="M28" s="13" t="s">
        <v>1</v>
      </c>
      <c r="N28" s="15" t="s">
        <v>16</v>
      </c>
      <c r="O28" s="15" t="s">
        <v>16</v>
      </c>
      <c r="P28" s="15" t="s">
        <v>1378</v>
      </c>
      <c r="Q28" s="13" t="s">
        <v>866</v>
      </c>
      <c r="R28" s="13" t="s">
        <v>1199</v>
      </c>
    </row>
    <row r="29" spans="1:18" ht="18" customHeight="1" x14ac:dyDescent="0.25">
      <c r="A29" s="13" t="s">
        <v>15</v>
      </c>
      <c r="B29" s="13" t="s">
        <v>87</v>
      </c>
      <c r="C29" s="13" t="s">
        <v>88</v>
      </c>
      <c r="D29" s="13" t="s">
        <v>617</v>
      </c>
      <c r="E29" s="12">
        <v>33311</v>
      </c>
      <c r="F29" s="12">
        <v>1</v>
      </c>
      <c r="G29" s="14">
        <v>43367</v>
      </c>
      <c r="H29" s="14">
        <v>43373</v>
      </c>
      <c r="I29" s="14">
        <v>44103</v>
      </c>
      <c r="J29" s="16">
        <v>82263</v>
      </c>
      <c r="K29" s="16">
        <v>17736.34</v>
      </c>
      <c r="L29" s="16">
        <v>99999.34</v>
      </c>
      <c r="M29" s="13" t="s">
        <v>47</v>
      </c>
      <c r="N29" s="15" t="s">
        <v>618</v>
      </c>
      <c r="O29" s="15" t="s">
        <v>619</v>
      </c>
      <c r="P29" s="15" t="s">
        <v>620</v>
      </c>
      <c r="Q29" s="13" t="s">
        <v>621</v>
      </c>
      <c r="R29" s="13" t="s">
        <v>1169</v>
      </c>
    </row>
    <row r="30" spans="1:18" ht="18" customHeight="1" x14ac:dyDescent="0.25">
      <c r="A30" s="13" t="s">
        <v>15</v>
      </c>
      <c r="B30" s="13" t="s">
        <v>87</v>
      </c>
      <c r="C30" s="13" t="s">
        <v>88</v>
      </c>
      <c r="D30" s="13" t="s">
        <v>41</v>
      </c>
      <c r="E30" s="12">
        <v>32637</v>
      </c>
      <c r="F30" s="12">
        <v>2</v>
      </c>
      <c r="G30" s="14">
        <v>43514</v>
      </c>
      <c r="H30" s="14">
        <v>43455</v>
      </c>
      <c r="I30" s="14">
        <v>43636</v>
      </c>
      <c r="J30" s="16">
        <v>3977</v>
      </c>
      <c r="K30" s="16">
        <v>1022.09</v>
      </c>
      <c r="L30" s="16">
        <v>4999.09</v>
      </c>
      <c r="M30" s="13" t="s">
        <v>71</v>
      </c>
      <c r="N30" s="15" t="s">
        <v>16</v>
      </c>
      <c r="O30" s="15" t="s">
        <v>16</v>
      </c>
      <c r="P30" s="15" t="s">
        <v>862</v>
      </c>
      <c r="Q30" s="13" t="s">
        <v>863</v>
      </c>
      <c r="R30" s="13" t="s">
        <v>1169</v>
      </c>
    </row>
    <row r="31" spans="1:18" ht="18" customHeight="1" x14ac:dyDescent="0.25">
      <c r="A31" s="13" t="s">
        <v>15</v>
      </c>
      <c r="B31" s="13" t="s">
        <v>87</v>
      </c>
      <c r="C31" s="13" t="s">
        <v>88</v>
      </c>
      <c r="D31" s="13" t="s">
        <v>41</v>
      </c>
      <c r="E31" s="12">
        <v>33025</v>
      </c>
      <c r="F31" s="12">
        <v>1</v>
      </c>
      <c r="G31" s="14">
        <v>43319</v>
      </c>
      <c r="H31" s="14">
        <v>43252</v>
      </c>
      <c r="I31" s="14">
        <v>43981</v>
      </c>
      <c r="J31" s="16">
        <v>1119821</v>
      </c>
      <c r="K31" s="16">
        <v>181964.01</v>
      </c>
      <c r="L31" s="16">
        <v>1301785.01</v>
      </c>
      <c r="M31" s="13" t="s">
        <v>71</v>
      </c>
      <c r="N31" s="15" t="s">
        <v>16</v>
      </c>
      <c r="O31" s="15" t="s">
        <v>16</v>
      </c>
      <c r="P31" s="15" t="s">
        <v>179</v>
      </c>
      <c r="Q31" s="13" t="s">
        <v>180</v>
      </c>
      <c r="R31" s="13" t="s">
        <v>1169</v>
      </c>
    </row>
    <row r="32" spans="1:18" ht="18" customHeight="1" x14ac:dyDescent="0.25">
      <c r="A32" s="13" t="s">
        <v>15</v>
      </c>
      <c r="B32" s="13" t="s">
        <v>87</v>
      </c>
      <c r="C32" s="13" t="s">
        <v>1244</v>
      </c>
      <c r="D32" s="13" t="s">
        <v>41</v>
      </c>
      <c r="E32" s="12">
        <v>33919</v>
      </c>
      <c r="F32" s="12">
        <v>1</v>
      </c>
      <c r="G32" s="14">
        <v>43398</v>
      </c>
      <c r="H32" s="14">
        <v>43358</v>
      </c>
      <c r="I32" s="14">
        <v>43372</v>
      </c>
      <c r="J32" s="16">
        <v>11635</v>
      </c>
      <c r="K32" s="16">
        <v>0</v>
      </c>
      <c r="L32" s="16">
        <v>11635</v>
      </c>
      <c r="M32" s="13" t="s">
        <v>71</v>
      </c>
      <c r="N32" s="15" t="s">
        <v>16</v>
      </c>
      <c r="O32" s="15" t="s">
        <v>16</v>
      </c>
      <c r="P32" s="15" t="s">
        <v>1245</v>
      </c>
      <c r="Q32" s="13" t="s">
        <v>1246</v>
      </c>
      <c r="R32" s="13" t="s">
        <v>1169</v>
      </c>
    </row>
    <row r="33" spans="1:18" ht="18" customHeight="1" x14ac:dyDescent="0.25">
      <c r="A33" s="13" t="s">
        <v>15</v>
      </c>
      <c r="B33" s="13" t="s">
        <v>87</v>
      </c>
      <c r="C33" s="13" t="s">
        <v>637</v>
      </c>
      <c r="D33" s="13" t="s">
        <v>41</v>
      </c>
      <c r="E33" s="12">
        <v>33663</v>
      </c>
      <c r="F33" s="12">
        <v>1</v>
      </c>
      <c r="G33" s="14">
        <v>43430</v>
      </c>
      <c r="H33" s="14">
        <v>43344</v>
      </c>
      <c r="I33" s="14">
        <v>43708</v>
      </c>
      <c r="J33" s="16">
        <v>51284</v>
      </c>
      <c r="K33" s="16">
        <v>5128</v>
      </c>
      <c r="L33" s="16">
        <v>56412</v>
      </c>
      <c r="M33" s="13" t="s">
        <v>71</v>
      </c>
      <c r="N33" s="15" t="s">
        <v>16</v>
      </c>
      <c r="O33" s="15" t="s">
        <v>16</v>
      </c>
      <c r="P33" s="15" t="s">
        <v>1231</v>
      </c>
      <c r="Q33" s="13" t="s">
        <v>638</v>
      </c>
      <c r="R33" s="13" t="s">
        <v>1169</v>
      </c>
    </row>
    <row r="34" spans="1:18" ht="18" customHeight="1" x14ac:dyDescent="0.25">
      <c r="A34" s="13" t="s">
        <v>15</v>
      </c>
      <c r="B34" s="13" t="s">
        <v>87</v>
      </c>
      <c r="C34" s="13" t="s">
        <v>407</v>
      </c>
      <c r="D34" s="13" t="s">
        <v>41</v>
      </c>
      <c r="E34" s="12">
        <v>33222</v>
      </c>
      <c r="F34" s="12">
        <v>1</v>
      </c>
      <c r="G34" s="14">
        <v>43437</v>
      </c>
      <c r="H34" s="14">
        <v>43388</v>
      </c>
      <c r="I34" s="14">
        <v>44104</v>
      </c>
      <c r="J34" s="16">
        <v>29798</v>
      </c>
      <c r="K34" s="16">
        <v>0</v>
      </c>
      <c r="L34" s="16">
        <v>29798</v>
      </c>
      <c r="M34" s="13" t="s">
        <v>71</v>
      </c>
      <c r="N34" s="15" t="s">
        <v>16</v>
      </c>
      <c r="O34" s="15" t="s">
        <v>16</v>
      </c>
      <c r="P34" s="15" t="s">
        <v>1198</v>
      </c>
      <c r="Q34" s="13" t="s">
        <v>1063</v>
      </c>
      <c r="R34" s="13" t="s">
        <v>1199</v>
      </c>
    </row>
    <row r="35" spans="1:18" ht="18" customHeight="1" x14ac:dyDescent="0.25">
      <c r="A35" s="13" t="s">
        <v>15</v>
      </c>
      <c r="B35" s="13" t="s">
        <v>87</v>
      </c>
      <c r="C35" s="13" t="s">
        <v>1065</v>
      </c>
      <c r="D35" s="13" t="s">
        <v>1296</v>
      </c>
      <c r="E35" s="12">
        <v>33349</v>
      </c>
      <c r="F35" s="12">
        <v>1</v>
      </c>
      <c r="G35" s="14">
        <v>43385</v>
      </c>
      <c r="H35" s="14">
        <v>43252</v>
      </c>
      <c r="I35" s="14">
        <v>43616</v>
      </c>
      <c r="J35" s="16">
        <v>31821</v>
      </c>
      <c r="K35" s="16">
        <v>8178</v>
      </c>
      <c r="L35" s="16">
        <v>39999</v>
      </c>
      <c r="M35" s="13" t="s">
        <v>71</v>
      </c>
      <c r="N35" s="15" t="s">
        <v>16</v>
      </c>
      <c r="O35" s="15" t="s">
        <v>16</v>
      </c>
      <c r="P35" s="15" t="s">
        <v>1206</v>
      </c>
      <c r="Q35" s="13" t="s">
        <v>1066</v>
      </c>
      <c r="R35" s="13" t="s">
        <v>1169</v>
      </c>
    </row>
    <row r="36" spans="1:18" ht="18" customHeight="1" x14ac:dyDescent="0.25">
      <c r="A36" s="13" t="s">
        <v>15</v>
      </c>
      <c r="B36" s="13" t="s">
        <v>87</v>
      </c>
      <c r="C36" s="13" t="s">
        <v>91</v>
      </c>
      <c r="D36" s="13" t="s">
        <v>351</v>
      </c>
      <c r="E36" s="12">
        <v>31756</v>
      </c>
      <c r="F36" s="12">
        <v>3</v>
      </c>
      <c r="G36" s="14">
        <v>43356</v>
      </c>
      <c r="H36" s="14">
        <v>43344</v>
      </c>
      <c r="I36" s="14">
        <v>43708</v>
      </c>
      <c r="J36" s="16">
        <v>21419</v>
      </c>
      <c r="K36" s="16">
        <v>2142</v>
      </c>
      <c r="L36" s="16">
        <v>23561</v>
      </c>
      <c r="M36" s="13" t="s">
        <v>1</v>
      </c>
      <c r="N36" s="15" t="s">
        <v>16</v>
      </c>
      <c r="O36" s="15" t="s">
        <v>16</v>
      </c>
      <c r="P36" s="15" t="s">
        <v>352</v>
      </c>
      <c r="Q36" s="13" t="s">
        <v>353</v>
      </c>
      <c r="R36" s="13" t="s">
        <v>1169</v>
      </c>
    </row>
    <row r="37" spans="1:18" ht="18" customHeight="1" x14ac:dyDescent="0.25">
      <c r="A37" s="13" t="s">
        <v>15</v>
      </c>
      <c r="B37" s="13" t="s">
        <v>87</v>
      </c>
      <c r="C37" s="13" t="s">
        <v>91</v>
      </c>
      <c r="D37" s="13" t="s">
        <v>867</v>
      </c>
      <c r="E37" s="12">
        <v>33923</v>
      </c>
      <c r="F37" s="12">
        <v>1</v>
      </c>
      <c r="G37" s="14">
        <v>43511</v>
      </c>
      <c r="H37" s="14">
        <v>43466</v>
      </c>
      <c r="I37" s="14">
        <v>43830</v>
      </c>
      <c r="J37" s="16">
        <v>14996</v>
      </c>
      <c r="K37" s="16">
        <v>3854</v>
      </c>
      <c r="L37" s="16">
        <v>18850</v>
      </c>
      <c r="M37" s="13" t="s">
        <v>1</v>
      </c>
      <c r="N37" s="15" t="s">
        <v>16</v>
      </c>
      <c r="O37" s="15" t="s">
        <v>16</v>
      </c>
      <c r="P37" s="15" t="s">
        <v>16</v>
      </c>
      <c r="Q37" s="13" t="s">
        <v>1277</v>
      </c>
      <c r="R37" s="13" t="s">
        <v>1169</v>
      </c>
    </row>
    <row r="38" spans="1:18" ht="18" customHeight="1" x14ac:dyDescent="0.25">
      <c r="A38" s="13" t="s">
        <v>15</v>
      </c>
      <c r="B38" s="13" t="s">
        <v>87</v>
      </c>
      <c r="C38" s="13" t="s">
        <v>91</v>
      </c>
      <c r="D38" s="13" t="s">
        <v>42</v>
      </c>
      <c r="E38" s="12">
        <v>32287</v>
      </c>
      <c r="F38" s="12">
        <v>2</v>
      </c>
      <c r="G38" s="14">
        <v>43356</v>
      </c>
      <c r="H38" s="14">
        <v>43344</v>
      </c>
      <c r="I38" s="14">
        <v>43708</v>
      </c>
      <c r="J38" s="16">
        <v>284099</v>
      </c>
      <c r="K38" s="16">
        <v>0</v>
      </c>
      <c r="L38" s="16">
        <v>284099</v>
      </c>
      <c r="M38" s="13" t="s">
        <v>47</v>
      </c>
      <c r="N38" s="15" t="s">
        <v>16</v>
      </c>
      <c r="O38" s="15" t="s">
        <v>16</v>
      </c>
      <c r="P38" s="15" t="s">
        <v>92</v>
      </c>
      <c r="Q38" s="13" t="s">
        <v>93</v>
      </c>
      <c r="R38" s="13" t="s">
        <v>1169</v>
      </c>
    </row>
    <row r="39" spans="1:18" ht="18" customHeight="1" x14ac:dyDescent="0.25">
      <c r="A39" s="13" t="s">
        <v>15</v>
      </c>
      <c r="B39" s="13" t="s">
        <v>87</v>
      </c>
      <c r="C39" s="13" t="s">
        <v>91</v>
      </c>
      <c r="D39" s="13" t="s">
        <v>282</v>
      </c>
      <c r="E39" s="12">
        <v>32411</v>
      </c>
      <c r="F39" s="12">
        <v>1</v>
      </c>
      <c r="G39" s="14">
        <v>43343</v>
      </c>
      <c r="H39" s="14">
        <v>43344</v>
      </c>
      <c r="I39" s="14">
        <v>44227</v>
      </c>
      <c r="J39" s="16">
        <v>16341</v>
      </c>
      <c r="K39" s="16">
        <v>1758.14</v>
      </c>
      <c r="L39" s="16">
        <v>18099.14</v>
      </c>
      <c r="M39" s="13" t="s">
        <v>1</v>
      </c>
      <c r="N39" s="15" t="s">
        <v>16</v>
      </c>
      <c r="O39" s="15" t="s">
        <v>16</v>
      </c>
      <c r="P39" s="15" t="s">
        <v>283</v>
      </c>
      <c r="Q39" s="13" t="s">
        <v>284</v>
      </c>
      <c r="R39" s="13" t="s">
        <v>1169</v>
      </c>
    </row>
    <row r="40" spans="1:18" ht="18" customHeight="1" x14ac:dyDescent="0.25">
      <c r="A40" s="13" t="s">
        <v>15</v>
      </c>
      <c r="B40" s="13" t="s">
        <v>87</v>
      </c>
      <c r="C40" s="13" t="s">
        <v>764</v>
      </c>
      <c r="D40" s="13" t="s">
        <v>668</v>
      </c>
      <c r="E40" s="12">
        <v>33559</v>
      </c>
      <c r="F40" s="12">
        <v>1</v>
      </c>
      <c r="G40" s="14">
        <v>43403</v>
      </c>
      <c r="H40" s="14">
        <v>43373</v>
      </c>
      <c r="I40" s="14">
        <v>43921</v>
      </c>
      <c r="J40" s="16">
        <v>85541</v>
      </c>
      <c r="K40" s="16">
        <v>8554</v>
      </c>
      <c r="L40" s="16">
        <v>94095</v>
      </c>
      <c r="M40" s="13" t="s">
        <v>47</v>
      </c>
      <c r="N40" s="15" t="s">
        <v>16</v>
      </c>
      <c r="O40" s="15" t="s">
        <v>16</v>
      </c>
      <c r="P40" s="15" t="s">
        <v>1213</v>
      </c>
      <c r="Q40" s="13" t="s">
        <v>765</v>
      </c>
      <c r="R40" s="13" t="s">
        <v>1169</v>
      </c>
    </row>
    <row r="41" spans="1:18" ht="18" customHeight="1" x14ac:dyDescent="0.25">
      <c r="A41" s="13" t="s">
        <v>15</v>
      </c>
      <c r="B41" s="13" t="s">
        <v>87</v>
      </c>
      <c r="C41" s="13" t="s">
        <v>764</v>
      </c>
      <c r="D41" s="13" t="s">
        <v>1061</v>
      </c>
      <c r="E41" s="12">
        <v>33103</v>
      </c>
      <c r="F41" s="12">
        <v>1</v>
      </c>
      <c r="G41" s="14">
        <v>43523</v>
      </c>
      <c r="H41" s="14">
        <v>43344</v>
      </c>
      <c r="I41" s="14">
        <v>43708</v>
      </c>
      <c r="J41" s="16">
        <v>1532</v>
      </c>
      <c r="K41" s="16">
        <v>393.72</v>
      </c>
      <c r="L41" s="16">
        <v>1925.72</v>
      </c>
      <c r="M41" s="13" t="s">
        <v>1</v>
      </c>
      <c r="N41" s="15" t="s">
        <v>16</v>
      </c>
      <c r="O41" s="15" t="s">
        <v>16</v>
      </c>
      <c r="P41" s="15" t="s">
        <v>1306</v>
      </c>
      <c r="Q41" s="13" t="s">
        <v>1062</v>
      </c>
      <c r="R41" s="13" t="s">
        <v>1169</v>
      </c>
    </row>
    <row r="42" spans="1:18" ht="18" customHeight="1" x14ac:dyDescent="0.25">
      <c r="A42" s="13" t="s">
        <v>15</v>
      </c>
      <c r="B42" s="13" t="s">
        <v>87</v>
      </c>
      <c r="C42" s="13" t="s">
        <v>704</v>
      </c>
      <c r="D42" s="13" t="s">
        <v>661</v>
      </c>
      <c r="E42" s="12">
        <v>33637</v>
      </c>
      <c r="F42" s="12">
        <v>1</v>
      </c>
      <c r="G42" s="14">
        <v>43503</v>
      </c>
      <c r="H42" s="14">
        <v>43435</v>
      </c>
      <c r="I42" s="14">
        <v>43799</v>
      </c>
      <c r="J42" s="16">
        <v>66587</v>
      </c>
      <c r="K42" s="16">
        <v>17113</v>
      </c>
      <c r="L42" s="16">
        <v>83700</v>
      </c>
      <c r="M42" s="13" t="s">
        <v>71</v>
      </c>
      <c r="N42" s="15" t="s">
        <v>16</v>
      </c>
      <c r="O42" s="15" t="s">
        <v>16</v>
      </c>
      <c r="P42" s="15" t="s">
        <v>16</v>
      </c>
      <c r="Q42" s="13" t="s">
        <v>1055</v>
      </c>
      <c r="R42" s="13" t="s">
        <v>1169</v>
      </c>
    </row>
    <row r="43" spans="1:18" ht="18" customHeight="1" x14ac:dyDescent="0.25">
      <c r="A43" s="13" t="s">
        <v>15</v>
      </c>
      <c r="B43" s="13" t="s">
        <v>87</v>
      </c>
      <c r="C43" s="13" t="s">
        <v>660</v>
      </c>
      <c r="D43" s="13" t="s">
        <v>661</v>
      </c>
      <c r="E43" s="12">
        <v>33635</v>
      </c>
      <c r="F43" s="12">
        <v>1</v>
      </c>
      <c r="G43" s="14">
        <v>43497</v>
      </c>
      <c r="H43" s="14">
        <v>43374</v>
      </c>
      <c r="I43" s="14">
        <v>43951</v>
      </c>
      <c r="J43" s="16">
        <v>135242</v>
      </c>
      <c r="K43" s="16">
        <v>34757</v>
      </c>
      <c r="L43" s="16">
        <v>169999</v>
      </c>
      <c r="M43" s="13" t="s">
        <v>71</v>
      </c>
      <c r="N43" s="15" t="s">
        <v>16</v>
      </c>
      <c r="O43" s="15" t="s">
        <v>16</v>
      </c>
      <c r="P43" s="15" t="s">
        <v>16</v>
      </c>
      <c r="Q43" s="13" t="s">
        <v>662</v>
      </c>
      <c r="R43" s="13" t="s">
        <v>1169</v>
      </c>
    </row>
    <row r="44" spans="1:18" ht="18" customHeight="1" x14ac:dyDescent="0.25">
      <c r="A44" s="13" t="s">
        <v>15</v>
      </c>
      <c r="B44" s="13" t="s">
        <v>87</v>
      </c>
      <c r="C44" s="13" t="s">
        <v>728</v>
      </c>
      <c r="D44" s="13" t="s">
        <v>42</v>
      </c>
      <c r="E44" s="12">
        <v>33399</v>
      </c>
      <c r="F44" s="12">
        <v>1</v>
      </c>
      <c r="G44" s="14">
        <v>43531</v>
      </c>
      <c r="H44" s="14">
        <v>43344</v>
      </c>
      <c r="I44" s="14">
        <v>48091</v>
      </c>
      <c r="J44" s="16">
        <v>645031</v>
      </c>
      <c r="K44" s="16">
        <v>154767</v>
      </c>
      <c r="L44" s="16">
        <v>799798</v>
      </c>
      <c r="M44" s="13" t="s">
        <v>47</v>
      </c>
      <c r="N44" s="15" t="s">
        <v>1057</v>
      </c>
      <c r="O44" s="15" t="s">
        <v>1058</v>
      </c>
      <c r="P44" s="15" t="s">
        <v>1361</v>
      </c>
      <c r="Q44" s="13" t="s">
        <v>1059</v>
      </c>
      <c r="R44" s="13" t="s">
        <v>1169</v>
      </c>
    </row>
    <row r="45" spans="1:18" ht="18" customHeight="1" x14ac:dyDescent="0.25">
      <c r="A45" s="13" t="s">
        <v>15</v>
      </c>
      <c r="B45" s="13" t="s">
        <v>87</v>
      </c>
      <c r="C45" s="13" t="s">
        <v>728</v>
      </c>
      <c r="D45" s="13" t="s">
        <v>729</v>
      </c>
      <c r="E45" s="12">
        <v>33669</v>
      </c>
      <c r="F45" s="12">
        <v>1</v>
      </c>
      <c r="G45" s="14">
        <v>43439</v>
      </c>
      <c r="H45" s="14">
        <v>43374</v>
      </c>
      <c r="I45" s="14">
        <v>44104</v>
      </c>
      <c r="J45" s="16">
        <v>90894</v>
      </c>
      <c r="K45" s="16">
        <v>9090</v>
      </c>
      <c r="L45" s="16">
        <v>99984</v>
      </c>
      <c r="M45" s="13" t="s">
        <v>1</v>
      </c>
      <c r="N45" s="15" t="s">
        <v>16</v>
      </c>
      <c r="O45" s="15" t="s">
        <v>16</v>
      </c>
      <c r="P45" s="15" t="s">
        <v>1186</v>
      </c>
      <c r="Q45" s="13" t="s">
        <v>730</v>
      </c>
      <c r="R45" s="13" t="s">
        <v>1169</v>
      </c>
    </row>
    <row r="46" spans="1:18" ht="18" customHeight="1" x14ac:dyDescent="0.25">
      <c r="A46" s="13" t="s">
        <v>15</v>
      </c>
      <c r="B46" s="13" t="s">
        <v>87</v>
      </c>
      <c r="C46" s="13" t="s">
        <v>1364</v>
      </c>
      <c r="D46" s="13" t="s">
        <v>676</v>
      </c>
      <c r="E46" s="12">
        <v>33605</v>
      </c>
      <c r="F46" s="12">
        <v>1</v>
      </c>
      <c r="G46" s="14">
        <v>43497</v>
      </c>
      <c r="H46" s="14">
        <v>43454</v>
      </c>
      <c r="I46" s="14">
        <v>43646</v>
      </c>
      <c r="J46" s="16">
        <v>149545</v>
      </c>
      <c r="K46" s="16">
        <v>29709</v>
      </c>
      <c r="L46" s="16">
        <v>179254</v>
      </c>
      <c r="M46" s="13" t="s">
        <v>71</v>
      </c>
      <c r="N46" s="15" t="s">
        <v>16</v>
      </c>
      <c r="O46" s="15" t="s">
        <v>16</v>
      </c>
      <c r="P46" s="15" t="s">
        <v>1365</v>
      </c>
      <c r="Q46" s="13" t="s">
        <v>1366</v>
      </c>
      <c r="R46" s="13" t="s">
        <v>1169</v>
      </c>
    </row>
    <row r="47" spans="1:18" ht="18" customHeight="1" x14ac:dyDescent="0.25">
      <c r="A47" s="13" t="s">
        <v>15</v>
      </c>
      <c r="B47" s="13" t="s">
        <v>406</v>
      </c>
      <c r="C47" s="13" t="s">
        <v>407</v>
      </c>
      <c r="D47" s="13" t="s">
        <v>42</v>
      </c>
      <c r="E47" s="12">
        <v>33243</v>
      </c>
      <c r="F47" s="12">
        <v>1</v>
      </c>
      <c r="G47" s="14">
        <v>43368</v>
      </c>
      <c r="H47" s="14">
        <v>43344</v>
      </c>
      <c r="I47" s="14">
        <v>45169</v>
      </c>
      <c r="J47" s="16">
        <v>7035287</v>
      </c>
      <c r="K47" s="16">
        <v>781620</v>
      </c>
      <c r="L47" s="16">
        <v>7816907</v>
      </c>
      <c r="M47" s="13" t="s">
        <v>47</v>
      </c>
      <c r="N47" s="15" t="s">
        <v>408</v>
      </c>
      <c r="O47" s="15" t="s">
        <v>409</v>
      </c>
      <c r="P47" s="15" t="s">
        <v>410</v>
      </c>
      <c r="Q47" s="13" t="s">
        <v>411</v>
      </c>
      <c r="R47" s="13" t="s">
        <v>1169</v>
      </c>
    </row>
    <row r="48" spans="1:18" ht="18" customHeight="1" x14ac:dyDescent="0.25">
      <c r="A48" s="13" t="s">
        <v>15</v>
      </c>
      <c r="B48" s="13" t="s">
        <v>571</v>
      </c>
      <c r="C48" s="13" t="s">
        <v>572</v>
      </c>
      <c r="D48" s="13" t="s">
        <v>573</v>
      </c>
      <c r="E48" s="12">
        <v>32056</v>
      </c>
      <c r="F48" s="12">
        <v>2</v>
      </c>
      <c r="G48" s="14">
        <v>43342</v>
      </c>
      <c r="H48" s="14">
        <v>43344</v>
      </c>
      <c r="I48" s="14">
        <v>43708</v>
      </c>
      <c r="J48" s="16">
        <v>8776</v>
      </c>
      <c r="K48" s="16">
        <v>2255.4299999999998</v>
      </c>
      <c r="L48" s="16">
        <v>11031.43</v>
      </c>
      <c r="M48" s="13" t="s">
        <v>60</v>
      </c>
      <c r="N48" s="15" t="s">
        <v>16</v>
      </c>
      <c r="O48" s="15" t="s">
        <v>16</v>
      </c>
      <c r="P48" s="15" t="s">
        <v>574</v>
      </c>
      <c r="Q48" s="13" t="s">
        <v>575</v>
      </c>
      <c r="R48" s="13" t="s">
        <v>1169</v>
      </c>
    </row>
    <row r="49" spans="1:18" ht="18" customHeight="1" x14ac:dyDescent="0.25">
      <c r="A49" s="13" t="s">
        <v>15</v>
      </c>
      <c r="B49" s="13" t="s">
        <v>648</v>
      </c>
      <c r="C49" s="13" t="s">
        <v>1204</v>
      </c>
      <c r="D49" s="13" t="s">
        <v>860</v>
      </c>
      <c r="E49" s="12">
        <v>32099</v>
      </c>
      <c r="F49" s="12">
        <v>1</v>
      </c>
      <c r="G49" s="14">
        <v>43404</v>
      </c>
      <c r="H49" s="14">
        <v>42767</v>
      </c>
      <c r="I49" s="14">
        <v>43131</v>
      </c>
      <c r="J49" s="16">
        <v>11933</v>
      </c>
      <c r="K49" s="16">
        <v>3066.78</v>
      </c>
      <c r="L49" s="16">
        <v>14999.78</v>
      </c>
      <c r="M49" s="13" t="s">
        <v>47</v>
      </c>
      <c r="N49" s="15" t="s">
        <v>16</v>
      </c>
      <c r="O49" s="15" t="s">
        <v>16</v>
      </c>
      <c r="P49" s="15" t="s">
        <v>1205</v>
      </c>
      <c r="Q49" s="13" t="s">
        <v>1056</v>
      </c>
      <c r="R49" s="13" t="s">
        <v>1169</v>
      </c>
    </row>
    <row r="50" spans="1:18" ht="18" customHeight="1" x14ac:dyDescent="0.25">
      <c r="A50" s="13" t="s">
        <v>15</v>
      </c>
      <c r="B50" s="13" t="s">
        <v>648</v>
      </c>
      <c r="C50" s="13" t="s">
        <v>1204</v>
      </c>
      <c r="D50" s="13" t="s">
        <v>860</v>
      </c>
      <c r="E50" s="12">
        <v>32099</v>
      </c>
      <c r="F50" s="12">
        <v>2</v>
      </c>
      <c r="G50" s="14">
        <v>43494</v>
      </c>
      <c r="H50" s="14">
        <v>43132</v>
      </c>
      <c r="I50" s="14">
        <v>43496</v>
      </c>
      <c r="J50" s="16">
        <v>8751</v>
      </c>
      <c r="K50" s="16">
        <v>2249.0100000000002</v>
      </c>
      <c r="L50" s="16">
        <v>11000.01</v>
      </c>
      <c r="M50" s="13" t="s">
        <v>47</v>
      </c>
      <c r="N50" s="15" t="s">
        <v>16</v>
      </c>
      <c r="O50" s="15" t="s">
        <v>16</v>
      </c>
      <c r="P50" s="15" t="s">
        <v>1205</v>
      </c>
      <c r="Q50" s="13" t="s">
        <v>1056</v>
      </c>
      <c r="R50" s="13" t="s">
        <v>1169</v>
      </c>
    </row>
    <row r="51" spans="1:18" ht="18" customHeight="1" x14ac:dyDescent="0.25">
      <c r="A51" s="13" t="s">
        <v>15</v>
      </c>
      <c r="B51" s="13" t="s">
        <v>648</v>
      </c>
      <c r="C51" s="13" t="s">
        <v>1204</v>
      </c>
      <c r="D51" s="13" t="s">
        <v>860</v>
      </c>
      <c r="E51" s="12">
        <v>32099</v>
      </c>
      <c r="F51" s="12">
        <v>3</v>
      </c>
      <c r="G51" s="14">
        <v>43524</v>
      </c>
      <c r="H51" s="14">
        <v>43497</v>
      </c>
      <c r="I51" s="14">
        <v>43861</v>
      </c>
      <c r="J51" s="16">
        <v>15116</v>
      </c>
      <c r="K51" s="16">
        <v>3884.81</v>
      </c>
      <c r="L51" s="16">
        <v>19000.810000000001</v>
      </c>
      <c r="M51" s="13" t="s">
        <v>47</v>
      </c>
      <c r="N51" s="15" t="s">
        <v>16</v>
      </c>
      <c r="O51" s="15" t="s">
        <v>16</v>
      </c>
      <c r="P51" s="15" t="s">
        <v>1205</v>
      </c>
      <c r="Q51" s="13" t="s">
        <v>1056</v>
      </c>
      <c r="R51" s="13" t="s">
        <v>1169</v>
      </c>
    </row>
    <row r="52" spans="1:18" ht="18" customHeight="1" x14ac:dyDescent="0.25">
      <c r="A52" s="13" t="s">
        <v>15</v>
      </c>
      <c r="B52" s="13" t="s">
        <v>648</v>
      </c>
      <c r="C52" s="13" t="s">
        <v>649</v>
      </c>
      <c r="D52" s="13" t="s">
        <v>1258</v>
      </c>
      <c r="E52" s="12">
        <v>33924</v>
      </c>
      <c r="F52" s="12">
        <v>1</v>
      </c>
      <c r="G52" s="14">
        <v>43500</v>
      </c>
      <c r="H52" s="14">
        <v>43435</v>
      </c>
      <c r="I52" s="14">
        <v>44531</v>
      </c>
      <c r="J52" s="16">
        <v>371285</v>
      </c>
      <c r="K52" s="16">
        <v>78715</v>
      </c>
      <c r="L52" s="16">
        <v>450000</v>
      </c>
      <c r="M52" s="13" t="s">
        <v>60</v>
      </c>
      <c r="N52" s="15" t="s">
        <v>16</v>
      </c>
      <c r="O52" s="15" t="s">
        <v>16</v>
      </c>
      <c r="P52" s="15" t="s">
        <v>16</v>
      </c>
      <c r="Q52" s="13" t="s">
        <v>1259</v>
      </c>
      <c r="R52" s="13" t="s">
        <v>1199</v>
      </c>
    </row>
    <row r="53" spans="1:18" ht="18" customHeight="1" x14ac:dyDescent="0.25">
      <c r="A53" s="13" t="s">
        <v>15</v>
      </c>
      <c r="B53" s="13" t="s">
        <v>83</v>
      </c>
      <c r="C53" s="13" t="s">
        <v>788</v>
      </c>
      <c r="D53" s="13" t="s">
        <v>656</v>
      </c>
      <c r="E53" s="12">
        <v>30316</v>
      </c>
      <c r="F53" s="12">
        <v>3</v>
      </c>
      <c r="G53" s="14">
        <v>43405</v>
      </c>
      <c r="H53" s="14">
        <v>43221</v>
      </c>
      <c r="I53" s="14">
        <v>43585</v>
      </c>
      <c r="J53" s="16">
        <v>6288</v>
      </c>
      <c r="K53" s="16">
        <v>3332.64</v>
      </c>
      <c r="L53" s="16">
        <v>9620.64</v>
      </c>
      <c r="M53" s="13" t="s">
        <v>1</v>
      </c>
      <c r="N53" s="15" t="s">
        <v>16</v>
      </c>
      <c r="O53" s="15" t="s">
        <v>16</v>
      </c>
      <c r="P53" s="15" t="s">
        <v>797</v>
      </c>
      <c r="Q53" s="13" t="s">
        <v>798</v>
      </c>
      <c r="R53" s="13" t="s">
        <v>25</v>
      </c>
    </row>
    <row r="54" spans="1:18" ht="18" customHeight="1" x14ac:dyDescent="0.25">
      <c r="A54" s="13" t="s">
        <v>15</v>
      </c>
      <c r="B54" s="13" t="s">
        <v>83</v>
      </c>
      <c r="C54" s="13" t="s">
        <v>84</v>
      </c>
      <c r="D54" s="13" t="s">
        <v>42</v>
      </c>
      <c r="E54" s="12">
        <v>32458</v>
      </c>
      <c r="F54" s="12">
        <v>1</v>
      </c>
      <c r="G54" s="14">
        <v>43329</v>
      </c>
      <c r="H54" s="14">
        <v>43221</v>
      </c>
      <c r="I54" s="14">
        <v>44316</v>
      </c>
      <c r="J54" s="16">
        <v>406376</v>
      </c>
      <c r="K54" s="16">
        <v>93531</v>
      </c>
      <c r="L54" s="16">
        <v>499907</v>
      </c>
      <c r="M54" s="13" t="s">
        <v>47</v>
      </c>
      <c r="N54" s="15" t="s">
        <v>16</v>
      </c>
      <c r="O54" s="15" t="s">
        <v>16</v>
      </c>
      <c r="P54" s="15" t="s">
        <v>85</v>
      </c>
      <c r="Q54" s="13" t="s">
        <v>86</v>
      </c>
      <c r="R54" s="13" t="s">
        <v>25</v>
      </c>
    </row>
    <row r="55" spans="1:18" ht="18" customHeight="1" x14ac:dyDescent="0.25">
      <c r="A55" s="13" t="s">
        <v>15</v>
      </c>
      <c r="B55" s="13" t="s">
        <v>83</v>
      </c>
      <c r="C55" s="13" t="s">
        <v>84</v>
      </c>
      <c r="D55" s="13" t="s">
        <v>1135</v>
      </c>
      <c r="E55" s="12">
        <v>33822</v>
      </c>
      <c r="F55" s="12">
        <v>1</v>
      </c>
      <c r="G55" s="14">
        <v>43518</v>
      </c>
      <c r="H55" s="14">
        <v>43518</v>
      </c>
      <c r="I55" s="14">
        <v>43769</v>
      </c>
      <c r="J55" s="16">
        <v>68105</v>
      </c>
      <c r="K55" s="16">
        <v>6810</v>
      </c>
      <c r="L55" s="16">
        <v>74915</v>
      </c>
      <c r="M55" s="13" t="s">
        <v>60</v>
      </c>
      <c r="N55" s="15" t="s">
        <v>16</v>
      </c>
      <c r="O55" s="15" t="s">
        <v>16</v>
      </c>
      <c r="P55" s="15" t="s">
        <v>1373</v>
      </c>
      <c r="Q55" s="13" t="s">
        <v>1374</v>
      </c>
      <c r="R55" s="13" t="s">
        <v>25</v>
      </c>
    </row>
    <row r="56" spans="1:18" ht="18" customHeight="1" x14ac:dyDescent="0.25">
      <c r="A56" s="13" t="s">
        <v>15</v>
      </c>
      <c r="B56" s="13" t="s">
        <v>83</v>
      </c>
      <c r="C56" s="13" t="s">
        <v>384</v>
      </c>
      <c r="D56" s="13" t="s">
        <v>152</v>
      </c>
      <c r="E56" s="12">
        <v>32312</v>
      </c>
      <c r="F56" s="12">
        <v>1</v>
      </c>
      <c r="G56" s="14">
        <v>43300</v>
      </c>
      <c r="H56" s="14">
        <v>42948</v>
      </c>
      <c r="I56" s="14">
        <v>43737</v>
      </c>
      <c r="J56" s="16">
        <v>37500</v>
      </c>
      <c r="K56" s="16">
        <v>9375</v>
      </c>
      <c r="L56" s="16">
        <v>46875</v>
      </c>
      <c r="M56" s="13" t="s">
        <v>1</v>
      </c>
      <c r="N56" s="15" t="s">
        <v>16</v>
      </c>
      <c r="O56" s="15" t="s">
        <v>16</v>
      </c>
      <c r="P56" s="15" t="s">
        <v>385</v>
      </c>
      <c r="Q56" s="13" t="s">
        <v>386</v>
      </c>
      <c r="R56" s="13" t="s">
        <v>25</v>
      </c>
    </row>
    <row r="57" spans="1:18" ht="18" customHeight="1" x14ac:dyDescent="0.25">
      <c r="A57" s="13" t="s">
        <v>15</v>
      </c>
      <c r="B57" s="13" t="s">
        <v>38</v>
      </c>
      <c r="C57" s="13" t="s">
        <v>789</v>
      </c>
      <c r="D57" s="13" t="s">
        <v>1156</v>
      </c>
      <c r="E57" s="12">
        <v>32518</v>
      </c>
      <c r="F57" s="12">
        <v>2</v>
      </c>
      <c r="G57" s="14">
        <v>43523</v>
      </c>
      <c r="H57" s="14">
        <v>43497</v>
      </c>
      <c r="I57" s="14">
        <v>43861</v>
      </c>
      <c r="J57" s="16">
        <v>11001</v>
      </c>
      <c r="K57" s="16">
        <v>4715</v>
      </c>
      <c r="L57" s="16">
        <v>15716</v>
      </c>
      <c r="M57" s="13" t="s">
        <v>1</v>
      </c>
      <c r="N57" s="15" t="s">
        <v>16</v>
      </c>
      <c r="O57" s="15" t="s">
        <v>16</v>
      </c>
      <c r="P57" s="15" t="s">
        <v>800</v>
      </c>
      <c r="Q57" s="13" t="s">
        <v>801</v>
      </c>
      <c r="R57" s="13" t="s">
        <v>25</v>
      </c>
    </row>
    <row r="58" spans="1:18" ht="18" customHeight="1" x14ac:dyDescent="0.25">
      <c r="A58" s="13" t="s">
        <v>15</v>
      </c>
      <c r="B58" s="13" t="s">
        <v>38</v>
      </c>
      <c r="C58" s="13" t="s">
        <v>789</v>
      </c>
      <c r="D58" s="13" t="s">
        <v>186</v>
      </c>
      <c r="E58" s="12">
        <v>32784</v>
      </c>
      <c r="F58" s="12">
        <v>1</v>
      </c>
      <c r="G58" s="14">
        <v>43419</v>
      </c>
      <c r="H58" s="14">
        <v>43101</v>
      </c>
      <c r="I58" s="14">
        <v>43830</v>
      </c>
      <c r="J58" s="16">
        <v>60660</v>
      </c>
      <c r="K58" s="16">
        <v>15772</v>
      </c>
      <c r="L58" s="16">
        <v>76432</v>
      </c>
      <c r="M58" s="13" t="s">
        <v>1</v>
      </c>
      <c r="N58" s="15" t="s">
        <v>16</v>
      </c>
      <c r="O58" s="15" t="s">
        <v>16</v>
      </c>
      <c r="P58" s="15" t="s">
        <v>1250</v>
      </c>
      <c r="Q58" s="13" t="s">
        <v>1035</v>
      </c>
      <c r="R58" s="13" t="s">
        <v>25</v>
      </c>
    </row>
    <row r="59" spans="1:18" ht="18" customHeight="1" x14ac:dyDescent="0.25">
      <c r="A59" s="13" t="s">
        <v>15</v>
      </c>
      <c r="B59" s="13" t="s">
        <v>38</v>
      </c>
      <c r="C59" s="13" t="s">
        <v>793</v>
      </c>
      <c r="D59" s="13" t="s">
        <v>41</v>
      </c>
      <c r="E59" s="12">
        <v>33278</v>
      </c>
      <c r="F59" s="12">
        <v>1</v>
      </c>
      <c r="G59" s="14">
        <v>43438</v>
      </c>
      <c r="H59" s="14">
        <v>43466</v>
      </c>
      <c r="I59" s="14">
        <v>44012</v>
      </c>
      <c r="J59" s="16">
        <v>25963</v>
      </c>
      <c r="K59" s="16">
        <v>0</v>
      </c>
      <c r="L59" s="16">
        <v>25963</v>
      </c>
      <c r="M59" s="13" t="s">
        <v>71</v>
      </c>
      <c r="N59" s="15" t="s">
        <v>16</v>
      </c>
      <c r="O59" s="15" t="s">
        <v>16</v>
      </c>
      <c r="P59" s="15" t="s">
        <v>1179</v>
      </c>
      <c r="Q59" s="13" t="s">
        <v>1040</v>
      </c>
      <c r="R59" s="13" t="s">
        <v>25</v>
      </c>
    </row>
    <row r="60" spans="1:18" ht="18" customHeight="1" x14ac:dyDescent="0.25">
      <c r="A60" s="13" t="s">
        <v>15</v>
      </c>
      <c r="B60" s="13" t="s">
        <v>38</v>
      </c>
      <c r="C60" s="13" t="s">
        <v>697</v>
      </c>
      <c r="D60" s="13" t="s">
        <v>791</v>
      </c>
      <c r="E60" s="12">
        <v>34012</v>
      </c>
      <c r="F60" s="12">
        <v>1</v>
      </c>
      <c r="G60" s="14">
        <v>43517</v>
      </c>
      <c r="H60" s="14">
        <v>43647</v>
      </c>
      <c r="I60" s="14">
        <v>44012</v>
      </c>
      <c r="J60" s="16">
        <v>29916</v>
      </c>
      <c r="K60" s="16">
        <v>0</v>
      </c>
      <c r="L60" s="16">
        <v>29916</v>
      </c>
      <c r="M60" s="13" t="s">
        <v>60</v>
      </c>
      <c r="N60" s="15" t="s">
        <v>16</v>
      </c>
      <c r="O60" s="15" t="s">
        <v>16</v>
      </c>
      <c r="P60" s="15" t="s">
        <v>16</v>
      </c>
      <c r="Q60" s="13" t="s">
        <v>1270</v>
      </c>
      <c r="R60" s="13" t="s">
        <v>25</v>
      </c>
    </row>
    <row r="61" spans="1:18" ht="18" customHeight="1" x14ac:dyDescent="0.25">
      <c r="A61" s="13" t="s">
        <v>15</v>
      </c>
      <c r="B61" s="13" t="s">
        <v>38</v>
      </c>
      <c r="C61" s="13" t="s">
        <v>790</v>
      </c>
      <c r="D61" s="13" t="s">
        <v>59</v>
      </c>
      <c r="E61" s="12">
        <v>32816</v>
      </c>
      <c r="F61" s="12">
        <v>2</v>
      </c>
      <c r="G61" s="14">
        <v>43501</v>
      </c>
      <c r="H61" s="14">
        <v>43435</v>
      </c>
      <c r="I61" s="14">
        <v>43799</v>
      </c>
      <c r="J61" s="16">
        <v>49542</v>
      </c>
      <c r="K61" s="16">
        <v>0</v>
      </c>
      <c r="L61" s="16">
        <v>49542</v>
      </c>
      <c r="M61" s="13" t="s">
        <v>60</v>
      </c>
      <c r="N61" s="15" t="s">
        <v>16</v>
      </c>
      <c r="O61" s="15" t="s">
        <v>16</v>
      </c>
      <c r="P61" s="15" t="s">
        <v>16</v>
      </c>
      <c r="Q61" s="13" t="s">
        <v>799</v>
      </c>
      <c r="R61" s="13" t="s">
        <v>25</v>
      </c>
    </row>
    <row r="62" spans="1:18" ht="18" customHeight="1" x14ac:dyDescent="0.25">
      <c r="A62" s="13" t="s">
        <v>15</v>
      </c>
      <c r="B62" s="13" t="s">
        <v>38</v>
      </c>
      <c r="C62" s="13" t="s">
        <v>790</v>
      </c>
      <c r="D62" s="13" t="s">
        <v>1268</v>
      </c>
      <c r="E62" s="12">
        <v>34075</v>
      </c>
      <c r="F62" s="12">
        <v>1</v>
      </c>
      <c r="G62" s="14">
        <v>43503</v>
      </c>
      <c r="H62" s="14">
        <v>43466</v>
      </c>
      <c r="I62" s="14">
        <v>43769</v>
      </c>
      <c r="J62" s="16">
        <v>25000</v>
      </c>
      <c r="K62" s="16">
        <v>5000</v>
      </c>
      <c r="L62" s="16">
        <v>30000</v>
      </c>
      <c r="M62" s="13" t="s">
        <v>1</v>
      </c>
      <c r="N62" s="15" t="s">
        <v>16</v>
      </c>
      <c r="O62" s="15" t="s">
        <v>16</v>
      </c>
      <c r="P62" s="15" t="s">
        <v>1354</v>
      </c>
      <c r="Q62" s="13" t="s">
        <v>1269</v>
      </c>
      <c r="R62" s="13" t="s">
        <v>25</v>
      </c>
    </row>
    <row r="63" spans="1:18" ht="18" customHeight="1" x14ac:dyDescent="0.25">
      <c r="A63" s="13" t="s">
        <v>15</v>
      </c>
      <c r="B63" s="13" t="s">
        <v>38</v>
      </c>
      <c r="C63" s="13" t="s">
        <v>790</v>
      </c>
      <c r="D63" s="13" t="s">
        <v>791</v>
      </c>
      <c r="E63" s="12">
        <v>29408</v>
      </c>
      <c r="F63" s="12">
        <v>5</v>
      </c>
      <c r="G63" s="14">
        <v>43434</v>
      </c>
      <c r="H63" s="14">
        <v>43435</v>
      </c>
      <c r="I63" s="14">
        <v>43799</v>
      </c>
      <c r="J63" s="16">
        <v>33044</v>
      </c>
      <c r="K63" s="16">
        <v>0</v>
      </c>
      <c r="L63" s="16">
        <v>33044</v>
      </c>
      <c r="M63" s="13" t="s">
        <v>60</v>
      </c>
      <c r="N63" s="15" t="s">
        <v>16</v>
      </c>
      <c r="O63" s="15" t="s">
        <v>16</v>
      </c>
      <c r="P63" s="15" t="s">
        <v>16</v>
      </c>
      <c r="Q63" s="13" t="s">
        <v>792</v>
      </c>
      <c r="R63" s="13" t="s">
        <v>25</v>
      </c>
    </row>
    <row r="64" spans="1:18" ht="18" customHeight="1" x14ac:dyDescent="0.25">
      <c r="A64" s="13" t="s">
        <v>15</v>
      </c>
      <c r="B64" s="13" t="s">
        <v>38</v>
      </c>
      <c r="C64" s="13" t="s">
        <v>790</v>
      </c>
      <c r="D64" s="13" t="s">
        <v>803</v>
      </c>
      <c r="E64" s="12">
        <v>33745</v>
      </c>
      <c r="F64" s="12">
        <v>1</v>
      </c>
      <c r="G64" s="14">
        <v>43432</v>
      </c>
      <c r="H64" s="14">
        <v>43344</v>
      </c>
      <c r="I64" s="14">
        <v>43708</v>
      </c>
      <c r="J64" s="16">
        <v>3000</v>
      </c>
      <c r="K64" s="16">
        <v>450</v>
      </c>
      <c r="L64" s="16">
        <v>3450</v>
      </c>
      <c r="M64" s="13" t="s">
        <v>71</v>
      </c>
      <c r="N64" s="15" t="s">
        <v>16</v>
      </c>
      <c r="O64" s="15" t="s">
        <v>16</v>
      </c>
      <c r="P64" s="15" t="s">
        <v>1271</v>
      </c>
      <c r="Q64" s="13" t="s">
        <v>1134</v>
      </c>
      <c r="R64" s="13" t="s">
        <v>25</v>
      </c>
    </row>
    <row r="65" spans="1:18" ht="18" customHeight="1" x14ac:dyDescent="0.25">
      <c r="A65" s="13" t="s">
        <v>15</v>
      </c>
      <c r="B65" s="13" t="s">
        <v>38</v>
      </c>
      <c r="C65" s="13" t="s">
        <v>58</v>
      </c>
      <c r="D65" s="13" t="s">
        <v>59</v>
      </c>
      <c r="E65" s="12">
        <v>29566</v>
      </c>
      <c r="F65" s="12">
        <v>3</v>
      </c>
      <c r="G65" s="14">
        <v>43374</v>
      </c>
      <c r="H65" s="14">
        <v>43282</v>
      </c>
      <c r="I65" s="14">
        <v>43646</v>
      </c>
      <c r="J65" s="16">
        <v>24815</v>
      </c>
      <c r="K65" s="16">
        <v>0</v>
      </c>
      <c r="L65" s="16">
        <v>24815</v>
      </c>
      <c r="M65" s="13" t="s">
        <v>60</v>
      </c>
      <c r="N65" s="15" t="s">
        <v>16</v>
      </c>
      <c r="O65" s="15" t="s">
        <v>16</v>
      </c>
      <c r="P65" s="15" t="s">
        <v>16</v>
      </c>
      <c r="Q65" s="13" t="s">
        <v>61</v>
      </c>
      <c r="R65" s="13" t="s">
        <v>25</v>
      </c>
    </row>
    <row r="66" spans="1:18" ht="18" customHeight="1" x14ac:dyDescent="0.25">
      <c r="A66" s="13" t="s">
        <v>15</v>
      </c>
      <c r="B66" s="13" t="s">
        <v>35</v>
      </c>
      <c r="C66" s="13" t="s">
        <v>706</v>
      </c>
      <c r="D66" s="13" t="s">
        <v>374</v>
      </c>
      <c r="E66" s="12">
        <v>33618</v>
      </c>
      <c r="F66" s="12">
        <v>1</v>
      </c>
      <c r="G66" s="14">
        <v>43434</v>
      </c>
      <c r="H66" s="14">
        <v>43313</v>
      </c>
      <c r="I66" s="14">
        <v>43677</v>
      </c>
      <c r="J66" s="16">
        <v>48027</v>
      </c>
      <c r="K66" s="16">
        <v>0</v>
      </c>
      <c r="L66" s="16">
        <v>48027</v>
      </c>
      <c r="M66" s="13" t="s">
        <v>47</v>
      </c>
      <c r="N66" s="15" t="s">
        <v>16</v>
      </c>
      <c r="O66" s="15" t="s">
        <v>16</v>
      </c>
      <c r="P66" s="15" t="s">
        <v>1222</v>
      </c>
      <c r="Q66" s="13" t="s">
        <v>1223</v>
      </c>
      <c r="R66" s="13" t="s">
        <v>25</v>
      </c>
    </row>
    <row r="67" spans="1:18" ht="18" customHeight="1" x14ac:dyDescent="0.25">
      <c r="A67" s="13" t="s">
        <v>15</v>
      </c>
      <c r="B67" s="13" t="s">
        <v>35</v>
      </c>
      <c r="C67" s="13" t="s">
        <v>794</v>
      </c>
      <c r="D67" s="13" t="s">
        <v>161</v>
      </c>
      <c r="E67" s="12">
        <v>33538</v>
      </c>
      <c r="F67" s="12">
        <v>1</v>
      </c>
      <c r="G67" s="14">
        <v>43475</v>
      </c>
      <c r="H67" s="14">
        <v>43373</v>
      </c>
      <c r="I67" s="14">
        <v>44468</v>
      </c>
      <c r="J67" s="16">
        <v>312340</v>
      </c>
      <c r="K67" s="16">
        <v>136363</v>
      </c>
      <c r="L67" s="16">
        <v>448703</v>
      </c>
      <c r="M67" s="13" t="s">
        <v>47</v>
      </c>
      <c r="N67" s="15" t="s">
        <v>162</v>
      </c>
      <c r="O67" s="15" t="s">
        <v>163</v>
      </c>
      <c r="P67" s="15" t="s">
        <v>1346</v>
      </c>
      <c r="Q67" s="13" t="s">
        <v>1347</v>
      </c>
      <c r="R67" s="13" t="s">
        <v>25</v>
      </c>
    </row>
    <row r="68" spans="1:18" ht="18" customHeight="1" x14ac:dyDescent="0.25">
      <c r="A68" s="13" t="s">
        <v>15</v>
      </c>
      <c r="B68" s="13" t="s">
        <v>35</v>
      </c>
      <c r="C68" s="13" t="s">
        <v>195</v>
      </c>
      <c r="D68" s="13" t="s">
        <v>43</v>
      </c>
      <c r="E68" s="12">
        <v>32741</v>
      </c>
      <c r="F68" s="12">
        <v>1</v>
      </c>
      <c r="G68" s="14">
        <v>43329</v>
      </c>
      <c r="H68" s="14">
        <v>43313</v>
      </c>
      <c r="I68" s="14">
        <v>44408</v>
      </c>
      <c r="J68" s="16">
        <v>91611</v>
      </c>
      <c r="K68" s="16">
        <v>22730.46</v>
      </c>
      <c r="L68" s="16">
        <v>114341.46</v>
      </c>
      <c r="M68" s="13" t="s">
        <v>47</v>
      </c>
      <c r="N68" s="15" t="s">
        <v>16</v>
      </c>
      <c r="O68" s="15" t="s">
        <v>16</v>
      </c>
      <c r="P68" s="15" t="s">
        <v>196</v>
      </c>
      <c r="Q68" s="13" t="s">
        <v>197</v>
      </c>
      <c r="R68" s="13" t="s">
        <v>70</v>
      </c>
    </row>
    <row r="69" spans="1:18" ht="18" customHeight="1" x14ac:dyDescent="0.25">
      <c r="A69" s="13" t="s">
        <v>15</v>
      </c>
      <c r="B69" s="13" t="s">
        <v>35</v>
      </c>
      <c r="C69" s="13" t="s">
        <v>768</v>
      </c>
      <c r="D69" s="13" t="s">
        <v>769</v>
      </c>
      <c r="E69" s="12">
        <v>33672</v>
      </c>
      <c r="F69" s="12">
        <v>1</v>
      </c>
      <c r="G69" s="14">
        <v>43482</v>
      </c>
      <c r="H69" s="14">
        <v>43466</v>
      </c>
      <c r="I69" s="14">
        <v>43830</v>
      </c>
      <c r="J69" s="16">
        <v>33418</v>
      </c>
      <c r="K69" s="16">
        <v>0</v>
      </c>
      <c r="L69" s="16">
        <v>33418</v>
      </c>
      <c r="M69" s="13" t="s">
        <v>60</v>
      </c>
      <c r="N69" s="15" t="s">
        <v>16</v>
      </c>
      <c r="O69" s="15" t="s">
        <v>16</v>
      </c>
      <c r="P69" s="15" t="s">
        <v>16</v>
      </c>
      <c r="Q69" s="13" t="s">
        <v>770</v>
      </c>
      <c r="R69" s="13" t="s">
        <v>25</v>
      </c>
    </row>
    <row r="70" spans="1:18" ht="18" customHeight="1" x14ac:dyDescent="0.25">
      <c r="A70" s="13" t="s">
        <v>22</v>
      </c>
      <c r="B70" s="13" t="s">
        <v>234</v>
      </c>
      <c r="C70" s="13" t="s">
        <v>244</v>
      </c>
      <c r="D70" s="13" t="s">
        <v>245</v>
      </c>
      <c r="E70" s="12">
        <v>33352</v>
      </c>
      <c r="F70" s="12">
        <v>1</v>
      </c>
      <c r="G70" s="14">
        <v>43329</v>
      </c>
      <c r="H70" s="14">
        <v>43256</v>
      </c>
      <c r="I70" s="14">
        <v>43620</v>
      </c>
      <c r="J70" s="16">
        <v>12545</v>
      </c>
      <c r="K70" s="16">
        <v>1255</v>
      </c>
      <c r="L70" s="16">
        <v>13800</v>
      </c>
      <c r="M70" s="13" t="s">
        <v>47</v>
      </c>
      <c r="N70" s="15" t="s">
        <v>16</v>
      </c>
      <c r="O70" s="15" t="s">
        <v>16</v>
      </c>
      <c r="P70" s="15" t="s">
        <v>246</v>
      </c>
      <c r="Q70" s="13" t="s">
        <v>247</v>
      </c>
      <c r="R70" s="13" t="s">
        <v>57</v>
      </c>
    </row>
    <row r="71" spans="1:18" ht="18" customHeight="1" x14ac:dyDescent="0.25">
      <c r="A71" s="13" t="s">
        <v>22</v>
      </c>
      <c r="B71" s="13" t="s">
        <v>234</v>
      </c>
      <c r="C71" s="13" t="s">
        <v>235</v>
      </c>
      <c r="D71" s="13" t="s">
        <v>43</v>
      </c>
      <c r="E71" s="12">
        <v>33073</v>
      </c>
      <c r="F71" s="12">
        <v>1</v>
      </c>
      <c r="G71" s="14">
        <v>43333</v>
      </c>
      <c r="H71" s="14">
        <v>43327</v>
      </c>
      <c r="I71" s="14">
        <v>44773</v>
      </c>
      <c r="J71" s="16">
        <v>1810464.05</v>
      </c>
      <c r="K71" s="16">
        <v>539097.43999999994</v>
      </c>
      <c r="L71" s="16">
        <v>2349561.4900000002</v>
      </c>
      <c r="M71" s="13" t="s">
        <v>47</v>
      </c>
      <c r="N71" s="15" t="s">
        <v>16</v>
      </c>
      <c r="O71" s="15" t="s">
        <v>16</v>
      </c>
      <c r="P71" s="15" t="s">
        <v>236</v>
      </c>
      <c r="Q71" s="13" t="s">
        <v>237</v>
      </c>
      <c r="R71" s="13" t="s">
        <v>57</v>
      </c>
    </row>
    <row r="72" spans="1:18" ht="18" customHeight="1" x14ac:dyDescent="0.25">
      <c r="A72" s="13" t="s">
        <v>22</v>
      </c>
      <c r="B72" s="13" t="s">
        <v>234</v>
      </c>
      <c r="C72" s="13" t="s">
        <v>826</v>
      </c>
      <c r="D72" s="13" t="s">
        <v>828</v>
      </c>
      <c r="E72" s="12">
        <v>32040</v>
      </c>
      <c r="F72" s="12">
        <v>2</v>
      </c>
      <c r="G72" s="14">
        <v>43441</v>
      </c>
      <c r="H72" s="14">
        <v>43313</v>
      </c>
      <c r="I72" s="14">
        <v>43677</v>
      </c>
      <c r="J72" s="16">
        <v>86486</v>
      </c>
      <c r="K72" s="16">
        <v>48432.160000000003</v>
      </c>
      <c r="L72" s="16">
        <v>134918.16</v>
      </c>
      <c r="M72" s="13" t="s">
        <v>1</v>
      </c>
      <c r="N72" s="15" t="s">
        <v>16</v>
      </c>
      <c r="O72" s="15" t="s">
        <v>16</v>
      </c>
      <c r="P72" s="15" t="s">
        <v>1191</v>
      </c>
      <c r="Q72" s="13" t="s">
        <v>1192</v>
      </c>
      <c r="R72" s="13" t="s">
        <v>57</v>
      </c>
    </row>
    <row r="73" spans="1:18" ht="18" customHeight="1" x14ac:dyDescent="0.25">
      <c r="A73" s="13" t="s">
        <v>22</v>
      </c>
      <c r="B73" s="13" t="s">
        <v>285</v>
      </c>
      <c r="C73" s="13" t="s">
        <v>513</v>
      </c>
      <c r="D73" s="13" t="s">
        <v>54</v>
      </c>
      <c r="E73" s="12">
        <v>32775</v>
      </c>
      <c r="F73" s="12">
        <v>1</v>
      </c>
      <c r="G73" s="14">
        <v>43357</v>
      </c>
      <c r="H73" s="14">
        <v>43344</v>
      </c>
      <c r="I73" s="14">
        <v>43708</v>
      </c>
      <c r="J73" s="16">
        <v>225463</v>
      </c>
      <c r="K73" s="16">
        <v>119024.08</v>
      </c>
      <c r="L73" s="16">
        <v>344487.08</v>
      </c>
      <c r="M73" s="13" t="s">
        <v>47</v>
      </c>
      <c r="N73" s="15" t="s">
        <v>156</v>
      </c>
      <c r="O73" s="15" t="s">
        <v>157</v>
      </c>
      <c r="P73" s="15" t="s">
        <v>514</v>
      </c>
      <c r="Q73" s="13" t="s">
        <v>515</v>
      </c>
      <c r="R73" s="13" t="s">
        <v>57</v>
      </c>
    </row>
    <row r="74" spans="1:18" ht="18" customHeight="1" x14ac:dyDescent="0.25">
      <c r="A74" s="13" t="s">
        <v>22</v>
      </c>
      <c r="B74" s="13" t="s">
        <v>285</v>
      </c>
      <c r="C74" s="13" t="s">
        <v>286</v>
      </c>
      <c r="D74" s="13" t="s">
        <v>54</v>
      </c>
      <c r="E74" s="12">
        <v>30222</v>
      </c>
      <c r="F74" s="12">
        <v>3</v>
      </c>
      <c r="G74" s="14">
        <v>43319</v>
      </c>
      <c r="H74" s="14">
        <v>43313</v>
      </c>
      <c r="I74" s="14">
        <v>43677</v>
      </c>
      <c r="J74" s="16">
        <v>175897</v>
      </c>
      <c r="K74" s="16">
        <v>87302.32</v>
      </c>
      <c r="L74" s="16">
        <v>263199.32</v>
      </c>
      <c r="M74" s="13" t="s">
        <v>47</v>
      </c>
      <c r="N74" s="15" t="s">
        <v>79</v>
      </c>
      <c r="O74" s="15" t="s">
        <v>80</v>
      </c>
      <c r="P74" s="15" t="s">
        <v>287</v>
      </c>
      <c r="Q74" s="13" t="s">
        <v>288</v>
      </c>
      <c r="R74" s="13" t="s">
        <v>57</v>
      </c>
    </row>
    <row r="75" spans="1:18" ht="18" customHeight="1" x14ac:dyDescent="0.25">
      <c r="A75" s="13" t="s">
        <v>22</v>
      </c>
      <c r="B75" s="13" t="s">
        <v>285</v>
      </c>
      <c r="C75" s="13" t="s">
        <v>635</v>
      </c>
      <c r="D75" s="13" t="s">
        <v>43</v>
      </c>
      <c r="E75" s="12">
        <v>33591</v>
      </c>
      <c r="F75" s="12">
        <v>1</v>
      </c>
      <c r="G75" s="14">
        <v>43535</v>
      </c>
      <c r="H75" s="14">
        <v>43647</v>
      </c>
      <c r="I75" s="14">
        <v>44742</v>
      </c>
      <c r="J75" s="16">
        <v>292817</v>
      </c>
      <c r="K75" s="16">
        <v>160033</v>
      </c>
      <c r="L75" s="16">
        <v>452850</v>
      </c>
      <c r="M75" s="13" t="s">
        <v>47</v>
      </c>
      <c r="N75" s="15" t="s">
        <v>16</v>
      </c>
      <c r="O75" s="15" t="s">
        <v>16</v>
      </c>
      <c r="P75" s="15" t="s">
        <v>1317</v>
      </c>
      <c r="Q75" s="13" t="s">
        <v>636</v>
      </c>
      <c r="R75" s="13" t="s">
        <v>57</v>
      </c>
    </row>
    <row r="76" spans="1:18" ht="18" customHeight="1" x14ac:dyDescent="0.25">
      <c r="A76" s="13" t="s">
        <v>22</v>
      </c>
      <c r="B76" s="13" t="s">
        <v>285</v>
      </c>
      <c r="C76" s="13" t="s">
        <v>635</v>
      </c>
      <c r="D76" s="13" t="s">
        <v>116</v>
      </c>
      <c r="E76" s="12">
        <v>31911</v>
      </c>
      <c r="F76" s="12">
        <v>2</v>
      </c>
      <c r="G76" s="14">
        <v>43480</v>
      </c>
      <c r="H76" s="14">
        <v>43419</v>
      </c>
      <c r="I76" s="14">
        <v>43783</v>
      </c>
      <c r="J76" s="16">
        <v>77389</v>
      </c>
      <c r="K76" s="16">
        <v>39611.599999999999</v>
      </c>
      <c r="L76" s="16">
        <v>117000.6</v>
      </c>
      <c r="M76" s="13" t="s">
        <v>47</v>
      </c>
      <c r="N76" s="15" t="s">
        <v>16</v>
      </c>
      <c r="O76" s="15" t="s">
        <v>16</v>
      </c>
      <c r="P76" s="15" t="s">
        <v>1300</v>
      </c>
      <c r="Q76" s="13" t="s">
        <v>821</v>
      </c>
      <c r="R76" s="13" t="s">
        <v>57</v>
      </c>
    </row>
    <row r="77" spans="1:18" ht="18" customHeight="1" x14ac:dyDescent="0.25">
      <c r="A77" s="13" t="s">
        <v>22</v>
      </c>
      <c r="B77" s="13" t="s">
        <v>285</v>
      </c>
      <c r="C77" s="13" t="s">
        <v>625</v>
      </c>
      <c r="D77" s="13" t="s">
        <v>816</v>
      </c>
      <c r="E77" s="12">
        <v>33080</v>
      </c>
      <c r="F77" s="12">
        <v>1</v>
      </c>
      <c r="G77" s="14">
        <v>43374</v>
      </c>
      <c r="H77" s="14">
        <v>43252</v>
      </c>
      <c r="I77" s="14">
        <v>43434</v>
      </c>
      <c r="J77" s="16">
        <v>3750</v>
      </c>
      <c r="K77" s="16">
        <v>0</v>
      </c>
      <c r="L77" s="16">
        <v>3750</v>
      </c>
      <c r="M77" s="13" t="s">
        <v>60</v>
      </c>
      <c r="N77" s="15" t="s">
        <v>16</v>
      </c>
      <c r="O77" s="15" t="s">
        <v>16</v>
      </c>
      <c r="P77" s="15" t="s">
        <v>16</v>
      </c>
      <c r="Q77" s="13" t="s">
        <v>1301</v>
      </c>
      <c r="R77" s="13" t="s">
        <v>57</v>
      </c>
    </row>
    <row r="78" spans="1:18" ht="18" customHeight="1" x14ac:dyDescent="0.25">
      <c r="A78" s="13" t="s">
        <v>22</v>
      </c>
      <c r="B78" s="13" t="s">
        <v>285</v>
      </c>
      <c r="C78" s="13" t="s">
        <v>625</v>
      </c>
      <c r="D78" s="13" t="s">
        <v>626</v>
      </c>
      <c r="E78" s="12">
        <v>33773</v>
      </c>
      <c r="F78" s="12">
        <v>1</v>
      </c>
      <c r="G78" s="14">
        <v>43411</v>
      </c>
      <c r="H78" s="14">
        <v>43405</v>
      </c>
      <c r="I78" s="14">
        <v>44135</v>
      </c>
      <c r="J78" s="16">
        <v>25000</v>
      </c>
      <c r="K78" s="16">
        <v>0</v>
      </c>
      <c r="L78" s="16">
        <v>25000</v>
      </c>
      <c r="M78" s="13" t="s">
        <v>60</v>
      </c>
      <c r="N78" s="15" t="s">
        <v>16</v>
      </c>
      <c r="O78" s="15" t="s">
        <v>16</v>
      </c>
      <c r="P78" s="15" t="s">
        <v>1256</v>
      </c>
      <c r="Q78" s="13" t="s">
        <v>627</v>
      </c>
      <c r="R78" s="13" t="s">
        <v>57</v>
      </c>
    </row>
    <row r="79" spans="1:18" ht="18" customHeight="1" x14ac:dyDescent="0.25">
      <c r="A79" s="13" t="s">
        <v>22</v>
      </c>
      <c r="B79" s="13" t="s">
        <v>66</v>
      </c>
      <c r="C79" s="13" t="s">
        <v>711</v>
      </c>
      <c r="D79" s="13" t="s">
        <v>308</v>
      </c>
      <c r="E79" s="12">
        <v>33384</v>
      </c>
      <c r="F79" s="12">
        <v>1</v>
      </c>
      <c r="G79" s="14">
        <v>43376</v>
      </c>
      <c r="H79" s="14">
        <v>43214</v>
      </c>
      <c r="I79" s="14">
        <v>43404</v>
      </c>
      <c r="J79" s="16">
        <v>6243</v>
      </c>
      <c r="K79" s="16">
        <v>2372.34</v>
      </c>
      <c r="L79" s="16">
        <v>8615.34</v>
      </c>
      <c r="M79" s="13" t="s">
        <v>71</v>
      </c>
      <c r="N79" s="15" t="s">
        <v>16</v>
      </c>
      <c r="O79" s="15" t="s">
        <v>16</v>
      </c>
      <c r="P79" s="15" t="s">
        <v>712</v>
      </c>
      <c r="Q79" s="13" t="s">
        <v>713</v>
      </c>
      <c r="R79" s="13" t="s">
        <v>70</v>
      </c>
    </row>
    <row r="80" spans="1:18" ht="18" customHeight="1" x14ac:dyDescent="0.25">
      <c r="A80" s="13" t="s">
        <v>22</v>
      </c>
      <c r="B80" s="13" t="s">
        <v>66</v>
      </c>
      <c r="C80" s="13" t="s">
        <v>711</v>
      </c>
      <c r="D80" s="13" t="s">
        <v>308</v>
      </c>
      <c r="E80" s="12">
        <v>33384</v>
      </c>
      <c r="F80" s="12">
        <v>2</v>
      </c>
      <c r="G80" s="14">
        <v>43376</v>
      </c>
      <c r="H80" s="14">
        <v>43257</v>
      </c>
      <c r="I80" s="14">
        <v>43404</v>
      </c>
      <c r="J80" s="16">
        <v>18813</v>
      </c>
      <c r="K80" s="16">
        <v>7148.94</v>
      </c>
      <c r="L80" s="16">
        <v>25961.94</v>
      </c>
      <c r="M80" s="13" t="s">
        <v>71</v>
      </c>
      <c r="N80" s="15" t="s">
        <v>16</v>
      </c>
      <c r="O80" s="15" t="s">
        <v>16</v>
      </c>
      <c r="P80" s="15" t="s">
        <v>712</v>
      </c>
      <c r="Q80" s="13" t="s">
        <v>713</v>
      </c>
      <c r="R80" s="13" t="s">
        <v>70</v>
      </c>
    </row>
    <row r="81" spans="1:18" ht="18" customHeight="1" x14ac:dyDescent="0.25">
      <c r="A81" s="13" t="s">
        <v>22</v>
      </c>
      <c r="B81" s="13" t="s">
        <v>66</v>
      </c>
      <c r="C81" s="13" t="s">
        <v>711</v>
      </c>
      <c r="D81" s="13" t="s">
        <v>308</v>
      </c>
      <c r="E81" s="12">
        <v>33388</v>
      </c>
      <c r="F81" s="12">
        <v>1</v>
      </c>
      <c r="G81" s="14">
        <v>43376</v>
      </c>
      <c r="H81" s="14">
        <v>43215</v>
      </c>
      <c r="I81" s="14">
        <v>43404</v>
      </c>
      <c r="J81" s="16">
        <v>9147</v>
      </c>
      <c r="K81" s="16">
        <v>3475.86</v>
      </c>
      <c r="L81" s="16">
        <v>12622.86</v>
      </c>
      <c r="M81" s="13" t="s">
        <v>71</v>
      </c>
      <c r="N81" s="15" t="s">
        <v>16</v>
      </c>
      <c r="O81" s="15" t="s">
        <v>16</v>
      </c>
      <c r="P81" s="15" t="s">
        <v>766</v>
      </c>
      <c r="Q81" s="13" t="s">
        <v>767</v>
      </c>
      <c r="R81" s="13" t="s">
        <v>70</v>
      </c>
    </row>
    <row r="82" spans="1:18" ht="18" customHeight="1" x14ac:dyDescent="0.25">
      <c r="A82" s="13" t="s">
        <v>22</v>
      </c>
      <c r="B82" s="13" t="s">
        <v>66</v>
      </c>
      <c r="C82" s="13" t="s">
        <v>711</v>
      </c>
      <c r="D82" s="13" t="s">
        <v>308</v>
      </c>
      <c r="E82" s="12">
        <v>33388</v>
      </c>
      <c r="F82" s="12">
        <v>2</v>
      </c>
      <c r="G82" s="14">
        <v>43376</v>
      </c>
      <c r="H82" s="14">
        <v>43357</v>
      </c>
      <c r="I82" s="14">
        <v>43404</v>
      </c>
      <c r="J82" s="16">
        <v>4342</v>
      </c>
      <c r="K82" s="16">
        <v>1649.96</v>
      </c>
      <c r="L82" s="16">
        <v>5991.96</v>
      </c>
      <c r="M82" s="13" t="s">
        <v>71</v>
      </c>
      <c r="N82" s="15" t="s">
        <v>16</v>
      </c>
      <c r="O82" s="15" t="s">
        <v>16</v>
      </c>
      <c r="P82" s="15" t="s">
        <v>766</v>
      </c>
      <c r="Q82" s="13" t="s">
        <v>767</v>
      </c>
      <c r="R82" s="13" t="s">
        <v>70</v>
      </c>
    </row>
    <row r="83" spans="1:18" ht="18" customHeight="1" x14ac:dyDescent="0.25">
      <c r="A83" s="13" t="s">
        <v>22</v>
      </c>
      <c r="B83" s="13" t="s">
        <v>66</v>
      </c>
      <c r="C83" s="13" t="s">
        <v>711</v>
      </c>
      <c r="D83" s="13" t="s">
        <v>308</v>
      </c>
      <c r="E83" s="12">
        <v>33428</v>
      </c>
      <c r="F83" s="12">
        <v>1</v>
      </c>
      <c r="G83" s="14">
        <v>43381</v>
      </c>
      <c r="H83" s="14">
        <v>43227</v>
      </c>
      <c r="I83" s="14">
        <v>43404</v>
      </c>
      <c r="J83" s="16">
        <v>52535</v>
      </c>
      <c r="K83" s="16">
        <v>19963.3</v>
      </c>
      <c r="L83" s="16">
        <v>72498.3</v>
      </c>
      <c r="M83" s="13" t="s">
        <v>71</v>
      </c>
      <c r="N83" s="15" t="s">
        <v>16</v>
      </c>
      <c r="O83" s="15" t="s">
        <v>16</v>
      </c>
      <c r="P83" s="15" t="s">
        <v>1155</v>
      </c>
      <c r="Q83" s="13" t="s">
        <v>753</v>
      </c>
      <c r="R83" s="13" t="s">
        <v>70</v>
      </c>
    </row>
    <row r="84" spans="1:18" ht="18" customHeight="1" x14ac:dyDescent="0.25">
      <c r="A84" s="13" t="s">
        <v>22</v>
      </c>
      <c r="B84" s="13" t="s">
        <v>66</v>
      </c>
      <c r="C84" s="13" t="s">
        <v>711</v>
      </c>
      <c r="D84" s="13" t="s">
        <v>308</v>
      </c>
      <c r="E84" s="12">
        <v>33435</v>
      </c>
      <c r="F84" s="12">
        <v>1</v>
      </c>
      <c r="G84" s="14">
        <v>43369</v>
      </c>
      <c r="H84" s="14">
        <v>43344</v>
      </c>
      <c r="I84" s="14">
        <v>44074</v>
      </c>
      <c r="J84" s="16">
        <v>0</v>
      </c>
      <c r="K84" s="16">
        <v>0</v>
      </c>
      <c r="L84" s="16">
        <v>0</v>
      </c>
      <c r="M84" s="13" t="s">
        <v>71</v>
      </c>
      <c r="N84" s="15" t="s">
        <v>16</v>
      </c>
      <c r="O84" s="15" t="s">
        <v>16</v>
      </c>
      <c r="P84" s="15" t="s">
        <v>1221</v>
      </c>
      <c r="Q84" s="13" t="s">
        <v>1340</v>
      </c>
      <c r="R84" s="13" t="s">
        <v>70</v>
      </c>
    </row>
    <row r="85" spans="1:18" ht="18" customHeight="1" x14ac:dyDescent="0.25">
      <c r="A85" s="13" t="s">
        <v>22</v>
      </c>
      <c r="B85" s="13" t="s">
        <v>66</v>
      </c>
      <c r="C85" s="13" t="s">
        <v>711</v>
      </c>
      <c r="D85" s="13" t="s">
        <v>308</v>
      </c>
      <c r="E85" s="12">
        <v>33707</v>
      </c>
      <c r="F85" s="12">
        <v>1</v>
      </c>
      <c r="G85" s="14">
        <v>43413</v>
      </c>
      <c r="H85" s="14">
        <v>43312</v>
      </c>
      <c r="I85" s="14">
        <v>43404</v>
      </c>
      <c r="J85" s="16">
        <v>13650</v>
      </c>
      <c r="K85" s="16">
        <v>5187</v>
      </c>
      <c r="L85" s="16">
        <v>18837</v>
      </c>
      <c r="M85" s="13" t="s">
        <v>71</v>
      </c>
      <c r="N85" s="15" t="s">
        <v>16</v>
      </c>
      <c r="O85" s="15" t="s">
        <v>16</v>
      </c>
      <c r="P85" s="15" t="s">
        <v>1215</v>
      </c>
      <c r="Q85" s="13" t="s">
        <v>1136</v>
      </c>
      <c r="R85" s="13" t="s">
        <v>70</v>
      </c>
    </row>
    <row r="86" spans="1:18" ht="18" customHeight="1" x14ac:dyDescent="0.25">
      <c r="A86" s="13" t="s">
        <v>22</v>
      </c>
      <c r="B86" s="13" t="s">
        <v>66</v>
      </c>
      <c r="C86" s="13" t="s">
        <v>711</v>
      </c>
      <c r="D86" s="13" t="s">
        <v>308</v>
      </c>
      <c r="E86" s="12">
        <v>33942</v>
      </c>
      <c r="F86" s="12">
        <v>1</v>
      </c>
      <c r="G86" s="14">
        <v>43405</v>
      </c>
      <c r="H86" s="14">
        <v>43402</v>
      </c>
      <c r="I86" s="14">
        <v>44074</v>
      </c>
      <c r="J86" s="16">
        <v>64963</v>
      </c>
      <c r="K86" s="16">
        <v>24686</v>
      </c>
      <c r="L86" s="16">
        <v>89649</v>
      </c>
      <c r="M86" s="13" t="s">
        <v>71</v>
      </c>
      <c r="N86" s="15" t="s">
        <v>16</v>
      </c>
      <c r="O86" s="15" t="s">
        <v>16</v>
      </c>
      <c r="P86" s="15" t="s">
        <v>1253</v>
      </c>
      <c r="Q86" s="13" t="s">
        <v>1362</v>
      </c>
      <c r="R86" s="13" t="s">
        <v>70</v>
      </c>
    </row>
    <row r="87" spans="1:18" ht="18" customHeight="1" x14ac:dyDescent="0.25">
      <c r="A87" s="13" t="s">
        <v>22</v>
      </c>
      <c r="B87" s="13" t="s">
        <v>66</v>
      </c>
      <c r="C87" s="13" t="s">
        <v>711</v>
      </c>
      <c r="D87" s="13" t="s">
        <v>308</v>
      </c>
      <c r="E87" s="12">
        <v>33942</v>
      </c>
      <c r="F87" s="12">
        <v>2</v>
      </c>
      <c r="G87" s="14">
        <v>43521</v>
      </c>
      <c r="H87" s="14">
        <v>43517</v>
      </c>
      <c r="I87" s="14">
        <v>44074</v>
      </c>
      <c r="J87" s="16">
        <v>19339</v>
      </c>
      <c r="K87" s="16">
        <v>7349</v>
      </c>
      <c r="L87" s="16">
        <v>26688</v>
      </c>
      <c r="M87" s="13" t="s">
        <v>71</v>
      </c>
      <c r="N87" s="15" t="s">
        <v>16</v>
      </c>
      <c r="O87" s="15" t="s">
        <v>16</v>
      </c>
      <c r="P87" s="15" t="s">
        <v>1253</v>
      </c>
      <c r="Q87" s="13" t="s">
        <v>1362</v>
      </c>
      <c r="R87" s="13" t="s">
        <v>70</v>
      </c>
    </row>
    <row r="88" spans="1:18" ht="18" customHeight="1" x14ac:dyDescent="0.25">
      <c r="A88" s="13" t="s">
        <v>22</v>
      </c>
      <c r="B88" s="13" t="s">
        <v>66</v>
      </c>
      <c r="C88" s="13" t="s">
        <v>711</v>
      </c>
      <c r="D88" s="13" t="s">
        <v>308</v>
      </c>
      <c r="E88" s="12">
        <v>34091</v>
      </c>
      <c r="F88" s="12">
        <v>1</v>
      </c>
      <c r="G88" s="14">
        <v>43518</v>
      </c>
      <c r="H88" s="14">
        <v>43504</v>
      </c>
      <c r="I88" s="14">
        <v>44074</v>
      </c>
      <c r="J88" s="16">
        <v>12935</v>
      </c>
      <c r="K88" s="16">
        <v>4916</v>
      </c>
      <c r="L88" s="16">
        <v>17851</v>
      </c>
      <c r="M88" s="13" t="s">
        <v>71</v>
      </c>
      <c r="N88" s="15" t="s">
        <v>16</v>
      </c>
      <c r="O88" s="15" t="s">
        <v>16</v>
      </c>
      <c r="P88" s="15" t="s">
        <v>1349</v>
      </c>
      <c r="Q88" s="13" t="s">
        <v>1350</v>
      </c>
      <c r="R88" s="13" t="s">
        <v>70</v>
      </c>
    </row>
    <row r="89" spans="1:18" ht="18" customHeight="1" x14ac:dyDescent="0.25">
      <c r="A89" s="13" t="s">
        <v>22</v>
      </c>
      <c r="B89" s="13" t="s">
        <v>66</v>
      </c>
      <c r="C89" s="13" t="s">
        <v>711</v>
      </c>
      <c r="D89" s="13" t="s">
        <v>308</v>
      </c>
      <c r="E89" s="12">
        <v>34130</v>
      </c>
      <c r="F89" s="12">
        <v>1</v>
      </c>
      <c r="G89" s="14">
        <v>43504</v>
      </c>
      <c r="H89" s="14">
        <v>43504</v>
      </c>
      <c r="I89" s="14">
        <v>44074</v>
      </c>
      <c r="J89" s="16">
        <v>64923</v>
      </c>
      <c r="K89" s="16">
        <v>24671</v>
      </c>
      <c r="L89" s="16">
        <v>89594</v>
      </c>
      <c r="M89" s="13" t="s">
        <v>71</v>
      </c>
      <c r="N89" s="15" t="s">
        <v>16</v>
      </c>
      <c r="O89" s="15" t="s">
        <v>16</v>
      </c>
      <c r="P89" s="15" t="s">
        <v>1325</v>
      </c>
      <c r="Q89" s="13" t="s">
        <v>1326</v>
      </c>
      <c r="R89" s="13" t="s">
        <v>70</v>
      </c>
    </row>
    <row r="90" spans="1:18" ht="18" customHeight="1" x14ac:dyDescent="0.25">
      <c r="A90" s="13" t="s">
        <v>22</v>
      </c>
      <c r="B90" s="13" t="s">
        <v>66</v>
      </c>
      <c r="C90" s="13" t="s">
        <v>67</v>
      </c>
      <c r="D90" s="13" t="s">
        <v>304</v>
      </c>
      <c r="E90" s="12">
        <v>32620</v>
      </c>
      <c r="F90" s="12">
        <v>3</v>
      </c>
      <c r="G90" s="14">
        <v>43361</v>
      </c>
      <c r="H90" s="14">
        <v>43129</v>
      </c>
      <c r="I90" s="14">
        <v>43646</v>
      </c>
      <c r="J90" s="16">
        <v>20227</v>
      </c>
      <c r="K90" s="16">
        <v>7686.26</v>
      </c>
      <c r="L90" s="16">
        <v>27913.26</v>
      </c>
      <c r="M90" s="13" t="s">
        <v>46</v>
      </c>
      <c r="N90" s="15" t="s">
        <v>16</v>
      </c>
      <c r="O90" s="15" t="s">
        <v>16</v>
      </c>
      <c r="P90" s="15" t="s">
        <v>16</v>
      </c>
      <c r="Q90" s="13" t="s">
        <v>305</v>
      </c>
      <c r="R90" s="13" t="s">
        <v>70</v>
      </c>
    </row>
    <row r="91" spans="1:18" ht="18" customHeight="1" x14ac:dyDescent="0.25">
      <c r="A91" s="13" t="s">
        <v>22</v>
      </c>
      <c r="B91" s="13" t="s">
        <v>66</v>
      </c>
      <c r="C91" s="13" t="s">
        <v>67</v>
      </c>
      <c r="D91" s="13" t="s">
        <v>169</v>
      </c>
      <c r="E91" s="12">
        <v>33446</v>
      </c>
      <c r="F91" s="12">
        <v>1</v>
      </c>
      <c r="G91" s="14">
        <v>43332</v>
      </c>
      <c r="H91" s="14">
        <v>43173</v>
      </c>
      <c r="I91" s="14">
        <v>43538</v>
      </c>
      <c r="J91" s="16">
        <v>8340</v>
      </c>
      <c r="K91" s="16">
        <v>3169.2</v>
      </c>
      <c r="L91" s="16">
        <v>11509.2</v>
      </c>
      <c r="M91" s="13" t="s">
        <v>171</v>
      </c>
      <c r="N91" s="15" t="s">
        <v>16</v>
      </c>
      <c r="O91" s="15" t="s">
        <v>16</v>
      </c>
      <c r="P91" s="15" t="s">
        <v>16</v>
      </c>
      <c r="Q91" s="13" t="s">
        <v>170</v>
      </c>
      <c r="R91" s="13" t="s">
        <v>70</v>
      </c>
    </row>
    <row r="92" spans="1:18" ht="18" customHeight="1" x14ac:dyDescent="0.25">
      <c r="A92" s="13" t="s">
        <v>22</v>
      </c>
      <c r="B92" s="13" t="s">
        <v>66</v>
      </c>
      <c r="C92" s="13" t="s">
        <v>67</v>
      </c>
      <c r="D92" s="13" t="s">
        <v>169</v>
      </c>
      <c r="E92" s="12">
        <v>33446</v>
      </c>
      <c r="F92" s="12">
        <v>2</v>
      </c>
      <c r="G92" s="14">
        <v>43335</v>
      </c>
      <c r="H92" s="14">
        <v>43313</v>
      </c>
      <c r="I92" s="14">
        <v>43678</v>
      </c>
      <c r="J92" s="16">
        <v>2882</v>
      </c>
      <c r="K92" s="16">
        <v>1095.1600000000001</v>
      </c>
      <c r="L92" s="16">
        <v>3977.16</v>
      </c>
      <c r="M92" s="13" t="s">
        <v>171</v>
      </c>
      <c r="N92" s="15" t="s">
        <v>16</v>
      </c>
      <c r="O92" s="15" t="s">
        <v>16</v>
      </c>
      <c r="P92" s="15" t="s">
        <v>16</v>
      </c>
      <c r="Q92" s="13" t="s">
        <v>170</v>
      </c>
      <c r="R92" s="13" t="s">
        <v>70</v>
      </c>
    </row>
    <row r="93" spans="1:18" ht="18" customHeight="1" x14ac:dyDescent="0.25">
      <c r="A93" s="13" t="s">
        <v>22</v>
      </c>
      <c r="B93" s="13" t="s">
        <v>66</v>
      </c>
      <c r="C93" s="13" t="s">
        <v>67</v>
      </c>
      <c r="D93" s="13" t="s">
        <v>68</v>
      </c>
      <c r="E93" s="12">
        <v>33361</v>
      </c>
      <c r="F93" s="12">
        <v>2</v>
      </c>
      <c r="G93" s="14">
        <v>43321</v>
      </c>
      <c r="H93" s="14">
        <v>43221</v>
      </c>
      <c r="I93" s="14">
        <v>43704</v>
      </c>
      <c r="J93" s="16">
        <v>9055</v>
      </c>
      <c r="K93" s="16">
        <v>3440.9</v>
      </c>
      <c r="L93" s="16">
        <v>12495.9</v>
      </c>
      <c r="M93" s="13" t="s">
        <v>71</v>
      </c>
      <c r="N93" s="15" t="s">
        <v>16</v>
      </c>
      <c r="O93" s="15" t="s">
        <v>16</v>
      </c>
      <c r="P93" s="15" t="s">
        <v>16</v>
      </c>
      <c r="Q93" s="13" t="s">
        <v>69</v>
      </c>
      <c r="R93" s="13" t="s">
        <v>70</v>
      </c>
    </row>
    <row r="94" spans="1:18" ht="18" customHeight="1" x14ac:dyDescent="0.25">
      <c r="A94" s="13" t="s">
        <v>22</v>
      </c>
      <c r="B94" s="13" t="s">
        <v>66</v>
      </c>
      <c r="C94" s="13" t="s">
        <v>67</v>
      </c>
      <c r="D94" s="13" t="s">
        <v>68</v>
      </c>
      <c r="E94" s="12">
        <v>33661</v>
      </c>
      <c r="F94" s="12">
        <v>1</v>
      </c>
      <c r="G94" s="14">
        <v>43321</v>
      </c>
      <c r="H94" s="14">
        <v>43262</v>
      </c>
      <c r="I94" s="14">
        <v>43627</v>
      </c>
      <c r="J94" s="16">
        <v>1638</v>
      </c>
      <c r="K94" s="16">
        <v>623</v>
      </c>
      <c r="L94" s="16">
        <v>2261</v>
      </c>
      <c r="M94" s="13" t="s">
        <v>71</v>
      </c>
      <c r="N94" s="15" t="s">
        <v>16</v>
      </c>
      <c r="O94" s="15" t="s">
        <v>16</v>
      </c>
      <c r="P94" s="15" t="s">
        <v>16</v>
      </c>
      <c r="Q94" s="13" t="s">
        <v>145</v>
      </c>
      <c r="R94" s="13" t="s">
        <v>70</v>
      </c>
    </row>
    <row r="95" spans="1:18" ht="18" customHeight="1" x14ac:dyDescent="0.25">
      <c r="A95" s="13" t="s">
        <v>22</v>
      </c>
      <c r="B95" s="13" t="s">
        <v>66</v>
      </c>
      <c r="C95" s="13" t="s">
        <v>67</v>
      </c>
      <c r="D95" s="13" t="s">
        <v>68</v>
      </c>
      <c r="E95" s="12">
        <v>33662</v>
      </c>
      <c r="F95" s="12">
        <v>1</v>
      </c>
      <c r="G95" s="14">
        <v>43321</v>
      </c>
      <c r="H95" s="14">
        <v>43262</v>
      </c>
      <c r="I95" s="14">
        <v>43627</v>
      </c>
      <c r="J95" s="16">
        <v>1638</v>
      </c>
      <c r="K95" s="16">
        <v>623</v>
      </c>
      <c r="L95" s="16">
        <v>2261</v>
      </c>
      <c r="M95" s="13" t="s">
        <v>71</v>
      </c>
      <c r="N95" s="15" t="s">
        <v>16</v>
      </c>
      <c r="O95" s="15" t="s">
        <v>16</v>
      </c>
      <c r="P95" s="15" t="s">
        <v>16</v>
      </c>
      <c r="Q95" s="13" t="s">
        <v>541</v>
      </c>
      <c r="R95" s="13" t="s">
        <v>70</v>
      </c>
    </row>
    <row r="96" spans="1:18" ht="18" customHeight="1" x14ac:dyDescent="0.25">
      <c r="A96" s="13" t="s">
        <v>22</v>
      </c>
      <c r="B96" s="13" t="s">
        <v>66</v>
      </c>
      <c r="C96" s="13" t="s">
        <v>67</v>
      </c>
      <c r="D96" s="13" t="s">
        <v>68</v>
      </c>
      <c r="E96" s="12">
        <v>33662</v>
      </c>
      <c r="F96" s="12">
        <v>2</v>
      </c>
      <c r="G96" s="14">
        <v>43349</v>
      </c>
      <c r="H96" s="14">
        <v>43322</v>
      </c>
      <c r="I96" s="14">
        <v>43687</v>
      </c>
      <c r="J96" s="16">
        <v>4311</v>
      </c>
      <c r="K96" s="16">
        <v>1638</v>
      </c>
      <c r="L96" s="16">
        <v>5949</v>
      </c>
      <c r="M96" s="13" t="s">
        <v>71</v>
      </c>
      <c r="N96" s="15" t="s">
        <v>16</v>
      </c>
      <c r="O96" s="15" t="s">
        <v>16</v>
      </c>
      <c r="P96" s="15" t="s">
        <v>16</v>
      </c>
      <c r="Q96" s="13" t="s">
        <v>541</v>
      </c>
      <c r="R96" s="13" t="s">
        <v>70</v>
      </c>
    </row>
    <row r="97" spans="1:18" ht="18" customHeight="1" x14ac:dyDescent="0.25">
      <c r="A97" s="13" t="s">
        <v>22</v>
      </c>
      <c r="B97" s="13" t="s">
        <v>66</v>
      </c>
      <c r="C97" s="13" t="s">
        <v>67</v>
      </c>
      <c r="D97" s="13" t="s">
        <v>676</v>
      </c>
      <c r="E97" s="12">
        <v>33856</v>
      </c>
      <c r="F97" s="12">
        <v>1</v>
      </c>
      <c r="G97" s="14">
        <v>43378</v>
      </c>
      <c r="H97" s="14">
        <v>43301</v>
      </c>
      <c r="I97" s="14">
        <v>44032</v>
      </c>
      <c r="J97" s="16">
        <v>0</v>
      </c>
      <c r="K97" s="16">
        <v>0</v>
      </c>
      <c r="L97" s="16">
        <v>0</v>
      </c>
      <c r="M97" s="13" t="s">
        <v>71</v>
      </c>
      <c r="N97" s="15" t="s">
        <v>16</v>
      </c>
      <c r="O97" s="15" t="s">
        <v>16</v>
      </c>
      <c r="P97" s="15" t="s">
        <v>1212</v>
      </c>
      <c r="Q97" s="13" t="s">
        <v>1334</v>
      </c>
      <c r="R97" s="13" t="s">
        <v>70</v>
      </c>
    </row>
    <row r="98" spans="1:18" ht="18" customHeight="1" x14ac:dyDescent="0.25">
      <c r="A98" s="13" t="s">
        <v>22</v>
      </c>
      <c r="B98" s="13" t="s">
        <v>802</v>
      </c>
      <c r="C98" s="13" t="s">
        <v>1264</v>
      </c>
      <c r="D98" s="13" t="s">
        <v>1043</v>
      </c>
      <c r="E98" s="12">
        <v>33577</v>
      </c>
      <c r="F98" s="12">
        <v>1</v>
      </c>
      <c r="G98" s="14">
        <v>43537</v>
      </c>
      <c r="H98" s="14">
        <v>43340</v>
      </c>
      <c r="I98" s="14">
        <v>43600</v>
      </c>
      <c r="J98" s="16">
        <v>15000</v>
      </c>
      <c r="K98" s="16">
        <v>0</v>
      </c>
      <c r="L98" s="16">
        <v>15000</v>
      </c>
      <c r="M98" s="13" t="s">
        <v>171</v>
      </c>
      <c r="N98" s="15" t="s">
        <v>16</v>
      </c>
      <c r="O98" s="15" t="s">
        <v>16</v>
      </c>
      <c r="P98" s="15" t="s">
        <v>16</v>
      </c>
      <c r="Q98" s="13" t="s">
        <v>1044</v>
      </c>
      <c r="R98" s="13" t="s">
        <v>70</v>
      </c>
    </row>
    <row r="99" spans="1:18" ht="18" customHeight="1" x14ac:dyDescent="0.25">
      <c r="A99" s="13" t="s">
        <v>22</v>
      </c>
      <c r="B99" s="13" t="s">
        <v>802</v>
      </c>
      <c r="C99" s="13" t="s">
        <v>1042</v>
      </c>
      <c r="D99" s="13" t="s">
        <v>1007</v>
      </c>
      <c r="E99" s="12">
        <v>33116</v>
      </c>
      <c r="F99" s="12">
        <v>1</v>
      </c>
      <c r="G99" s="14">
        <v>43489</v>
      </c>
      <c r="H99" s="14">
        <v>43466</v>
      </c>
      <c r="I99" s="14">
        <v>43830</v>
      </c>
      <c r="J99" s="16">
        <v>138905</v>
      </c>
      <c r="K99" s="16">
        <v>29170</v>
      </c>
      <c r="L99" s="16">
        <v>168075</v>
      </c>
      <c r="M99" s="13" t="s">
        <v>60</v>
      </c>
      <c r="N99" s="15" t="s">
        <v>16</v>
      </c>
      <c r="O99" s="15" t="s">
        <v>16</v>
      </c>
      <c r="P99" s="15" t="s">
        <v>1330</v>
      </c>
      <c r="Q99" s="13" t="s">
        <v>1045</v>
      </c>
      <c r="R99" s="13" t="s">
        <v>57</v>
      </c>
    </row>
    <row r="100" spans="1:18" ht="18" customHeight="1" x14ac:dyDescent="0.25">
      <c r="A100" s="13" t="s">
        <v>22</v>
      </c>
      <c r="B100" s="13" t="s">
        <v>72</v>
      </c>
      <c r="C100" s="13" t="s">
        <v>482</v>
      </c>
      <c r="D100" s="13" t="s">
        <v>43</v>
      </c>
      <c r="E100" s="12">
        <v>32014</v>
      </c>
      <c r="F100" s="12">
        <v>2</v>
      </c>
      <c r="G100" s="14">
        <v>43329</v>
      </c>
      <c r="H100" s="14">
        <v>43205</v>
      </c>
      <c r="I100" s="14">
        <v>43921</v>
      </c>
      <c r="J100" s="16">
        <v>18600</v>
      </c>
      <c r="K100" s="16">
        <v>0</v>
      </c>
      <c r="L100" s="16">
        <v>18600</v>
      </c>
      <c r="M100" s="13" t="s">
        <v>47</v>
      </c>
      <c r="N100" s="15" t="s">
        <v>16</v>
      </c>
      <c r="O100" s="15" t="s">
        <v>16</v>
      </c>
      <c r="P100" s="15" t="s">
        <v>483</v>
      </c>
      <c r="Q100" s="13" t="s">
        <v>484</v>
      </c>
      <c r="R100" s="13" t="s">
        <v>57</v>
      </c>
    </row>
    <row r="101" spans="1:18" ht="18" customHeight="1" x14ac:dyDescent="0.25">
      <c r="A101" s="13" t="s">
        <v>22</v>
      </c>
      <c r="B101" s="13" t="s">
        <v>72</v>
      </c>
      <c r="C101" s="13" t="s">
        <v>482</v>
      </c>
      <c r="D101" s="13" t="s">
        <v>43</v>
      </c>
      <c r="E101" s="12">
        <v>32068</v>
      </c>
      <c r="F101" s="12">
        <v>2</v>
      </c>
      <c r="G101" s="14">
        <v>43528</v>
      </c>
      <c r="H101" s="14">
        <v>43497</v>
      </c>
      <c r="I101" s="14">
        <v>43861</v>
      </c>
      <c r="J101" s="16">
        <v>75087</v>
      </c>
      <c r="K101" s="16">
        <v>28533</v>
      </c>
      <c r="L101" s="16">
        <v>103620</v>
      </c>
      <c r="M101" s="13" t="s">
        <v>47</v>
      </c>
      <c r="N101" s="15" t="s">
        <v>16</v>
      </c>
      <c r="O101" s="15" t="s">
        <v>16</v>
      </c>
      <c r="P101" s="15" t="s">
        <v>811</v>
      </c>
      <c r="Q101" s="13" t="s">
        <v>812</v>
      </c>
      <c r="R101" s="13" t="s">
        <v>70</v>
      </c>
    </row>
    <row r="102" spans="1:18" ht="18" customHeight="1" x14ac:dyDescent="0.25">
      <c r="A102" s="13" t="s">
        <v>22</v>
      </c>
      <c r="B102" s="13" t="s">
        <v>72</v>
      </c>
      <c r="C102" s="13" t="s">
        <v>73</v>
      </c>
      <c r="D102" s="13" t="s">
        <v>43</v>
      </c>
      <c r="E102" s="12">
        <v>31434</v>
      </c>
      <c r="F102" s="12">
        <v>3</v>
      </c>
      <c r="G102" s="14">
        <v>43332</v>
      </c>
      <c r="H102" s="14">
        <v>43586</v>
      </c>
      <c r="I102" s="14">
        <v>43951</v>
      </c>
      <c r="J102" s="16">
        <v>77665</v>
      </c>
      <c r="K102" s="16">
        <v>18112.900000000001</v>
      </c>
      <c r="L102" s="16">
        <v>95777.9</v>
      </c>
      <c r="M102" s="13" t="s">
        <v>47</v>
      </c>
      <c r="N102" s="15" t="s">
        <v>16</v>
      </c>
      <c r="O102" s="15" t="s">
        <v>16</v>
      </c>
      <c r="P102" s="15" t="s">
        <v>74</v>
      </c>
      <c r="Q102" s="13" t="s">
        <v>75</v>
      </c>
      <c r="R102" s="13" t="s">
        <v>57</v>
      </c>
    </row>
    <row r="103" spans="1:18" ht="18" customHeight="1" x14ac:dyDescent="0.25">
      <c r="A103" s="13" t="s">
        <v>22</v>
      </c>
      <c r="B103" s="13" t="s">
        <v>72</v>
      </c>
      <c r="C103" s="13" t="s">
        <v>804</v>
      </c>
      <c r="D103" s="13" t="s">
        <v>43</v>
      </c>
      <c r="E103" s="12">
        <v>31908</v>
      </c>
      <c r="F103" s="12">
        <v>2</v>
      </c>
      <c r="G103" s="14">
        <v>43469</v>
      </c>
      <c r="H103" s="14">
        <v>43466</v>
      </c>
      <c r="I103" s="14">
        <v>44196</v>
      </c>
      <c r="J103" s="16">
        <v>29727</v>
      </c>
      <c r="K103" s="16">
        <v>0</v>
      </c>
      <c r="L103" s="16">
        <v>29727</v>
      </c>
      <c r="M103" s="13" t="s">
        <v>47</v>
      </c>
      <c r="N103" s="15" t="s">
        <v>16</v>
      </c>
      <c r="O103" s="15" t="s">
        <v>16</v>
      </c>
      <c r="P103" s="15" t="s">
        <v>805</v>
      </c>
      <c r="Q103" s="13" t="s">
        <v>806</v>
      </c>
      <c r="R103" s="13" t="s">
        <v>57</v>
      </c>
    </row>
    <row r="104" spans="1:18" ht="18" customHeight="1" x14ac:dyDescent="0.25">
      <c r="A104" s="13" t="s">
        <v>22</v>
      </c>
      <c r="B104" s="13" t="s">
        <v>325</v>
      </c>
      <c r="C104" s="13" t="s">
        <v>326</v>
      </c>
      <c r="D104" s="13" t="s">
        <v>327</v>
      </c>
      <c r="E104" s="12">
        <v>33294</v>
      </c>
      <c r="F104" s="12">
        <v>1</v>
      </c>
      <c r="G104" s="14">
        <v>43325</v>
      </c>
      <c r="H104" s="14">
        <v>43282</v>
      </c>
      <c r="I104" s="14">
        <v>43646</v>
      </c>
      <c r="J104" s="16">
        <v>10000</v>
      </c>
      <c r="K104" s="16">
        <v>0</v>
      </c>
      <c r="L104" s="16">
        <v>10000</v>
      </c>
      <c r="M104" s="13" t="s">
        <v>60</v>
      </c>
      <c r="N104" s="15" t="s">
        <v>16</v>
      </c>
      <c r="O104" s="15" t="s">
        <v>16</v>
      </c>
      <c r="P104" s="15" t="s">
        <v>328</v>
      </c>
      <c r="Q104" s="13" t="s">
        <v>329</v>
      </c>
      <c r="R104" s="13" t="s">
        <v>70</v>
      </c>
    </row>
    <row r="105" spans="1:18" ht="18" customHeight="1" x14ac:dyDescent="0.25">
      <c r="A105" s="13" t="s">
        <v>22</v>
      </c>
      <c r="B105" s="13" t="s">
        <v>62</v>
      </c>
      <c r="C105" s="13" t="s">
        <v>63</v>
      </c>
      <c r="D105" s="13" t="s">
        <v>43</v>
      </c>
      <c r="E105" s="12">
        <v>33085</v>
      </c>
      <c r="F105" s="12">
        <v>1</v>
      </c>
      <c r="G105" s="14">
        <v>43332</v>
      </c>
      <c r="H105" s="14">
        <v>43344</v>
      </c>
      <c r="I105" s="14">
        <v>44439</v>
      </c>
      <c r="J105" s="16">
        <v>265748</v>
      </c>
      <c r="K105" s="16">
        <v>33413.120000000003</v>
      </c>
      <c r="L105" s="16">
        <v>299161.12</v>
      </c>
      <c r="M105" s="13" t="s">
        <v>47</v>
      </c>
      <c r="N105" s="15" t="s">
        <v>16</v>
      </c>
      <c r="O105" s="15" t="s">
        <v>16</v>
      </c>
      <c r="P105" s="15" t="s">
        <v>64</v>
      </c>
      <c r="Q105" s="13" t="s">
        <v>65</v>
      </c>
      <c r="R105" s="13" t="s">
        <v>57</v>
      </c>
    </row>
    <row r="106" spans="1:18" ht="18" customHeight="1" x14ac:dyDescent="0.25">
      <c r="A106" s="13" t="s">
        <v>22</v>
      </c>
      <c r="B106" s="13" t="s">
        <v>62</v>
      </c>
      <c r="C106" s="13" t="s">
        <v>479</v>
      </c>
      <c r="D106" s="13" t="s">
        <v>43</v>
      </c>
      <c r="E106" s="12">
        <v>33083</v>
      </c>
      <c r="F106" s="12">
        <v>1</v>
      </c>
      <c r="G106" s="14">
        <v>43349</v>
      </c>
      <c r="H106" s="14">
        <v>43374</v>
      </c>
      <c r="I106" s="14">
        <v>44469</v>
      </c>
      <c r="J106" s="16">
        <v>480000</v>
      </c>
      <c r="K106" s="16">
        <v>0</v>
      </c>
      <c r="L106" s="16">
        <v>480000</v>
      </c>
      <c r="M106" s="13" t="s">
        <v>47</v>
      </c>
      <c r="N106" s="15" t="s">
        <v>16</v>
      </c>
      <c r="O106" s="15" t="s">
        <v>16</v>
      </c>
      <c r="P106" s="15" t="s">
        <v>480</v>
      </c>
      <c r="Q106" s="13" t="s">
        <v>481</v>
      </c>
      <c r="R106" s="13" t="s">
        <v>57</v>
      </c>
    </row>
    <row r="107" spans="1:18" ht="18" customHeight="1" x14ac:dyDescent="0.25">
      <c r="A107" s="13" t="s">
        <v>22</v>
      </c>
      <c r="B107" s="13" t="s">
        <v>341</v>
      </c>
      <c r="C107" s="13" t="s">
        <v>813</v>
      </c>
      <c r="D107" s="13" t="s">
        <v>202</v>
      </c>
      <c r="E107" s="12">
        <v>31436</v>
      </c>
      <c r="F107" s="12">
        <v>3</v>
      </c>
      <c r="G107" s="14">
        <v>43530</v>
      </c>
      <c r="H107" s="14">
        <v>43525</v>
      </c>
      <c r="I107" s="14">
        <v>43890</v>
      </c>
      <c r="J107" s="16">
        <v>250286</v>
      </c>
      <c r="K107" s="16">
        <v>136433.92000000001</v>
      </c>
      <c r="L107" s="16">
        <v>386719.92</v>
      </c>
      <c r="M107" s="13" t="s">
        <v>47</v>
      </c>
      <c r="N107" s="15" t="s">
        <v>156</v>
      </c>
      <c r="O107" s="15" t="s">
        <v>157</v>
      </c>
      <c r="P107" s="15" t="s">
        <v>814</v>
      </c>
      <c r="Q107" s="13" t="s">
        <v>815</v>
      </c>
      <c r="R107" s="13" t="s">
        <v>57</v>
      </c>
    </row>
    <row r="108" spans="1:18" ht="18" customHeight="1" x14ac:dyDescent="0.25">
      <c r="A108" s="13" t="s">
        <v>22</v>
      </c>
      <c r="B108" s="13" t="s">
        <v>341</v>
      </c>
      <c r="C108" s="13" t="s">
        <v>53</v>
      </c>
      <c r="D108" s="13" t="s">
        <v>532</v>
      </c>
      <c r="E108" s="12">
        <v>32015</v>
      </c>
      <c r="F108" s="12">
        <v>2</v>
      </c>
      <c r="G108" s="14">
        <v>43517</v>
      </c>
      <c r="H108" s="14">
        <v>42583</v>
      </c>
      <c r="I108" s="14">
        <v>43677</v>
      </c>
      <c r="J108" s="16">
        <v>461.32</v>
      </c>
      <c r="K108" s="16">
        <v>243</v>
      </c>
      <c r="L108" s="16">
        <v>704.32</v>
      </c>
      <c r="M108" s="13" t="s">
        <v>1</v>
      </c>
      <c r="N108" s="15" t="s">
        <v>16</v>
      </c>
      <c r="O108" s="15" t="s">
        <v>16</v>
      </c>
      <c r="P108" s="15" t="s">
        <v>817</v>
      </c>
      <c r="Q108" s="13" t="s">
        <v>818</v>
      </c>
      <c r="R108" s="13" t="s">
        <v>57</v>
      </c>
    </row>
    <row r="109" spans="1:18" ht="18" customHeight="1" x14ac:dyDescent="0.25">
      <c r="A109" s="13" t="s">
        <v>22</v>
      </c>
      <c r="B109" s="13" t="s">
        <v>341</v>
      </c>
      <c r="C109" s="13" t="s">
        <v>760</v>
      </c>
      <c r="D109" s="13" t="s">
        <v>346</v>
      </c>
      <c r="E109" s="12">
        <v>33202</v>
      </c>
      <c r="F109" s="12">
        <v>1</v>
      </c>
      <c r="G109" s="14">
        <v>43469</v>
      </c>
      <c r="H109" s="14">
        <v>43455</v>
      </c>
      <c r="I109" s="14">
        <v>43769</v>
      </c>
      <c r="J109" s="16">
        <v>225000</v>
      </c>
      <c r="K109" s="16">
        <v>122382.39999999999</v>
      </c>
      <c r="L109" s="16">
        <v>347382.4</v>
      </c>
      <c r="M109" s="13" t="s">
        <v>47</v>
      </c>
      <c r="N109" s="15" t="s">
        <v>398</v>
      </c>
      <c r="O109" s="15" t="s">
        <v>399</v>
      </c>
      <c r="P109" s="15" t="s">
        <v>1284</v>
      </c>
      <c r="Q109" s="13" t="s">
        <v>827</v>
      </c>
      <c r="R109" s="13" t="s">
        <v>57</v>
      </c>
    </row>
    <row r="110" spans="1:18" ht="18" customHeight="1" x14ac:dyDescent="0.25">
      <c r="A110" s="13" t="s">
        <v>22</v>
      </c>
      <c r="B110" s="13" t="s">
        <v>341</v>
      </c>
      <c r="C110" s="13" t="s">
        <v>342</v>
      </c>
      <c r="D110" s="13" t="s">
        <v>343</v>
      </c>
      <c r="E110" s="12">
        <v>31368</v>
      </c>
      <c r="F110" s="12">
        <v>2</v>
      </c>
      <c r="G110" s="14">
        <v>43341</v>
      </c>
      <c r="H110" s="14">
        <v>43252</v>
      </c>
      <c r="I110" s="14">
        <v>43616</v>
      </c>
      <c r="J110" s="16">
        <v>7051</v>
      </c>
      <c r="K110" s="16">
        <v>3843</v>
      </c>
      <c r="L110" s="16">
        <v>10894</v>
      </c>
      <c r="M110" s="13" t="s">
        <v>1</v>
      </c>
      <c r="N110" s="15" t="s">
        <v>16</v>
      </c>
      <c r="O110" s="15" t="s">
        <v>16</v>
      </c>
      <c r="P110" s="15" t="s">
        <v>344</v>
      </c>
      <c r="Q110" s="13" t="s">
        <v>345</v>
      </c>
      <c r="R110" s="13" t="s">
        <v>57</v>
      </c>
    </row>
    <row r="111" spans="1:18" ht="18" customHeight="1" x14ac:dyDescent="0.25">
      <c r="A111" s="13" t="s">
        <v>22</v>
      </c>
      <c r="B111" s="13" t="s">
        <v>341</v>
      </c>
      <c r="C111" s="13" t="s">
        <v>819</v>
      </c>
      <c r="D111" s="13" t="s">
        <v>346</v>
      </c>
      <c r="E111" s="12">
        <v>32146</v>
      </c>
      <c r="F111" s="12">
        <v>2</v>
      </c>
      <c r="G111" s="14">
        <v>43532</v>
      </c>
      <c r="H111" s="14">
        <v>43525</v>
      </c>
      <c r="I111" s="14">
        <v>43890</v>
      </c>
      <c r="J111" s="16">
        <v>499990</v>
      </c>
      <c r="K111" s="16">
        <v>195755</v>
      </c>
      <c r="L111" s="16">
        <v>695745</v>
      </c>
      <c r="M111" s="13" t="s">
        <v>47</v>
      </c>
      <c r="N111" s="15" t="s">
        <v>823</v>
      </c>
      <c r="O111" s="15" t="s">
        <v>824</v>
      </c>
      <c r="P111" s="15" t="s">
        <v>822</v>
      </c>
      <c r="Q111" s="13" t="s">
        <v>825</v>
      </c>
      <c r="R111" s="13" t="s">
        <v>57</v>
      </c>
    </row>
    <row r="112" spans="1:18" ht="18" customHeight="1" x14ac:dyDescent="0.25">
      <c r="A112" s="13" t="s">
        <v>22</v>
      </c>
      <c r="B112" s="13" t="s">
        <v>341</v>
      </c>
      <c r="C112" s="13" t="s">
        <v>731</v>
      </c>
      <c r="D112" s="13" t="s">
        <v>829</v>
      </c>
      <c r="E112" s="12">
        <v>33545</v>
      </c>
      <c r="F112" s="12">
        <v>1</v>
      </c>
      <c r="G112" s="14">
        <v>43411</v>
      </c>
      <c r="H112" s="14">
        <v>43388</v>
      </c>
      <c r="I112" s="14">
        <v>43616</v>
      </c>
      <c r="J112" s="16">
        <v>28764</v>
      </c>
      <c r="K112" s="16">
        <v>0</v>
      </c>
      <c r="L112" s="16">
        <v>28764</v>
      </c>
      <c r="M112" s="13" t="s">
        <v>71</v>
      </c>
      <c r="N112" s="15" t="s">
        <v>16</v>
      </c>
      <c r="O112" s="15" t="s">
        <v>16</v>
      </c>
      <c r="P112" s="15" t="s">
        <v>1197</v>
      </c>
      <c r="Q112" s="13" t="s">
        <v>732</v>
      </c>
      <c r="R112" s="13" t="s">
        <v>57</v>
      </c>
    </row>
    <row r="113" spans="1:18" ht="18" customHeight="1" x14ac:dyDescent="0.25">
      <c r="A113" s="13" t="s">
        <v>22</v>
      </c>
      <c r="B113" s="13" t="s">
        <v>341</v>
      </c>
      <c r="C113" s="13" t="s">
        <v>686</v>
      </c>
      <c r="D113" s="13" t="s">
        <v>202</v>
      </c>
      <c r="E113" s="12">
        <v>32483</v>
      </c>
      <c r="F113" s="12">
        <v>2</v>
      </c>
      <c r="G113" s="14">
        <v>43510</v>
      </c>
      <c r="H113" s="14">
        <v>43525</v>
      </c>
      <c r="I113" s="14">
        <v>43890</v>
      </c>
      <c r="J113" s="16">
        <v>116940</v>
      </c>
      <c r="K113" s="16">
        <v>9355</v>
      </c>
      <c r="L113" s="16">
        <v>126295</v>
      </c>
      <c r="M113" s="13" t="s">
        <v>47</v>
      </c>
      <c r="N113" s="15" t="s">
        <v>808</v>
      </c>
      <c r="O113" s="15" t="s">
        <v>809</v>
      </c>
      <c r="P113" s="15" t="s">
        <v>807</v>
      </c>
      <c r="Q113" s="13" t="s">
        <v>810</v>
      </c>
      <c r="R113" s="13" t="s">
        <v>57</v>
      </c>
    </row>
    <row r="114" spans="1:18" ht="18" customHeight="1" x14ac:dyDescent="0.25">
      <c r="A114" s="13" t="s">
        <v>21</v>
      </c>
      <c r="B114" s="13" t="s">
        <v>687</v>
      </c>
      <c r="C114" s="13" t="s">
        <v>726</v>
      </c>
      <c r="D114" s="13" t="s">
        <v>666</v>
      </c>
      <c r="E114" s="12">
        <v>33456</v>
      </c>
      <c r="F114" s="12">
        <v>1</v>
      </c>
      <c r="G114" s="14">
        <v>43503</v>
      </c>
      <c r="H114" s="14">
        <v>43374</v>
      </c>
      <c r="I114" s="14">
        <v>43738</v>
      </c>
      <c r="J114" s="16">
        <v>20808</v>
      </c>
      <c r="K114" s="16">
        <v>9421.44</v>
      </c>
      <c r="L114" s="16">
        <v>30229.439999999999</v>
      </c>
      <c r="M114" s="13" t="s">
        <v>1</v>
      </c>
      <c r="N114" s="15" t="s">
        <v>16</v>
      </c>
      <c r="O114" s="15" t="s">
        <v>16</v>
      </c>
      <c r="P114" s="15" t="s">
        <v>1345</v>
      </c>
      <c r="Q114" s="13" t="s">
        <v>1049</v>
      </c>
      <c r="R114" s="13" t="s">
        <v>57</v>
      </c>
    </row>
    <row r="115" spans="1:18" ht="18" customHeight="1" x14ac:dyDescent="0.25">
      <c r="A115" s="13" t="s">
        <v>21</v>
      </c>
      <c r="B115" s="13" t="s">
        <v>687</v>
      </c>
      <c r="C115" s="13" t="s">
        <v>726</v>
      </c>
      <c r="D115" s="13" t="s">
        <v>41</v>
      </c>
      <c r="E115" s="12">
        <v>33799</v>
      </c>
      <c r="F115" s="12">
        <v>1</v>
      </c>
      <c r="G115" s="14">
        <v>43517</v>
      </c>
      <c r="H115" s="14">
        <v>43466</v>
      </c>
      <c r="I115" s="14">
        <v>43677</v>
      </c>
      <c r="J115" s="16">
        <v>39018</v>
      </c>
      <c r="K115" s="16">
        <v>5983</v>
      </c>
      <c r="L115" s="16">
        <v>45001</v>
      </c>
      <c r="M115" s="13" t="s">
        <v>71</v>
      </c>
      <c r="N115" s="15" t="s">
        <v>16</v>
      </c>
      <c r="O115" s="15" t="s">
        <v>16</v>
      </c>
      <c r="P115" s="15" t="s">
        <v>1348</v>
      </c>
      <c r="Q115" s="13" t="s">
        <v>1137</v>
      </c>
      <c r="R115" s="13" t="s">
        <v>57</v>
      </c>
    </row>
    <row r="116" spans="1:18" ht="18" customHeight="1" x14ac:dyDescent="0.25">
      <c r="A116" s="13" t="s">
        <v>21</v>
      </c>
      <c r="B116" s="13" t="s">
        <v>687</v>
      </c>
      <c r="C116" s="13" t="s">
        <v>843</v>
      </c>
      <c r="D116" s="13" t="s">
        <v>861</v>
      </c>
      <c r="E116" s="12">
        <v>32636</v>
      </c>
      <c r="F116" s="12">
        <v>1</v>
      </c>
      <c r="G116" s="14">
        <v>43424</v>
      </c>
      <c r="H116" s="14">
        <v>43256</v>
      </c>
      <c r="I116" s="14">
        <v>43738</v>
      </c>
      <c r="J116" s="16">
        <v>167214</v>
      </c>
      <c r="K116" s="16">
        <v>82787.039999999994</v>
      </c>
      <c r="L116" s="16">
        <v>250001.04</v>
      </c>
      <c r="M116" s="13" t="s">
        <v>1</v>
      </c>
      <c r="N116" s="15" t="s">
        <v>16</v>
      </c>
      <c r="O116" s="15" t="s">
        <v>16</v>
      </c>
      <c r="P116" s="15" t="s">
        <v>1171</v>
      </c>
      <c r="Q116" s="13" t="s">
        <v>1050</v>
      </c>
      <c r="R116" s="13" t="s">
        <v>57</v>
      </c>
    </row>
    <row r="117" spans="1:18" ht="18" customHeight="1" x14ac:dyDescent="0.25">
      <c r="A117" s="13" t="s">
        <v>21</v>
      </c>
      <c r="B117" s="13" t="s">
        <v>687</v>
      </c>
      <c r="C117" s="13" t="s">
        <v>843</v>
      </c>
      <c r="D117" s="13" t="s">
        <v>308</v>
      </c>
      <c r="E117" s="12">
        <v>33219</v>
      </c>
      <c r="F117" s="12">
        <v>1</v>
      </c>
      <c r="G117" s="14">
        <v>43374</v>
      </c>
      <c r="H117" s="14">
        <v>43344</v>
      </c>
      <c r="I117" s="14">
        <v>44104</v>
      </c>
      <c r="J117" s="16">
        <v>95997</v>
      </c>
      <c r="K117" s="16">
        <v>53758.32</v>
      </c>
      <c r="L117" s="16">
        <v>149755.32</v>
      </c>
      <c r="M117" s="13" t="s">
        <v>71</v>
      </c>
      <c r="N117" s="15" t="s">
        <v>16</v>
      </c>
      <c r="O117" s="15" t="s">
        <v>16</v>
      </c>
      <c r="P117" s="15" t="s">
        <v>1227</v>
      </c>
      <c r="Q117" s="13" t="s">
        <v>1052</v>
      </c>
      <c r="R117" s="13" t="s">
        <v>57</v>
      </c>
    </row>
    <row r="118" spans="1:18" ht="18" customHeight="1" x14ac:dyDescent="0.25">
      <c r="A118" s="13" t="s">
        <v>21</v>
      </c>
      <c r="B118" s="13" t="s">
        <v>687</v>
      </c>
      <c r="C118" s="13" t="s">
        <v>751</v>
      </c>
      <c r="D118" s="13" t="s">
        <v>172</v>
      </c>
      <c r="E118" s="12">
        <v>32334</v>
      </c>
      <c r="F118" s="12">
        <v>2</v>
      </c>
      <c r="G118" s="14">
        <v>43377</v>
      </c>
      <c r="H118" s="14">
        <v>43405</v>
      </c>
      <c r="I118" s="14">
        <v>44134</v>
      </c>
      <c r="J118" s="16">
        <v>41919</v>
      </c>
      <c r="K118" s="16">
        <v>7336</v>
      </c>
      <c r="L118" s="16">
        <v>49255</v>
      </c>
      <c r="M118" s="13" t="s">
        <v>47</v>
      </c>
      <c r="N118" s="15" t="s">
        <v>16</v>
      </c>
      <c r="O118" s="15" t="s">
        <v>16</v>
      </c>
      <c r="P118" s="15" t="s">
        <v>853</v>
      </c>
      <c r="Q118" s="13" t="s">
        <v>854</v>
      </c>
      <c r="R118" s="13" t="s">
        <v>70</v>
      </c>
    </row>
    <row r="119" spans="1:18" ht="18" customHeight="1" x14ac:dyDescent="0.25">
      <c r="A119" s="13" t="s">
        <v>21</v>
      </c>
      <c r="B119" s="13" t="s">
        <v>687</v>
      </c>
      <c r="C119" s="13" t="s">
        <v>751</v>
      </c>
      <c r="D119" s="13" t="s">
        <v>172</v>
      </c>
      <c r="E119" s="12">
        <v>33633</v>
      </c>
      <c r="F119" s="12">
        <v>1</v>
      </c>
      <c r="G119" s="14">
        <v>43447</v>
      </c>
      <c r="H119" s="14">
        <v>43313</v>
      </c>
      <c r="I119" s="14">
        <v>45138</v>
      </c>
      <c r="J119" s="16">
        <v>0</v>
      </c>
      <c r="K119" s="16">
        <v>0</v>
      </c>
      <c r="L119" s="16">
        <v>0</v>
      </c>
      <c r="M119" s="13" t="s">
        <v>47</v>
      </c>
      <c r="N119" s="15" t="s">
        <v>16</v>
      </c>
      <c r="O119" s="15" t="s">
        <v>16</v>
      </c>
      <c r="P119" s="15" t="s">
        <v>1168</v>
      </c>
      <c r="Q119" s="13" t="s">
        <v>1286</v>
      </c>
      <c r="R119" s="13" t="s">
        <v>57</v>
      </c>
    </row>
    <row r="120" spans="1:18" ht="18" customHeight="1" x14ac:dyDescent="0.25">
      <c r="A120" s="13" t="s">
        <v>21</v>
      </c>
      <c r="B120" s="13" t="s">
        <v>114</v>
      </c>
      <c r="C120" s="13" t="s">
        <v>115</v>
      </c>
      <c r="D120" s="13" t="s">
        <v>116</v>
      </c>
      <c r="E120" s="12">
        <v>30468</v>
      </c>
      <c r="F120" s="12">
        <v>4</v>
      </c>
      <c r="G120" s="14">
        <v>43468</v>
      </c>
      <c r="H120" s="14">
        <v>42491</v>
      </c>
      <c r="I120" s="14">
        <v>43585</v>
      </c>
      <c r="J120" s="16">
        <v>75091</v>
      </c>
      <c r="K120" s="16">
        <v>39910</v>
      </c>
      <c r="L120" s="16">
        <v>115001</v>
      </c>
      <c r="M120" s="13" t="s">
        <v>47</v>
      </c>
      <c r="N120" s="15" t="s">
        <v>16</v>
      </c>
      <c r="O120" s="15" t="s">
        <v>16</v>
      </c>
      <c r="P120" s="15" t="s">
        <v>117</v>
      </c>
      <c r="Q120" s="13" t="s">
        <v>118</v>
      </c>
      <c r="R120" s="13" t="s">
        <v>57</v>
      </c>
    </row>
    <row r="121" spans="1:18" ht="18" customHeight="1" x14ac:dyDescent="0.25">
      <c r="A121" s="13" t="s">
        <v>21</v>
      </c>
      <c r="B121" s="13" t="s">
        <v>114</v>
      </c>
      <c r="C121" s="13" t="s">
        <v>115</v>
      </c>
      <c r="D121" s="13" t="s">
        <v>389</v>
      </c>
      <c r="E121" s="12">
        <v>33125</v>
      </c>
      <c r="F121" s="12">
        <v>1</v>
      </c>
      <c r="G121" s="14">
        <v>43517</v>
      </c>
      <c r="H121" s="14">
        <v>43374</v>
      </c>
      <c r="I121" s="14">
        <v>43738</v>
      </c>
      <c r="J121" s="16">
        <v>79782</v>
      </c>
      <c r="K121" s="16">
        <v>40215.839999999997</v>
      </c>
      <c r="L121" s="16">
        <v>119997.84</v>
      </c>
      <c r="M121" s="13" t="s">
        <v>1</v>
      </c>
      <c r="N121" s="15" t="s">
        <v>16</v>
      </c>
      <c r="O121" s="15" t="s">
        <v>16</v>
      </c>
      <c r="P121" s="15" t="s">
        <v>1299</v>
      </c>
      <c r="Q121" s="13" t="s">
        <v>1048</v>
      </c>
      <c r="R121" s="13" t="s">
        <v>57</v>
      </c>
    </row>
    <row r="122" spans="1:18" ht="18" customHeight="1" x14ac:dyDescent="0.25">
      <c r="A122" s="13" t="s">
        <v>21</v>
      </c>
      <c r="B122" s="13" t="s">
        <v>114</v>
      </c>
      <c r="C122" s="13" t="s">
        <v>771</v>
      </c>
      <c r="D122" s="13" t="s">
        <v>1156</v>
      </c>
      <c r="E122" s="12">
        <v>33522</v>
      </c>
      <c r="F122" s="12">
        <v>1</v>
      </c>
      <c r="G122" s="14">
        <v>43516</v>
      </c>
      <c r="H122" s="14">
        <v>43344</v>
      </c>
      <c r="I122" s="14">
        <v>43708</v>
      </c>
      <c r="J122" s="16">
        <v>62732</v>
      </c>
      <c r="K122" s="16">
        <v>30667.84</v>
      </c>
      <c r="L122" s="16">
        <v>93399.84</v>
      </c>
      <c r="M122" s="13" t="s">
        <v>1</v>
      </c>
      <c r="N122" s="15" t="s">
        <v>16</v>
      </c>
      <c r="O122" s="15" t="s">
        <v>16</v>
      </c>
      <c r="P122" s="15" t="s">
        <v>16</v>
      </c>
      <c r="Q122" s="13" t="s">
        <v>772</v>
      </c>
      <c r="R122" s="13" t="s">
        <v>57</v>
      </c>
    </row>
    <row r="123" spans="1:18" ht="18" customHeight="1" x14ac:dyDescent="0.25">
      <c r="A123" s="13" t="s">
        <v>21</v>
      </c>
      <c r="B123" s="13" t="s">
        <v>114</v>
      </c>
      <c r="C123" s="13" t="s">
        <v>432</v>
      </c>
      <c r="D123" s="13" t="s">
        <v>308</v>
      </c>
      <c r="E123" s="12">
        <v>32893</v>
      </c>
      <c r="F123" s="12">
        <v>2</v>
      </c>
      <c r="G123" s="14">
        <v>43369</v>
      </c>
      <c r="H123" s="14">
        <v>43101</v>
      </c>
      <c r="I123" s="14">
        <v>43738</v>
      </c>
      <c r="J123" s="16">
        <v>52712</v>
      </c>
      <c r="K123" s="16">
        <v>27287.68</v>
      </c>
      <c r="L123" s="16">
        <v>79999.679999999993</v>
      </c>
      <c r="M123" s="13" t="s">
        <v>71</v>
      </c>
      <c r="N123" s="15" t="s">
        <v>16</v>
      </c>
      <c r="O123" s="15" t="s">
        <v>16</v>
      </c>
      <c r="P123" s="15" t="s">
        <v>433</v>
      </c>
      <c r="Q123" s="13" t="s">
        <v>434</v>
      </c>
      <c r="R123" s="13" t="s">
        <v>57</v>
      </c>
    </row>
    <row r="124" spans="1:18" ht="18" customHeight="1" x14ac:dyDescent="0.25">
      <c r="A124" s="13" t="s">
        <v>21</v>
      </c>
      <c r="B124" s="13" t="s">
        <v>273</v>
      </c>
      <c r="C124" s="13" t="s">
        <v>469</v>
      </c>
      <c r="D124" s="13" t="s">
        <v>470</v>
      </c>
      <c r="E124" s="12">
        <v>31576</v>
      </c>
      <c r="F124" s="12">
        <v>2</v>
      </c>
      <c r="G124" s="14">
        <v>43322</v>
      </c>
      <c r="H124" s="14">
        <v>43344</v>
      </c>
      <c r="I124" s="14">
        <v>43708</v>
      </c>
      <c r="J124" s="16">
        <v>447490</v>
      </c>
      <c r="K124" s="16">
        <v>80590</v>
      </c>
      <c r="L124" s="16">
        <v>528080</v>
      </c>
      <c r="M124" s="13" t="s">
        <v>47</v>
      </c>
      <c r="N124" s="15" t="s">
        <v>16</v>
      </c>
      <c r="O124" s="15" t="s">
        <v>16</v>
      </c>
      <c r="P124" s="15" t="s">
        <v>471</v>
      </c>
      <c r="Q124" s="13" t="s">
        <v>472</v>
      </c>
      <c r="R124" s="13" t="s">
        <v>57</v>
      </c>
    </row>
    <row r="125" spans="1:18" ht="18" customHeight="1" x14ac:dyDescent="0.25">
      <c r="A125" s="13" t="s">
        <v>21</v>
      </c>
      <c r="B125" s="13" t="s">
        <v>273</v>
      </c>
      <c r="C125" s="13" t="s">
        <v>542</v>
      </c>
      <c r="D125" s="13" t="s">
        <v>43</v>
      </c>
      <c r="E125" s="12">
        <v>33482</v>
      </c>
      <c r="F125" s="12">
        <v>1</v>
      </c>
      <c r="G125" s="14">
        <v>43335</v>
      </c>
      <c r="H125" s="14">
        <v>43344</v>
      </c>
      <c r="I125" s="14">
        <v>44074</v>
      </c>
      <c r="J125" s="16">
        <v>98980</v>
      </c>
      <c r="K125" s="16">
        <v>50899.519999999997</v>
      </c>
      <c r="L125" s="16">
        <v>149879.51999999999</v>
      </c>
      <c r="M125" s="13" t="s">
        <v>47</v>
      </c>
      <c r="N125" s="15" t="s">
        <v>16</v>
      </c>
      <c r="O125" s="15" t="s">
        <v>16</v>
      </c>
      <c r="P125" s="15" t="s">
        <v>543</v>
      </c>
      <c r="Q125" s="13" t="s">
        <v>544</v>
      </c>
      <c r="R125" s="13" t="s">
        <v>57</v>
      </c>
    </row>
    <row r="126" spans="1:18" ht="18" customHeight="1" x14ac:dyDescent="0.25">
      <c r="A126" s="13" t="s">
        <v>21</v>
      </c>
      <c r="B126" s="13" t="s">
        <v>273</v>
      </c>
      <c r="C126" s="13" t="s">
        <v>274</v>
      </c>
      <c r="D126" s="13" t="s">
        <v>275</v>
      </c>
      <c r="E126" s="12">
        <v>33733</v>
      </c>
      <c r="F126" s="12">
        <v>1</v>
      </c>
      <c r="G126" s="14">
        <v>43364</v>
      </c>
      <c r="H126" s="14">
        <v>43282</v>
      </c>
      <c r="I126" s="14">
        <v>43646</v>
      </c>
      <c r="J126" s="16">
        <v>25000</v>
      </c>
      <c r="K126" s="16">
        <v>0</v>
      </c>
      <c r="L126" s="16">
        <v>25000</v>
      </c>
      <c r="M126" s="13" t="s">
        <v>60</v>
      </c>
      <c r="N126" s="15" t="s">
        <v>16</v>
      </c>
      <c r="O126" s="15" t="s">
        <v>16</v>
      </c>
      <c r="P126" s="15" t="s">
        <v>16</v>
      </c>
      <c r="Q126" s="13" t="s">
        <v>276</v>
      </c>
      <c r="R126" s="13" t="s">
        <v>57</v>
      </c>
    </row>
    <row r="127" spans="1:18" ht="18" customHeight="1" x14ac:dyDescent="0.25">
      <c r="A127" s="13" t="s">
        <v>21</v>
      </c>
      <c r="B127" s="13" t="s">
        <v>273</v>
      </c>
      <c r="C127" s="13" t="s">
        <v>1247</v>
      </c>
      <c r="D127" s="13" t="s">
        <v>308</v>
      </c>
      <c r="E127" s="12">
        <v>33214</v>
      </c>
      <c r="F127" s="12">
        <v>1</v>
      </c>
      <c r="G127" s="14">
        <v>43375</v>
      </c>
      <c r="H127" s="14">
        <v>43344</v>
      </c>
      <c r="I127" s="14">
        <v>44104</v>
      </c>
      <c r="J127" s="16">
        <v>62410</v>
      </c>
      <c r="K127" s="16">
        <v>24754.799999999999</v>
      </c>
      <c r="L127" s="16">
        <v>87164.800000000003</v>
      </c>
      <c r="M127" s="13" t="s">
        <v>71</v>
      </c>
      <c r="N127" s="15" t="s">
        <v>16</v>
      </c>
      <c r="O127" s="15" t="s">
        <v>16</v>
      </c>
      <c r="P127" s="15" t="s">
        <v>850</v>
      </c>
      <c r="Q127" s="13" t="s">
        <v>851</v>
      </c>
      <c r="R127" s="13" t="s">
        <v>57</v>
      </c>
    </row>
    <row r="128" spans="1:18" ht="18" customHeight="1" x14ac:dyDescent="0.25">
      <c r="A128" s="13" t="s">
        <v>21</v>
      </c>
      <c r="B128" s="13" t="s">
        <v>634</v>
      </c>
      <c r="C128" s="13" t="s">
        <v>754</v>
      </c>
      <c r="D128" s="13" t="s">
        <v>755</v>
      </c>
      <c r="E128" s="12">
        <v>33265</v>
      </c>
      <c r="F128" s="12">
        <v>1</v>
      </c>
      <c r="G128" s="14">
        <v>43340</v>
      </c>
      <c r="H128" s="14">
        <v>43344</v>
      </c>
      <c r="I128" s="14">
        <v>43708</v>
      </c>
      <c r="J128" s="16">
        <v>10000</v>
      </c>
      <c r="K128" s="16">
        <v>0</v>
      </c>
      <c r="L128" s="16">
        <v>10000</v>
      </c>
      <c r="M128" s="13" t="s">
        <v>60</v>
      </c>
      <c r="N128" s="15" t="s">
        <v>16</v>
      </c>
      <c r="O128" s="15" t="s">
        <v>16</v>
      </c>
      <c r="P128" s="15" t="s">
        <v>16</v>
      </c>
      <c r="Q128" s="13" t="s">
        <v>756</v>
      </c>
      <c r="R128" s="13" t="s">
        <v>70</v>
      </c>
    </row>
    <row r="129" spans="1:18" ht="18" customHeight="1" x14ac:dyDescent="0.25">
      <c r="A129" s="13" t="s">
        <v>21</v>
      </c>
      <c r="B129" s="13" t="s">
        <v>634</v>
      </c>
      <c r="C129" s="13" t="s">
        <v>1263</v>
      </c>
      <c r="D129" s="13" t="s">
        <v>847</v>
      </c>
      <c r="E129" s="12">
        <v>32278</v>
      </c>
      <c r="F129" s="12">
        <v>2</v>
      </c>
      <c r="G129" s="14">
        <v>43512</v>
      </c>
      <c r="H129" s="14">
        <v>43497</v>
      </c>
      <c r="I129" s="14">
        <v>43861</v>
      </c>
      <c r="J129" s="16">
        <v>78329</v>
      </c>
      <c r="K129" s="16">
        <v>43864.24</v>
      </c>
      <c r="L129" s="16">
        <v>122193.24</v>
      </c>
      <c r="M129" s="13" t="s">
        <v>47</v>
      </c>
      <c r="N129" s="15" t="s">
        <v>16</v>
      </c>
      <c r="O129" s="15" t="s">
        <v>16</v>
      </c>
      <c r="P129" s="15" t="s">
        <v>848</v>
      </c>
      <c r="Q129" s="13" t="s">
        <v>849</v>
      </c>
      <c r="R129" s="13" t="s">
        <v>57</v>
      </c>
    </row>
    <row r="130" spans="1:18" ht="18" customHeight="1" x14ac:dyDescent="0.25">
      <c r="A130" s="13" t="s">
        <v>21</v>
      </c>
      <c r="B130" s="13" t="s">
        <v>289</v>
      </c>
      <c r="C130" s="13" t="s">
        <v>844</v>
      </c>
      <c r="D130" s="13" t="s">
        <v>368</v>
      </c>
      <c r="E130" s="12">
        <v>31747</v>
      </c>
      <c r="F130" s="12">
        <v>2</v>
      </c>
      <c r="G130" s="14">
        <v>43489</v>
      </c>
      <c r="H130" s="14">
        <v>43344</v>
      </c>
      <c r="I130" s="14">
        <v>43708</v>
      </c>
      <c r="J130" s="16">
        <v>21521</v>
      </c>
      <c r="K130" s="16">
        <v>3228</v>
      </c>
      <c r="L130" s="16">
        <v>24749</v>
      </c>
      <c r="M130" s="13" t="s">
        <v>60</v>
      </c>
      <c r="N130" s="15" t="s">
        <v>16</v>
      </c>
      <c r="O130" s="15" t="s">
        <v>16</v>
      </c>
      <c r="P130" s="15" t="s">
        <v>845</v>
      </c>
      <c r="Q130" s="13" t="s">
        <v>846</v>
      </c>
      <c r="R130" s="13" t="s">
        <v>57</v>
      </c>
    </row>
    <row r="131" spans="1:18" ht="18" customHeight="1" x14ac:dyDescent="0.25">
      <c r="A131" s="13" t="s">
        <v>21</v>
      </c>
      <c r="B131" s="13" t="s">
        <v>289</v>
      </c>
      <c r="C131" s="13" t="s">
        <v>852</v>
      </c>
      <c r="D131" s="13" t="s">
        <v>136</v>
      </c>
      <c r="E131" s="12">
        <v>32912</v>
      </c>
      <c r="F131" s="12">
        <v>1</v>
      </c>
      <c r="G131" s="14">
        <v>43440</v>
      </c>
      <c r="H131" s="14">
        <v>43252</v>
      </c>
      <c r="I131" s="14">
        <v>43616</v>
      </c>
      <c r="J131" s="16">
        <v>97400</v>
      </c>
      <c r="K131" s="16">
        <v>48958</v>
      </c>
      <c r="L131" s="16">
        <v>146358</v>
      </c>
      <c r="M131" s="13" t="s">
        <v>1</v>
      </c>
      <c r="N131" s="15" t="s">
        <v>16</v>
      </c>
      <c r="O131" s="15" t="s">
        <v>16</v>
      </c>
      <c r="P131" s="15" t="s">
        <v>1254</v>
      </c>
      <c r="Q131" s="13" t="s">
        <v>1046</v>
      </c>
      <c r="R131" s="13" t="s">
        <v>57</v>
      </c>
    </row>
    <row r="132" spans="1:18" ht="18" customHeight="1" x14ac:dyDescent="0.25">
      <c r="A132" s="13" t="s">
        <v>21</v>
      </c>
      <c r="B132" s="13" t="s">
        <v>289</v>
      </c>
      <c r="C132" s="13" t="s">
        <v>839</v>
      </c>
      <c r="D132" s="13" t="s">
        <v>840</v>
      </c>
      <c r="E132" s="12">
        <v>30844</v>
      </c>
      <c r="F132" s="12">
        <v>3</v>
      </c>
      <c r="G132" s="14">
        <v>43405</v>
      </c>
      <c r="H132" s="14">
        <v>43391</v>
      </c>
      <c r="I132" s="14">
        <v>43677</v>
      </c>
      <c r="J132" s="16">
        <v>49262</v>
      </c>
      <c r="K132" s="16">
        <v>27586.720000000001</v>
      </c>
      <c r="L132" s="16">
        <v>76848.72</v>
      </c>
      <c r="M132" s="13" t="s">
        <v>46</v>
      </c>
      <c r="N132" s="15" t="s">
        <v>16</v>
      </c>
      <c r="O132" s="15" t="s">
        <v>16</v>
      </c>
      <c r="P132" s="15" t="s">
        <v>841</v>
      </c>
      <c r="Q132" s="13" t="s">
        <v>842</v>
      </c>
      <c r="R132" s="13" t="s">
        <v>57</v>
      </c>
    </row>
    <row r="133" spans="1:18" ht="18" customHeight="1" x14ac:dyDescent="0.25">
      <c r="A133" s="13" t="s">
        <v>21</v>
      </c>
      <c r="B133" s="13" t="s">
        <v>289</v>
      </c>
      <c r="C133" s="13" t="s">
        <v>290</v>
      </c>
      <c r="D133" s="13" t="s">
        <v>291</v>
      </c>
      <c r="E133" s="12">
        <v>29571</v>
      </c>
      <c r="F133" s="12">
        <v>3</v>
      </c>
      <c r="G133" s="14">
        <v>43301</v>
      </c>
      <c r="H133" s="14">
        <v>43282</v>
      </c>
      <c r="I133" s="14">
        <v>43646</v>
      </c>
      <c r="J133" s="16">
        <v>257894</v>
      </c>
      <c r="K133" s="16">
        <v>128366.56</v>
      </c>
      <c r="L133" s="16">
        <v>386260.56</v>
      </c>
      <c r="M133" s="13" t="s">
        <v>47</v>
      </c>
      <c r="N133" s="15" t="s">
        <v>292</v>
      </c>
      <c r="O133" s="15" t="s">
        <v>293</v>
      </c>
      <c r="P133" s="15" t="s">
        <v>294</v>
      </c>
      <c r="Q133" s="13" t="s">
        <v>295</v>
      </c>
      <c r="R133" s="13" t="s">
        <v>57</v>
      </c>
    </row>
    <row r="134" spans="1:18" ht="18" customHeight="1" x14ac:dyDescent="0.25">
      <c r="A134" s="13" t="s">
        <v>21</v>
      </c>
      <c r="B134" s="13" t="s">
        <v>289</v>
      </c>
      <c r="C134" s="13" t="s">
        <v>720</v>
      </c>
      <c r="D134" s="13" t="s">
        <v>721</v>
      </c>
      <c r="E134" s="12">
        <v>33535</v>
      </c>
      <c r="F134" s="12">
        <v>1</v>
      </c>
      <c r="G134" s="14">
        <v>43396</v>
      </c>
      <c r="H134" s="14">
        <v>43344</v>
      </c>
      <c r="I134" s="14">
        <v>43708</v>
      </c>
      <c r="J134" s="16">
        <v>20000</v>
      </c>
      <c r="K134" s="16">
        <v>0</v>
      </c>
      <c r="L134" s="16">
        <v>20000</v>
      </c>
      <c r="M134" s="13" t="s">
        <v>1</v>
      </c>
      <c r="N134" s="15" t="s">
        <v>16</v>
      </c>
      <c r="O134" s="15" t="s">
        <v>16</v>
      </c>
      <c r="P134" s="15" t="s">
        <v>1190</v>
      </c>
      <c r="Q134" s="13" t="s">
        <v>722</v>
      </c>
      <c r="R134" s="13" t="s">
        <v>57</v>
      </c>
    </row>
    <row r="135" spans="1:18" ht="18" customHeight="1" x14ac:dyDescent="0.25">
      <c r="A135" s="13" t="s">
        <v>21</v>
      </c>
      <c r="B135" s="13" t="s">
        <v>289</v>
      </c>
      <c r="C135" s="13" t="s">
        <v>720</v>
      </c>
      <c r="D135" s="13" t="s">
        <v>721</v>
      </c>
      <c r="E135" s="12">
        <v>33816</v>
      </c>
      <c r="F135" s="12">
        <v>1</v>
      </c>
      <c r="G135" s="14">
        <v>43517</v>
      </c>
      <c r="H135" s="14">
        <v>43405</v>
      </c>
      <c r="I135" s="14">
        <v>43769</v>
      </c>
      <c r="J135" s="16">
        <v>65774</v>
      </c>
      <c r="K135" s="16">
        <v>36834</v>
      </c>
      <c r="L135" s="16">
        <v>102608</v>
      </c>
      <c r="M135" s="13" t="s">
        <v>1</v>
      </c>
      <c r="N135" s="15" t="s">
        <v>16</v>
      </c>
      <c r="O135" s="15" t="s">
        <v>16</v>
      </c>
      <c r="P135" s="15" t="s">
        <v>1315</v>
      </c>
      <c r="Q135" s="13" t="s">
        <v>1047</v>
      </c>
      <c r="R135" s="13" t="s">
        <v>57</v>
      </c>
    </row>
    <row r="136" spans="1:18" ht="18" customHeight="1" x14ac:dyDescent="0.25">
      <c r="A136" s="13" t="s">
        <v>21</v>
      </c>
      <c r="B136" s="13" t="s">
        <v>330</v>
      </c>
      <c r="C136" s="13" t="s">
        <v>331</v>
      </c>
      <c r="D136" s="13" t="s">
        <v>43</v>
      </c>
      <c r="E136" s="12">
        <v>29592</v>
      </c>
      <c r="F136" s="12">
        <v>3</v>
      </c>
      <c r="G136" s="14">
        <v>43326</v>
      </c>
      <c r="H136" s="14">
        <v>43308</v>
      </c>
      <c r="I136" s="14">
        <v>43708</v>
      </c>
      <c r="J136" s="16">
        <v>8000</v>
      </c>
      <c r="K136" s="16">
        <v>0</v>
      </c>
      <c r="L136" s="16">
        <v>8000</v>
      </c>
      <c r="M136" s="13" t="s">
        <v>47</v>
      </c>
      <c r="N136" s="15" t="s">
        <v>16</v>
      </c>
      <c r="O136" s="15" t="s">
        <v>16</v>
      </c>
      <c r="P136" s="15" t="s">
        <v>332</v>
      </c>
      <c r="Q136" s="13" t="s">
        <v>333</v>
      </c>
      <c r="R136" s="13" t="s">
        <v>57</v>
      </c>
    </row>
    <row r="137" spans="1:18" ht="18" customHeight="1" x14ac:dyDescent="0.25">
      <c r="A137" s="13" t="s">
        <v>21</v>
      </c>
      <c r="B137" s="13" t="s">
        <v>219</v>
      </c>
      <c r="C137" s="13" t="s">
        <v>220</v>
      </c>
      <c r="D137" s="13" t="s">
        <v>221</v>
      </c>
      <c r="E137" s="12">
        <v>33654</v>
      </c>
      <c r="F137" s="12">
        <v>1</v>
      </c>
      <c r="G137" s="14">
        <v>43350</v>
      </c>
      <c r="H137" s="14">
        <v>43313</v>
      </c>
      <c r="I137" s="14">
        <v>43677</v>
      </c>
      <c r="J137" s="16">
        <v>6481</v>
      </c>
      <c r="K137" s="16">
        <v>0</v>
      </c>
      <c r="L137" s="16">
        <v>6481</v>
      </c>
      <c r="M137" s="13" t="s">
        <v>1</v>
      </c>
      <c r="N137" s="15" t="s">
        <v>16</v>
      </c>
      <c r="O137" s="15" t="s">
        <v>16</v>
      </c>
      <c r="P137" s="15" t="s">
        <v>222</v>
      </c>
      <c r="Q137" s="13" t="s">
        <v>223</v>
      </c>
      <c r="R137" s="13" t="s">
        <v>57</v>
      </c>
    </row>
    <row r="138" spans="1:18" ht="18" customHeight="1" x14ac:dyDescent="0.25">
      <c r="A138" s="13" t="s">
        <v>21</v>
      </c>
      <c r="B138" s="13" t="s">
        <v>219</v>
      </c>
      <c r="C138" s="13" t="s">
        <v>220</v>
      </c>
      <c r="D138" s="13" t="s">
        <v>308</v>
      </c>
      <c r="E138" s="12">
        <v>33655</v>
      </c>
      <c r="F138" s="12">
        <v>1</v>
      </c>
      <c r="G138" s="14">
        <v>43363</v>
      </c>
      <c r="H138" s="14">
        <v>43374</v>
      </c>
      <c r="I138" s="14">
        <v>43738</v>
      </c>
      <c r="J138" s="16">
        <v>21643</v>
      </c>
      <c r="K138" s="16">
        <v>8224</v>
      </c>
      <c r="L138" s="16">
        <v>29867</v>
      </c>
      <c r="M138" s="13" t="s">
        <v>71</v>
      </c>
      <c r="N138" s="15" t="s">
        <v>16</v>
      </c>
      <c r="O138" s="15" t="s">
        <v>16</v>
      </c>
      <c r="P138" s="15" t="s">
        <v>599</v>
      </c>
      <c r="Q138" s="13" t="s">
        <v>600</v>
      </c>
      <c r="R138" s="13" t="s">
        <v>70</v>
      </c>
    </row>
    <row r="139" spans="1:18" ht="18" customHeight="1" x14ac:dyDescent="0.25">
      <c r="A139" s="13" t="s">
        <v>21</v>
      </c>
      <c r="B139" s="13" t="s">
        <v>219</v>
      </c>
      <c r="C139" s="13" t="s">
        <v>683</v>
      </c>
      <c r="D139" s="13" t="s">
        <v>308</v>
      </c>
      <c r="E139" s="12">
        <v>33216</v>
      </c>
      <c r="F139" s="12">
        <v>1</v>
      </c>
      <c r="G139" s="14">
        <v>43374</v>
      </c>
      <c r="H139" s="14">
        <v>43344</v>
      </c>
      <c r="I139" s="14">
        <v>44104</v>
      </c>
      <c r="J139" s="16">
        <v>39898</v>
      </c>
      <c r="K139" s="16">
        <v>22342.880000000001</v>
      </c>
      <c r="L139" s="16">
        <v>62240.88</v>
      </c>
      <c r="M139" s="13" t="s">
        <v>71</v>
      </c>
      <c r="N139" s="15" t="s">
        <v>16</v>
      </c>
      <c r="O139" s="15" t="s">
        <v>16</v>
      </c>
      <c r="P139" s="15" t="s">
        <v>1257</v>
      </c>
      <c r="Q139" s="13" t="s">
        <v>1051</v>
      </c>
      <c r="R139" s="13" t="s">
        <v>57</v>
      </c>
    </row>
    <row r="140" spans="1:18" ht="18" customHeight="1" x14ac:dyDescent="0.25">
      <c r="A140" s="13" t="s">
        <v>21</v>
      </c>
      <c r="B140" s="13" t="s">
        <v>219</v>
      </c>
      <c r="C140" s="13" t="s">
        <v>683</v>
      </c>
      <c r="D140" s="13" t="s">
        <v>308</v>
      </c>
      <c r="E140" s="12">
        <v>33766</v>
      </c>
      <c r="F140" s="12">
        <v>1</v>
      </c>
      <c r="G140" s="14">
        <v>43437</v>
      </c>
      <c r="H140" s="14">
        <v>43374</v>
      </c>
      <c r="I140" s="14">
        <v>43738</v>
      </c>
      <c r="J140" s="16">
        <v>51283</v>
      </c>
      <c r="K140" s="16">
        <v>28719</v>
      </c>
      <c r="L140" s="16">
        <v>80002</v>
      </c>
      <c r="M140" s="13" t="s">
        <v>71</v>
      </c>
      <c r="N140" s="15" t="s">
        <v>16</v>
      </c>
      <c r="O140" s="15" t="s">
        <v>16</v>
      </c>
      <c r="P140" s="15" t="s">
        <v>1196</v>
      </c>
      <c r="Q140" s="13" t="s">
        <v>684</v>
      </c>
      <c r="R140" s="13" t="s">
        <v>57</v>
      </c>
    </row>
    <row r="141" spans="1:18" ht="18" customHeight="1" x14ac:dyDescent="0.25">
      <c r="A141" s="13" t="s">
        <v>24</v>
      </c>
      <c r="B141" s="13" t="s">
        <v>277</v>
      </c>
      <c r="C141" s="13" t="s">
        <v>679</v>
      </c>
      <c r="D141" s="13" t="s">
        <v>279</v>
      </c>
      <c r="E141" s="12">
        <v>33576</v>
      </c>
      <c r="F141" s="12">
        <v>1</v>
      </c>
      <c r="G141" s="14">
        <v>43425</v>
      </c>
      <c r="H141" s="14">
        <v>43466</v>
      </c>
      <c r="I141" s="14">
        <v>43830</v>
      </c>
      <c r="J141" s="16">
        <v>243629</v>
      </c>
      <c r="K141" s="16">
        <v>6370</v>
      </c>
      <c r="L141" s="16">
        <v>249999</v>
      </c>
      <c r="M141" s="13" t="s">
        <v>47</v>
      </c>
      <c r="N141" s="15" t="s">
        <v>680</v>
      </c>
      <c r="O141" s="15" t="s">
        <v>681</v>
      </c>
      <c r="P141" s="15" t="s">
        <v>1172</v>
      </c>
      <c r="Q141" s="13" t="s">
        <v>682</v>
      </c>
      <c r="R141" s="13" t="s">
        <v>363</v>
      </c>
    </row>
    <row r="142" spans="1:18" ht="18" customHeight="1" x14ac:dyDescent="0.25">
      <c r="A142" s="13" t="s">
        <v>24</v>
      </c>
      <c r="B142" s="13" t="s">
        <v>277</v>
      </c>
      <c r="C142" s="13" t="s">
        <v>733</v>
      </c>
      <c r="D142" s="13" t="s">
        <v>689</v>
      </c>
      <c r="E142" s="12">
        <v>33587</v>
      </c>
      <c r="F142" s="12">
        <v>1</v>
      </c>
      <c r="G142" s="14">
        <v>43441</v>
      </c>
      <c r="H142" s="14">
        <v>43311</v>
      </c>
      <c r="I142" s="14">
        <v>43646</v>
      </c>
      <c r="J142" s="16">
        <v>1099878</v>
      </c>
      <c r="K142" s="16">
        <v>0</v>
      </c>
      <c r="L142" s="16">
        <v>1099878</v>
      </c>
      <c r="M142" s="13" t="s">
        <v>71</v>
      </c>
      <c r="N142" s="15" t="s">
        <v>16</v>
      </c>
      <c r="O142" s="15" t="s">
        <v>16</v>
      </c>
      <c r="P142" s="15" t="s">
        <v>1187</v>
      </c>
      <c r="Q142" s="13" t="s">
        <v>734</v>
      </c>
      <c r="R142" s="13" t="s">
        <v>70</v>
      </c>
    </row>
    <row r="143" spans="1:18" ht="18" customHeight="1" x14ac:dyDescent="0.25">
      <c r="A143" s="13" t="s">
        <v>24</v>
      </c>
      <c r="B143" s="13" t="s">
        <v>277</v>
      </c>
      <c r="C143" s="13" t="s">
        <v>733</v>
      </c>
      <c r="D143" s="13" t="s">
        <v>836</v>
      </c>
      <c r="E143" s="12">
        <v>32239</v>
      </c>
      <c r="F143" s="12">
        <v>2</v>
      </c>
      <c r="G143" s="14">
        <v>43412</v>
      </c>
      <c r="H143" s="14">
        <v>43647</v>
      </c>
      <c r="I143" s="14">
        <v>43738</v>
      </c>
      <c r="J143" s="16">
        <v>71618</v>
      </c>
      <c r="K143" s="16">
        <v>7162</v>
      </c>
      <c r="L143" s="16">
        <v>78780</v>
      </c>
      <c r="M143" s="13" t="s">
        <v>71</v>
      </c>
      <c r="N143" s="15" t="s">
        <v>16</v>
      </c>
      <c r="O143" s="15" t="s">
        <v>16</v>
      </c>
      <c r="P143" s="15" t="s">
        <v>837</v>
      </c>
      <c r="Q143" s="13" t="s">
        <v>838</v>
      </c>
      <c r="R143" s="13" t="s">
        <v>70</v>
      </c>
    </row>
    <row r="144" spans="1:18" ht="18" customHeight="1" x14ac:dyDescent="0.25">
      <c r="A144" s="13" t="s">
        <v>24</v>
      </c>
      <c r="B144" s="13" t="s">
        <v>277</v>
      </c>
      <c r="C144" s="13" t="s">
        <v>278</v>
      </c>
      <c r="D144" s="13" t="s">
        <v>831</v>
      </c>
      <c r="E144" s="12">
        <v>33271</v>
      </c>
      <c r="F144" s="12">
        <v>1</v>
      </c>
      <c r="G144" s="14">
        <v>43286</v>
      </c>
      <c r="H144" s="14">
        <v>43282</v>
      </c>
      <c r="I144" s="14">
        <v>43646</v>
      </c>
      <c r="J144" s="16">
        <v>506482</v>
      </c>
      <c r="K144" s="16">
        <v>40519</v>
      </c>
      <c r="L144" s="16">
        <v>547001</v>
      </c>
      <c r="M144" s="13" t="s">
        <v>47</v>
      </c>
      <c r="N144" s="15" t="s">
        <v>560</v>
      </c>
      <c r="O144" s="15" t="s">
        <v>561</v>
      </c>
      <c r="P144" s="15" t="s">
        <v>16</v>
      </c>
      <c r="Q144" s="13" t="s">
        <v>562</v>
      </c>
      <c r="R144" s="13" t="s">
        <v>57</v>
      </c>
    </row>
    <row r="145" spans="1:18" ht="18" customHeight="1" x14ac:dyDescent="0.25">
      <c r="A145" s="13" t="s">
        <v>24</v>
      </c>
      <c r="B145" s="13" t="s">
        <v>277</v>
      </c>
      <c r="C145" s="13" t="s">
        <v>278</v>
      </c>
      <c r="D145" s="13" t="s">
        <v>831</v>
      </c>
      <c r="E145" s="12">
        <v>33271</v>
      </c>
      <c r="F145" s="12">
        <v>2</v>
      </c>
      <c r="G145" s="14">
        <v>43332</v>
      </c>
      <c r="H145" s="14">
        <v>43282</v>
      </c>
      <c r="I145" s="14">
        <v>43646</v>
      </c>
      <c r="J145" s="16">
        <v>21296</v>
      </c>
      <c r="K145" s="16">
        <v>1704</v>
      </c>
      <c r="L145" s="16">
        <v>23000</v>
      </c>
      <c r="M145" s="13" t="s">
        <v>47</v>
      </c>
      <c r="N145" s="15" t="s">
        <v>560</v>
      </c>
      <c r="O145" s="15" t="s">
        <v>561</v>
      </c>
      <c r="P145" s="15" t="s">
        <v>16</v>
      </c>
      <c r="Q145" s="13" t="s">
        <v>562</v>
      </c>
      <c r="R145" s="13" t="s">
        <v>57</v>
      </c>
    </row>
    <row r="146" spans="1:18" ht="18" customHeight="1" x14ac:dyDescent="0.25">
      <c r="A146" s="13" t="s">
        <v>24</v>
      </c>
      <c r="B146" s="13" t="s">
        <v>277</v>
      </c>
      <c r="C146" s="13" t="s">
        <v>278</v>
      </c>
      <c r="D146" s="13" t="s">
        <v>279</v>
      </c>
      <c r="E146" s="12">
        <v>29338</v>
      </c>
      <c r="F146" s="12">
        <v>4</v>
      </c>
      <c r="G146" s="14">
        <v>43354</v>
      </c>
      <c r="H146" s="14">
        <v>43282</v>
      </c>
      <c r="I146" s="14">
        <v>44012</v>
      </c>
      <c r="J146" s="16">
        <v>864001</v>
      </c>
      <c r="K146" s="16">
        <v>26575.38</v>
      </c>
      <c r="L146" s="16">
        <v>890576.38</v>
      </c>
      <c r="M146" s="13" t="s">
        <v>47</v>
      </c>
      <c r="N146" s="15" t="s">
        <v>16</v>
      </c>
      <c r="O146" s="15" t="s">
        <v>16</v>
      </c>
      <c r="P146" s="15" t="s">
        <v>280</v>
      </c>
      <c r="Q146" s="13" t="s">
        <v>281</v>
      </c>
      <c r="R146" s="13" t="s">
        <v>57</v>
      </c>
    </row>
    <row r="147" spans="1:18" ht="18" customHeight="1" x14ac:dyDescent="0.25">
      <c r="A147" s="13" t="s">
        <v>24</v>
      </c>
      <c r="B147" s="13" t="s">
        <v>277</v>
      </c>
      <c r="C147" s="13" t="s">
        <v>278</v>
      </c>
      <c r="D147" s="13" t="s">
        <v>500</v>
      </c>
      <c r="E147" s="12">
        <v>32494</v>
      </c>
      <c r="F147" s="12">
        <v>2</v>
      </c>
      <c r="G147" s="14">
        <v>43413</v>
      </c>
      <c r="H147" s="14">
        <v>43282</v>
      </c>
      <c r="I147" s="14">
        <v>43646</v>
      </c>
      <c r="J147" s="16">
        <v>46530</v>
      </c>
      <c r="K147" s="16">
        <v>17681.400000000001</v>
      </c>
      <c r="L147" s="16">
        <v>64211.4</v>
      </c>
      <c r="M147" s="13" t="s">
        <v>71</v>
      </c>
      <c r="N147" s="15" t="s">
        <v>16</v>
      </c>
      <c r="O147" s="15" t="s">
        <v>16</v>
      </c>
      <c r="P147" s="15" t="s">
        <v>1182</v>
      </c>
      <c r="Q147" s="13" t="s">
        <v>835</v>
      </c>
      <c r="R147" s="13" t="s">
        <v>70</v>
      </c>
    </row>
    <row r="148" spans="1:18" ht="18" customHeight="1" x14ac:dyDescent="0.25">
      <c r="A148" s="13" t="s">
        <v>24</v>
      </c>
      <c r="B148" s="13" t="s">
        <v>277</v>
      </c>
      <c r="C148" s="13" t="s">
        <v>632</v>
      </c>
      <c r="D148" s="13" t="s">
        <v>96</v>
      </c>
      <c r="E148" s="12">
        <v>33802</v>
      </c>
      <c r="F148" s="12">
        <v>1</v>
      </c>
      <c r="G148" s="14">
        <v>43403</v>
      </c>
      <c r="H148" s="14">
        <v>43373</v>
      </c>
      <c r="I148" s="14">
        <v>43737</v>
      </c>
      <c r="J148" s="16">
        <v>61508</v>
      </c>
      <c r="K148" s="16">
        <v>23373</v>
      </c>
      <c r="L148" s="16">
        <v>84881</v>
      </c>
      <c r="M148" s="13" t="s">
        <v>1</v>
      </c>
      <c r="N148" s="15" t="s">
        <v>16</v>
      </c>
      <c r="O148" s="15" t="s">
        <v>16</v>
      </c>
      <c r="P148" s="15" t="s">
        <v>1189</v>
      </c>
      <c r="Q148" s="13" t="s">
        <v>633</v>
      </c>
      <c r="R148" s="13" t="s">
        <v>70</v>
      </c>
    </row>
    <row r="149" spans="1:18" ht="18" customHeight="1" x14ac:dyDescent="0.25">
      <c r="A149" s="13" t="s">
        <v>24</v>
      </c>
      <c r="B149" s="13" t="s">
        <v>678</v>
      </c>
      <c r="C149" s="13" t="s">
        <v>1272</v>
      </c>
      <c r="D149" s="13" t="s">
        <v>834</v>
      </c>
      <c r="E149" s="12">
        <v>34033</v>
      </c>
      <c r="F149" s="12">
        <v>1</v>
      </c>
      <c r="G149" s="14">
        <v>43509</v>
      </c>
      <c r="H149" s="14">
        <v>43344</v>
      </c>
      <c r="I149" s="14">
        <v>43692</v>
      </c>
      <c r="J149" s="16">
        <v>95286</v>
      </c>
      <c r="K149" s="16">
        <v>4712</v>
      </c>
      <c r="L149" s="16">
        <v>99998</v>
      </c>
      <c r="M149" s="13" t="s">
        <v>71</v>
      </c>
      <c r="N149" s="15" t="s">
        <v>16</v>
      </c>
      <c r="O149" s="15" t="s">
        <v>16</v>
      </c>
      <c r="P149" s="15" t="s">
        <v>16</v>
      </c>
      <c r="Q149" s="13" t="s">
        <v>1302</v>
      </c>
      <c r="R149" s="13" t="s">
        <v>70</v>
      </c>
    </row>
    <row r="150" spans="1:18" ht="18" customHeight="1" x14ac:dyDescent="0.25">
      <c r="A150" s="13" t="s">
        <v>24</v>
      </c>
      <c r="B150" s="13" t="s">
        <v>587</v>
      </c>
      <c r="C150" s="13" t="s">
        <v>588</v>
      </c>
      <c r="D150" s="13" t="s">
        <v>589</v>
      </c>
      <c r="E150" s="12">
        <v>31811</v>
      </c>
      <c r="F150" s="12">
        <v>2</v>
      </c>
      <c r="G150" s="14">
        <v>43374</v>
      </c>
      <c r="H150" s="14">
        <v>43008</v>
      </c>
      <c r="I150" s="14">
        <v>43372</v>
      </c>
      <c r="J150" s="16">
        <v>5735</v>
      </c>
      <c r="K150" s="16">
        <v>3125</v>
      </c>
      <c r="L150" s="16">
        <v>8860</v>
      </c>
      <c r="M150" s="13" t="s">
        <v>1</v>
      </c>
      <c r="N150" s="15" t="s">
        <v>16</v>
      </c>
      <c r="O150" s="15" t="s">
        <v>16</v>
      </c>
      <c r="P150" s="15" t="s">
        <v>590</v>
      </c>
      <c r="Q150" s="13" t="s">
        <v>591</v>
      </c>
      <c r="R150" s="13" t="s">
        <v>57</v>
      </c>
    </row>
    <row r="151" spans="1:18" ht="18" customHeight="1" x14ac:dyDescent="0.25">
      <c r="A151" s="13" t="s">
        <v>24</v>
      </c>
      <c r="B151" s="13" t="s">
        <v>587</v>
      </c>
      <c r="C151" s="13" t="s">
        <v>830</v>
      </c>
      <c r="D151" s="13" t="s">
        <v>282</v>
      </c>
      <c r="E151" s="12">
        <v>32211</v>
      </c>
      <c r="F151" s="12">
        <v>2</v>
      </c>
      <c r="G151" s="14">
        <v>43430</v>
      </c>
      <c r="H151" s="14">
        <v>43405</v>
      </c>
      <c r="I151" s="14">
        <v>43496</v>
      </c>
      <c r="J151" s="16">
        <v>8002</v>
      </c>
      <c r="K151" s="16">
        <v>4481.12</v>
      </c>
      <c r="L151" s="16">
        <v>12483.12</v>
      </c>
      <c r="M151" s="13" t="s">
        <v>1</v>
      </c>
      <c r="N151" s="15" t="s">
        <v>16</v>
      </c>
      <c r="O151" s="15" t="s">
        <v>16</v>
      </c>
      <c r="P151" s="15" t="s">
        <v>832</v>
      </c>
      <c r="Q151" s="13" t="s">
        <v>833</v>
      </c>
      <c r="R151" s="13" t="s">
        <v>57</v>
      </c>
    </row>
    <row r="152" spans="1:18" ht="18" customHeight="1" x14ac:dyDescent="0.25">
      <c r="A152" s="13" t="s">
        <v>24</v>
      </c>
      <c r="B152" s="13" t="s">
        <v>587</v>
      </c>
      <c r="C152" s="13" t="s">
        <v>688</v>
      </c>
      <c r="D152" s="13" t="s">
        <v>689</v>
      </c>
      <c r="E152" s="12">
        <v>33729</v>
      </c>
      <c r="F152" s="12">
        <v>1</v>
      </c>
      <c r="G152" s="14">
        <v>43503</v>
      </c>
      <c r="H152" s="14">
        <v>43389</v>
      </c>
      <c r="I152" s="14">
        <v>43891</v>
      </c>
      <c r="J152" s="16">
        <v>225090</v>
      </c>
      <c r="K152" s="16">
        <v>22509</v>
      </c>
      <c r="L152" s="16">
        <v>247599</v>
      </c>
      <c r="M152" s="13" t="s">
        <v>71</v>
      </c>
      <c r="N152" s="15" t="s">
        <v>16</v>
      </c>
      <c r="O152" s="15" t="s">
        <v>16</v>
      </c>
      <c r="P152" s="15" t="s">
        <v>1380</v>
      </c>
      <c r="Q152" s="13" t="s">
        <v>690</v>
      </c>
      <c r="R152" s="13" t="s">
        <v>57</v>
      </c>
    </row>
    <row r="153" spans="1:18" ht="18" customHeight="1" x14ac:dyDescent="0.25">
      <c r="A153" s="13" t="s">
        <v>24</v>
      </c>
      <c r="B153" s="13" t="s">
        <v>94</v>
      </c>
      <c r="C153" s="13" t="s">
        <v>95</v>
      </c>
      <c r="D153" s="13" t="s">
        <v>96</v>
      </c>
      <c r="E153" s="12">
        <v>32799</v>
      </c>
      <c r="F153" s="12">
        <v>2</v>
      </c>
      <c r="G153" s="14">
        <v>43307</v>
      </c>
      <c r="H153" s="14">
        <v>43008</v>
      </c>
      <c r="I153" s="14">
        <v>43372</v>
      </c>
      <c r="J153" s="16">
        <v>44499</v>
      </c>
      <c r="K153" s="16">
        <v>16909.62</v>
      </c>
      <c r="L153" s="16">
        <v>61408.62</v>
      </c>
      <c r="M153" s="13" t="s">
        <v>1</v>
      </c>
      <c r="N153" s="15" t="s">
        <v>16</v>
      </c>
      <c r="O153" s="15" t="s">
        <v>16</v>
      </c>
      <c r="P153" s="15" t="s">
        <v>97</v>
      </c>
      <c r="Q153" s="13" t="s">
        <v>98</v>
      </c>
      <c r="R153" s="13" t="s">
        <v>70</v>
      </c>
    </row>
    <row r="154" spans="1:18" ht="18" customHeight="1" x14ac:dyDescent="0.25">
      <c r="A154" s="13" t="s">
        <v>23</v>
      </c>
      <c r="B154" s="13" t="s">
        <v>646</v>
      </c>
      <c r="C154" s="13" t="s">
        <v>1322</v>
      </c>
      <c r="D154" s="13" t="s">
        <v>486</v>
      </c>
      <c r="E154" s="12">
        <v>32559</v>
      </c>
      <c r="F154" s="12">
        <v>2</v>
      </c>
      <c r="G154" s="14">
        <v>43493</v>
      </c>
      <c r="H154" s="14">
        <v>43497</v>
      </c>
      <c r="I154" s="14">
        <v>43861</v>
      </c>
      <c r="J154" s="16">
        <v>125000</v>
      </c>
      <c r="K154" s="16">
        <v>66273.759999999995</v>
      </c>
      <c r="L154" s="16">
        <v>191273.76</v>
      </c>
      <c r="M154" s="13" t="s">
        <v>47</v>
      </c>
      <c r="N154" s="15" t="s">
        <v>240</v>
      </c>
      <c r="O154" s="15" t="s">
        <v>241</v>
      </c>
      <c r="P154" s="15" t="s">
        <v>1323</v>
      </c>
      <c r="Q154" s="13" t="s">
        <v>859</v>
      </c>
      <c r="R154" s="13" t="s">
        <v>57</v>
      </c>
    </row>
    <row r="155" spans="1:18" ht="18" customHeight="1" x14ac:dyDescent="0.25">
      <c r="A155" s="13" t="s">
        <v>23</v>
      </c>
      <c r="B155" s="13" t="s">
        <v>646</v>
      </c>
      <c r="C155" s="13" t="s">
        <v>693</v>
      </c>
      <c r="D155" s="13" t="s">
        <v>855</v>
      </c>
      <c r="E155" s="12">
        <v>32713</v>
      </c>
      <c r="F155" s="12">
        <v>1</v>
      </c>
      <c r="G155" s="14">
        <v>43377</v>
      </c>
      <c r="H155" s="14">
        <v>43282</v>
      </c>
      <c r="I155" s="14">
        <v>43646</v>
      </c>
      <c r="J155" s="16">
        <v>76793</v>
      </c>
      <c r="K155" s="16">
        <v>39386.480000000003</v>
      </c>
      <c r="L155" s="16">
        <v>116179.48</v>
      </c>
      <c r="M155" s="13" t="s">
        <v>1</v>
      </c>
      <c r="N155" s="15" t="s">
        <v>16</v>
      </c>
      <c r="O155" s="15" t="s">
        <v>16</v>
      </c>
      <c r="P155" s="15" t="s">
        <v>856</v>
      </c>
      <c r="Q155" s="13" t="s">
        <v>857</v>
      </c>
      <c r="R155" s="13" t="s">
        <v>57</v>
      </c>
    </row>
    <row r="156" spans="1:18" ht="18" customHeight="1" x14ac:dyDescent="0.25">
      <c r="A156" s="13" t="s">
        <v>23</v>
      </c>
      <c r="B156" s="13" t="s">
        <v>646</v>
      </c>
      <c r="C156" s="13" t="s">
        <v>693</v>
      </c>
      <c r="D156" s="13" t="s">
        <v>855</v>
      </c>
      <c r="E156" s="12">
        <v>32825</v>
      </c>
      <c r="F156" s="12">
        <v>1</v>
      </c>
      <c r="G156" s="14">
        <v>43397</v>
      </c>
      <c r="H156" s="14">
        <v>43266</v>
      </c>
      <c r="I156" s="14">
        <v>43616</v>
      </c>
      <c r="J156" s="16">
        <v>76879</v>
      </c>
      <c r="K156" s="16">
        <v>39434.639999999999</v>
      </c>
      <c r="L156" s="16">
        <v>116313.64</v>
      </c>
      <c r="M156" s="13" t="s">
        <v>1</v>
      </c>
      <c r="N156" s="15" t="s">
        <v>16</v>
      </c>
      <c r="O156" s="15" t="s">
        <v>16</v>
      </c>
      <c r="P156" s="15" t="s">
        <v>1236</v>
      </c>
      <c r="Q156" s="13" t="s">
        <v>1053</v>
      </c>
      <c r="R156" s="13" t="s">
        <v>57</v>
      </c>
    </row>
    <row r="157" spans="1:18" ht="18" customHeight="1" x14ac:dyDescent="0.25">
      <c r="A157" s="13" t="s">
        <v>23</v>
      </c>
      <c r="B157" s="13" t="s">
        <v>646</v>
      </c>
      <c r="C157" s="13" t="s">
        <v>693</v>
      </c>
      <c r="D157" s="13" t="s">
        <v>694</v>
      </c>
      <c r="E157" s="12">
        <v>33698</v>
      </c>
      <c r="F157" s="12">
        <v>1</v>
      </c>
      <c r="G157" s="14">
        <v>43515</v>
      </c>
      <c r="H157" s="14">
        <v>43221</v>
      </c>
      <c r="I157" s="14">
        <v>43585</v>
      </c>
      <c r="J157" s="16">
        <v>34501</v>
      </c>
      <c r="K157" s="16">
        <v>15692</v>
      </c>
      <c r="L157" s="16">
        <v>50193</v>
      </c>
      <c r="M157" s="13" t="s">
        <v>1</v>
      </c>
      <c r="N157" s="15" t="s">
        <v>16</v>
      </c>
      <c r="O157" s="15" t="s">
        <v>16</v>
      </c>
      <c r="P157" s="15" t="s">
        <v>1287</v>
      </c>
      <c r="Q157" s="13" t="s">
        <v>1288</v>
      </c>
      <c r="R157" s="13" t="s">
        <v>57</v>
      </c>
    </row>
    <row r="158" spans="1:18" ht="18" customHeight="1" x14ac:dyDescent="0.25">
      <c r="A158" s="13" t="s">
        <v>23</v>
      </c>
      <c r="B158" s="13" t="s">
        <v>646</v>
      </c>
      <c r="C158" s="13" t="s">
        <v>693</v>
      </c>
      <c r="D158" s="13" t="s">
        <v>1034</v>
      </c>
      <c r="E158" s="12">
        <v>32864</v>
      </c>
      <c r="F158" s="12">
        <v>1</v>
      </c>
      <c r="G158" s="14">
        <v>43396</v>
      </c>
      <c r="H158" s="14">
        <v>43266</v>
      </c>
      <c r="I158" s="14">
        <v>43585</v>
      </c>
      <c r="J158" s="16">
        <v>37491</v>
      </c>
      <c r="K158" s="16">
        <v>20994.959999999999</v>
      </c>
      <c r="L158" s="16">
        <v>58485.96</v>
      </c>
      <c r="M158" s="13" t="s">
        <v>1</v>
      </c>
      <c r="N158" s="15" t="s">
        <v>16</v>
      </c>
      <c r="O158" s="15" t="s">
        <v>16</v>
      </c>
      <c r="P158" s="15" t="s">
        <v>1184</v>
      </c>
      <c r="Q158" s="13" t="s">
        <v>1054</v>
      </c>
      <c r="R158" s="13" t="s">
        <v>57</v>
      </c>
    </row>
    <row r="159" spans="1:18" ht="18" customHeight="1" x14ac:dyDescent="0.25">
      <c r="A159" s="13" t="s">
        <v>23</v>
      </c>
      <c r="B159" s="13" t="s">
        <v>646</v>
      </c>
      <c r="C159" s="13" t="s">
        <v>1138</v>
      </c>
      <c r="D159" s="13" t="s">
        <v>1139</v>
      </c>
      <c r="E159" s="12">
        <v>33825</v>
      </c>
      <c r="F159" s="12">
        <v>1</v>
      </c>
      <c r="G159" s="14">
        <v>43488</v>
      </c>
      <c r="H159" s="14">
        <v>43435</v>
      </c>
      <c r="I159" s="14">
        <v>43616</v>
      </c>
      <c r="J159" s="16">
        <v>2500</v>
      </c>
      <c r="K159" s="16">
        <v>0</v>
      </c>
      <c r="L159" s="16">
        <v>2500</v>
      </c>
      <c r="M159" s="13" t="s">
        <v>60</v>
      </c>
      <c r="N159" s="15" t="s">
        <v>16</v>
      </c>
      <c r="O159" s="15" t="s">
        <v>16</v>
      </c>
      <c r="P159" s="15" t="s">
        <v>1357</v>
      </c>
      <c r="Q159" s="13" t="s">
        <v>1140</v>
      </c>
      <c r="R159" s="13" t="s">
        <v>363</v>
      </c>
    </row>
    <row r="160" spans="1:18" ht="18" customHeight="1" x14ac:dyDescent="0.25">
      <c r="A160" s="13" t="s">
        <v>23</v>
      </c>
      <c r="B160" s="13" t="s">
        <v>723</v>
      </c>
      <c r="C160" s="13" t="s">
        <v>1159</v>
      </c>
      <c r="D160" s="13" t="s">
        <v>1160</v>
      </c>
      <c r="E160" s="12">
        <v>33893</v>
      </c>
      <c r="F160" s="12">
        <v>1</v>
      </c>
      <c r="G160" s="14">
        <v>43479</v>
      </c>
      <c r="H160" s="14">
        <v>43466</v>
      </c>
      <c r="I160" s="14">
        <v>43946</v>
      </c>
      <c r="J160" s="16">
        <v>4810</v>
      </c>
      <c r="K160" s="16">
        <v>0</v>
      </c>
      <c r="L160" s="16">
        <v>4810</v>
      </c>
      <c r="M160" s="13" t="s">
        <v>1</v>
      </c>
      <c r="N160" s="15" t="s">
        <v>16</v>
      </c>
      <c r="O160" s="15" t="s">
        <v>16</v>
      </c>
      <c r="P160" s="15" t="s">
        <v>1355</v>
      </c>
      <c r="Q160" s="13" t="s">
        <v>1161</v>
      </c>
      <c r="R160" s="13" t="s">
        <v>57</v>
      </c>
    </row>
    <row r="161" spans="1:18" ht="18" customHeight="1" x14ac:dyDescent="0.25">
      <c r="A161" s="13" t="s">
        <v>23</v>
      </c>
      <c r="B161" s="13" t="s">
        <v>252</v>
      </c>
      <c r="C161" s="13" t="s">
        <v>761</v>
      </c>
      <c r="D161" s="13" t="s">
        <v>762</v>
      </c>
      <c r="E161" s="12">
        <v>33737</v>
      </c>
      <c r="F161" s="12">
        <v>1</v>
      </c>
      <c r="G161" s="14">
        <v>43420</v>
      </c>
      <c r="H161" s="14">
        <v>43313</v>
      </c>
      <c r="I161" s="14">
        <v>44043</v>
      </c>
      <c r="J161" s="16">
        <v>10000</v>
      </c>
      <c r="K161" s="16">
        <v>0</v>
      </c>
      <c r="L161" s="16">
        <v>10000</v>
      </c>
      <c r="M161" s="13" t="s">
        <v>60</v>
      </c>
      <c r="N161" s="15" t="s">
        <v>16</v>
      </c>
      <c r="O161" s="15" t="s">
        <v>16</v>
      </c>
      <c r="P161" s="15" t="s">
        <v>16</v>
      </c>
      <c r="Q161" s="13" t="s">
        <v>763</v>
      </c>
      <c r="R161" s="13" t="s">
        <v>57</v>
      </c>
    </row>
    <row r="162" spans="1:18" ht="18" customHeight="1" x14ac:dyDescent="0.25">
      <c r="A162" s="13" t="s">
        <v>23</v>
      </c>
      <c r="B162" s="13" t="s">
        <v>252</v>
      </c>
      <c r="C162" s="13" t="s">
        <v>761</v>
      </c>
      <c r="D162" s="13" t="s">
        <v>254</v>
      </c>
      <c r="E162" s="12">
        <v>33847</v>
      </c>
      <c r="F162" s="12">
        <v>1</v>
      </c>
      <c r="G162" s="14">
        <v>43433</v>
      </c>
      <c r="H162" s="14">
        <v>43374</v>
      </c>
      <c r="I162" s="14">
        <v>43738</v>
      </c>
      <c r="J162" s="16">
        <v>99409</v>
      </c>
      <c r="K162" s="16">
        <v>0</v>
      </c>
      <c r="L162" s="16">
        <v>99409</v>
      </c>
      <c r="M162" s="13" t="s">
        <v>47</v>
      </c>
      <c r="N162" s="15" t="s">
        <v>16</v>
      </c>
      <c r="O162" s="15" t="s">
        <v>16</v>
      </c>
      <c r="P162" s="15" t="s">
        <v>16</v>
      </c>
      <c r="Q162" s="13" t="s">
        <v>1143</v>
      </c>
      <c r="R162" s="13" t="s">
        <v>70</v>
      </c>
    </row>
    <row r="163" spans="1:18" ht="18" customHeight="1" x14ac:dyDescent="0.25">
      <c r="A163" s="13" t="s">
        <v>23</v>
      </c>
      <c r="B163" s="13" t="s">
        <v>252</v>
      </c>
      <c r="C163" s="13" t="s">
        <v>253</v>
      </c>
      <c r="D163" s="13" t="s">
        <v>254</v>
      </c>
      <c r="E163" s="12">
        <v>33586</v>
      </c>
      <c r="F163" s="12">
        <v>1</v>
      </c>
      <c r="G163" s="14">
        <v>43341</v>
      </c>
      <c r="H163" s="14">
        <v>43252</v>
      </c>
      <c r="I163" s="14">
        <v>43373</v>
      </c>
      <c r="J163" s="16">
        <v>23896</v>
      </c>
      <c r="K163" s="16">
        <v>0</v>
      </c>
      <c r="L163" s="16">
        <v>23896</v>
      </c>
      <c r="M163" s="13" t="s">
        <v>47</v>
      </c>
      <c r="N163" s="15" t="s">
        <v>16</v>
      </c>
      <c r="O163" s="15" t="s">
        <v>16</v>
      </c>
      <c r="P163" s="15" t="s">
        <v>255</v>
      </c>
      <c r="Q163" s="13" t="s">
        <v>256</v>
      </c>
      <c r="R163" s="13" t="s">
        <v>70</v>
      </c>
    </row>
    <row r="164" spans="1:18" ht="18" customHeight="1" x14ac:dyDescent="0.25">
      <c r="A164" s="13" t="s">
        <v>23</v>
      </c>
      <c r="B164" s="13" t="s">
        <v>252</v>
      </c>
      <c r="C164" s="13" t="s">
        <v>253</v>
      </c>
      <c r="D164" s="13" t="s">
        <v>254</v>
      </c>
      <c r="E164" s="12">
        <v>33849</v>
      </c>
      <c r="F164" s="12">
        <v>1</v>
      </c>
      <c r="G164" s="14">
        <v>43433</v>
      </c>
      <c r="H164" s="14">
        <v>43374</v>
      </c>
      <c r="I164" s="14">
        <v>43738</v>
      </c>
      <c r="J164" s="16">
        <v>71688</v>
      </c>
      <c r="K164" s="16">
        <v>0</v>
      </c>
      <c r="L164" s="16">
        <v>71688</v>
      </c>
      <c r="M164" s="13" t="s">
        <v>47</v>
      </c>
      <c r="N164" s="15" t="s">
        <v>16</v>
      </c>
      <c r="O164" s="15" t="s">
        <v>16</v>
      </c>
      <c r="P164" s="15" t="s">
        <v>16</v>
      </c>
      <c r="Q164" s="13" t="s">
        <v>1142</v>
      </c>
      <c r="R164" s="13" t="s">
        <v>70</v>
      </c>
    </row>
    <row r="165" spans="1:18" ht="18" customHeight="1" x14ac:dyDescent="0.25">
      <c r="A165" s="13" t="s">
        <v>23</v>
      </c>
      <c r="B165" s="13" t="s">
        <v>252</v>
      </c>
      <c r="C165" s="13" t="s">
        <v>858</v>
      </c>
      <c r="D165" s="13" t="s">
        <v>254</v>
      </c>
      <c r="E165" s="12">
        <v>33851</v>
      </c>
      <c r="F165" s="12">
        <v>1</v>
      </c>
      <c r="G165" s="14">
        <v>43432</v>
      </c>
      <c r="H165" s="14">
        <v>43374</v>
      </c>
      <c r="I165" s="14">
        <v>43465</v>
      </c>
      <c r="J165" s="16">
        <v>81946</v>
      </c>
      <c r="K165" s="16">
        <v>0</v>
      </c>
      <c r="L165" s="16">
        <v>81946</v>
      </c>
      <c r="M165" s="13" t="s">
        <v>47</v>
      </c>
      <c r="N165" s="15" t="s">
        <v>16</v>
      </c>
      <c r="O165" s="15" t="s">
        <v>16</v>
      </c>
      <c r="P165" s="15" t="s">
        <v>16</v>
      </c>
      <c r="Q165" s="13" t="s">
        <v>1141</v>
      </c>
      <c r="R165" s="13" t="s">
        <v>70</v>
      </c>
    </row>
    <row r="166" spans="1:18" ht="18" customHeight="1" x14ac:dyDescent="0.25">
      <c r="A166" s="13" t="s">
        <v>23</v>
      </c>
      <c r="B166" s="13" t="s">
        <v>252</v>
      </c>
      <c r="C166" s="13" t="s">
        <v>1266</v>
      </c>
      <c r="D166" s="13" t="s">
        <v>254</v>
      </c>
      <c r="E166" s="12">
        <v>34078</v>
      </c>
      <c r="F166" s="12">
        <v>1</v>
      </c>
      <c r="G166" s="14">
        <v>43522</v>
      </c>
      <c r="H166" s="14">
        <v>43466</v>
      </c>
      <c r="I166" s="14">
        <v>43830</v>
      </c>
      <c r="J166" s="16">
        <v>50571</v>
      </c>
      <c r="K166" s="16">
        <v>0</v>
      </c>
      <c r="L166" s="16">
        <v>50571</v>
      </c>
      <c r="M166" s="13" t="s">
        <v>47</v>
      </c>
      <c r="N166" s="15" t="s">
        <v>16</v>
      </c>
      <c r="O166" s="15" t="s">
        <v>16</v>
      </c>
      <c r="P166" s="15" t="s">
        <v>16</v>
      </c>
      <c r="Q166" s="13" t="s">
        <v>1267</v>
      </c>
      <c r="R166" s="13" t="s">
        <v>70</v>
      </c>
    </row>
    <row r="167" spans="1:18" ht="18" customHeight="1" x14ac:dyDescent="0.25">
      <c r="A167" s="13" t="s">
        <v>23</v>
      </c>
      <c r="B167" s="13" t="s">
        <v>547</v>
      </c>
      <c r="C167" s="13" t="s">
        <v>548</v>
      </c>
      <c r="D167" s="13" t="s">
        <v>336</v>
      </c>
      <c r="E167" s="12">
        <v>29588</v>
      </c>
      <c r="F167" s="12">
        <v>5</v>
      </c>
      <c r="G167" s="14">
        <v>43297</v>
      </c>
      <c r="H167" s="14">
        <v>43282</v>
      </c>
      <c r="I167" s="14">
        <v>43646</v>
      </c>
      <c r="J167" s="16">
        <v>173100</v>
      </c>
      <c r="K167" s="16">
        <v>13848</v>
      </c>
      <c r="L167" s="16">
        <v>186948</v>
      </c>
      <c r="M167" s="13" t="s">
        <v>47</v>
      </c>
      <c r="N167" s="15" t="s">
        <v>549</v>
      </c>
      <c r="O167" s="15" t="s">
        <v>550</v>
      </c>
      <c r="P167" s="15" t="s">
        <v>551</v>
      </c>
      <c r="Q167" s="13" t="s">
        <v>552</v>
      </c>
      <c r="R167" s="13" t="s">
        <v>57</v>
      </c>
    </row>
    <row r="168" spans="1:18" ht="18" customHeight="1" x14ac:dyDescent="0.25">
      <c r="A168" s="13" t="s">
        <v>26</v>
      </c>
      <c r="B168" s="13" t="s">
        <v>306</v>
      </c>
      <c r="C168" s="13" t="s">
        <v>307</v>
      </c>
      <c r="D168" s="13" t="s">
        <v>308</v>
      </c>
      <c r="E168" s="12">
        <v>33409</v>
      </c>
      <c r="F168" s="12">
        <v>1</v>
      </c>
      <c r="G168" s="14">
        <v>43300</v>
      </c>
      <c r="H168" s="14">
        <v>43282</v>
      </c>
      <c r="I168" s="14">
        <v>43373</v>
      </c>
      <c r="J168" s="16">
        <v>5391</v>
      </c>
      <c r="K168" s="16">
        <v>3018.96</v>
      </c>
      <c r="L168" s="16">
        <v>8409.9599999999991</v>
      </c>
      <c r="M168" s="13" t="s">
        <v>71</v>
      </c>
      <c r="N168" s="15" t="s">
        <v>16</v>
      </c>
      <c r="O168" s="15" t="s">
        <v>16</v>
      </c>
      <c r="P168" s="15" t="s">
        <v>1211</v>
      </c>
      <c r="Q168" s="13" t="s">
        <v>309</v>
      </c>
      <c r="R168" s="13" t="s">
        <v>57</v>
      </c>
    </row>
    <row r="169" spans="1:18" ht="18" customHeight="1" x14ac:dyDescent="0.25">
      <c r="A169" s="13" t="s">
        <v>28</v>
      </c>
      <c r="B169" s="13" t="s">
        <v>173</v>
      </c>
      <c r="C169" s="13" t="s">
        <v>724</v>
      </c>
      <c r="D169" s="13" t="s">
        <v>139</v>
      </c>
      <c r="E169" s="12">
        <v>32380</v>
      </c>
      <c r="F169" s="12">
        <v>2</v>
      </c>
      <c r="G169" s="14">
        <v>43531</v>
      </c>
      <c r="H169" s="14">
        <v>43556</v>
      </c>
      <c r="I169" s="14">
        <v>43921</v>
      </c>
      <c r="J169" s="16">
        <v>473000</v>
      </c>
      <c r="K169" s="16">
        <v>264880</v>
      </c>
      <c r="L169" s="16">
        <v>737880</v>
      </c>
      <c r="M169" s="13" t="s">
        <v>47</v>
      </c>
      <c r="N169" s="15" t="s">
        <v>16</v>
      </c>
      <c r="O169" s="15" t="s">
        <v>16</v>
      </c>
      <c r="P169" s="15" t="s">
        <v>884</v>
      </c>
      <c r="Q169" s="13" t="s">
        <v>885</v>
      </c>
      <c r="R169" s="13" t="s">
        <v>57</v>
      </c>
    </row>
    <row r="170" spans="1:18" ht="18" customHeight="1" x14ac:dyDescent="0.25">
      <c r="A170" s="13" t="s">
        <v>28</v>
      </c>
      <c r="B170" s="13" t="s">
        <v>173</v>
      </c>
      <c r="C170" s="13" t="s">
        <v>174</v>
      </c>
      <c r="D170" s="13" t="s">
        <v>136</v>
      </c>
      <c r="E170" s="12">
        <v>33169</v>
      </c>
      <c r="F170" s="12">
        <v>1</v>
      </c>
      <c r="G170" s="14">
        <v>43298</v>
      </c>
      <c r="H170" s="14">
        <v>43191</v>
      </c>
      <c r="I170" s="14">
        <v>43616</v>
      </c>
      <c r="J170" s="16">
        <v>50000</v>
      </c>
      <c r="K170" s="16">
        <v>28000</v>
      </c>
      <c r="L170" s="16">
        <v>78000</v>
      </c>
      <c r="M170" s="13" t="s">
        <v>1</v>
      </c>
      <c r="N170" s="15" t="s">
        <v>16</v>
      </c>
      <c r="O170" s="15" t="s">
        <v>16</v>
      </c>
      <c r="P170" s="15" t="s">
        <v>517</v>
      </c>
      <c r="Q170" s="13" t="s">
        <v>178</v>
      </c>
      <c r="R170" s="13" t="s">
        <v>57</v>
      </c>
    </row>
    <row r="171" spans="1:18" ht="18" customHeight="1" x14ac:dyDescent="0.25">
      <c r="A171" s="13" t="s">
        <v>28</v>
      </c>
      <c r="B171" s="13" t="s">
        <v>173</v>
      </c>
      <c r="C171" s="13" t="s">
        <v>174</v>
      </c>
      <c r="D171" s="13" t="s">
        <v>136</v>
      </c>
      <c r="E171" s="12">
        <v>33245</v>
      </c>
      <c r="F171" s="12">
        <v>1</v>
      </c>
      <c r="G171" s="14">
        <v>43297</v>
      </c>
      <c r="H171" s="14">
        <v>43191</v>
      </c>
      <c r="I171" s="14">
        <v>43555</v>
      </c>
      <c r="J171" s="16">
        <v>333074</v>
      </c>
      <c r="K171" s="16">
        <v>174864</v>
      </c>
      <c r="L171" s="16">
        <v>507938</v>
      </c>
      <c r="M171" s="13" t="s">
        <v>1</v>
      </c>
      <c r="N171" s="15" t="s">
        <v>175</v>
      </c>
      <c r="O171" s="15" t="s">
        <v>176</v>
      </c>
      <c r="P171" s="15" t="s">
        <v>177</v>
      </c>
      <c r="Q171" s="13" t="s">
        <v>178</v>
      </c>
      <c r="R171" s="13" t="s">
        <v>57</v>
      </c>
    </row>
    <row r="172" spans="1:18" ht="18" customHeight="1" x14ac:dyDescent="0.25">
      <c r="A172" s="13" t="s">
        <v>28</v>
      </c>
      <c r="B172" s="13" t="s">
        <v>173</v>
      </c>
      <c r="C172" s="13" t="s">
        <v>576</v>
      </c>
      <c r="D172" s="13" t="s">
        <v>577</v>
      </c>
      <c r="E172" s="12">
        <v>31581</v>
      </c>
      <c r="F172" s="12">
        <v>2</v>
      </c>
      <c r="G172" s="14">
        <v>43300</v>
      </c>
      <c r="H172" s="14">
        <v>43221</v>
      </c>
      <c r="I172" s="14">
        <v>43585</v>
      </c>
      <c r="J172" s="16">
        <v>37655</v>
      </c>
      <c r="K172" s="16">
        <v>10166.799999999999</v>
      </c>
      <c r="L172" s="16">
        <v>47821.8</v>
      </c>
      <c r="M172" s="13" t="s">
        <v>60</v>
      </c>
      <c r="N172" s="15" t="s">
        <v>16</v>
      </c>
      <c r="O172" s="15" t="s">
        <v>16</v>
      </c>
      <c r="P172" s="15" t="s">
        <v>578</v>
      </c>
      <c r="Q172" s="13" t="s">
        <v>579</v>
      </c>
      <c r="R172" s="13" t="s">
        <v>57</v>
      </c>
    </row>
    <row r="173" spans="1:18" ht="18" customHeight="1" x14ac:dyDescent="0.25">
      <c r="A173" s="13" t="s">
        <v>28</v>
      </c>
      <c r="B173" s="13" t="s">
        <v>173</v>
      </c>
      <c r="C173" s="13" t="s">
        <v>948</v>
      </c>
      <c r="D173" s="13" t="s">
        <v>447</v>
      </c>
      <c r="E173" s="12">
        <v>33376</v>
      </c>
      <c r="F173" s="12">
        <v>1</v>
      </c>
      <c r="G173" s="14">
        <v>43430</v>
      </c>
      <c r="H173" s="14">
        <v>43405</v>
      </c>
      <c r="I173" s="14">
        <v>43646</v>
      </c>
      <c r="J173" s="16">
        <v>12907</v>
      </c>
      <c r="K173" s="16">
        <v>7227.92</v>
      </c>
      <c r="L173" s="16">
        <v>20134.919999999998</v>
      </c>
      <c r="M173" s="13" t="s">
        <v>60</v>
      </c>
      <c r="N173" s="15" t="s">
        <v>16</v>
      </c>
      <c r="O173" s="15" t="s">
        <v>16</v>
      </c>
      <c r="P173" s="15" t="s">
        <v>1216</v>
      </c>
      <c r="Q173" s="13" t="s">
        <v>1084</v>
      </c>
      <c r="R173" s="13" t="s">
        <v>57</v>
      </c>
    </row>
    <row r="174" spans="1:18" ht="18" customHeight="1" x14ac:dyDescent="0.25">
      <c r="A174" s="13" t="s">
        <v>28</v>
      </c>
      <c r="B174" s="13" t="s">
        <v>173</v>
      </c>
      <c r="C174" s="13" t="s">
        <v>1122</v>
      </c>
      <c r="D174" s="13" t="s">
        <v>1123</v>
      </c>
      <c r="E174" s="12">
        <v>33179</v>
      </c>
      <c r="F174" s="12">
        <v>1</v>
      </c>
      <c r="G174" s="14">
        <v>43529</v>
      </c>
      <c r="H174" s="14">
        <v>43466</v>
      </c>
      <c r="I174" s="14">
        <v>43799</v>
      </c>
      <c r="J174" s="16">
        <v>101017</v>
      </c>
      <c r="K174" s="16">
        <v>52951.92</v>
      </c>
      <c r="L174" s="16">
        <v>153968.92000000001</v>
      </c>
      <c r="M174" s="13" t="s">
        <v>60</v>
      </c>
      <c r="N174" s="15" t="s">
        <v>16</v>
      </c>
      <c r="O174" s="15" t="s">
        <v>16</v>
      </c>
      <c r="P174" s="15" t="s">
        <v>16</v>
      </c>
      <c r="Q174" s="13" t="s">
        <v>1124</v>
      </c>
      <c r="R174" s="13" t="s">
        <v>57</v>
      </c>
    </row>
    <row r="175" spans="1:18" ht="18" customHeight="1" x14ac:dyDescent="0.25">
      <c r="A175" s="13" t="s">
        <v>28</v>
      </c>
      <c r="B175" s="13" t="s">
        <v>173</v>
      </c>
      <c r="C175" s="13" t="s">
        <v>367</v>
      </c>
      <c r="D175" s="13" t="s">
        <v>593</v>
      </c>
      <c r="E175" s="12">
        <v>33140</v>
      </c>
      <c r="F175" s="12">
        <v>1</v>
      </c>
      <c r="G175" s="14">
        <v>43424</v>
      </c>
      <c r="H175" s="14">
        <v>43364</v>
      </c>
      <c r="I175" s="14">
        <v>43728</v>
      </c>
      <c r="J175" s="16">
        <v>273941</v>
      </c>
      <c r="K175" s="16">
        <v>153406.96</v>
      </c>
      <c r="L175" s="16">
        <v>427347.96</v>
      </c>
      <c r="M175" s="13" t="s">
        <v>47</v>
      </c>
      <c r="N175" s="15" t="s">
        <v>398</v>
      </c>
      <c r="O175" s="15" t="s">
        <v>399</v>
      </c>
      <c r="P175" s="15" t="s">
        <v>1208</v>
      </c>
      <c r="Q175" s="13" t="s">
        <v>910</v>
      </c>
      <c r="R175" s="13" t="s">
        <v>57</v>
      </c>
    </row>
    <row r="176" spans="1:18" ht="18" customHeight="1" x14ac:dyDescent="0.25">
      <c r="A176" s="13" t="s">
        <v>28</v>
      </c>
      <c r="B176" s="13" t="s">
        <v>173</v>
      </c>
      <c r="C176" s="13" t="s">
        <v>367</v>
      </c>
      <c r="D176" s="13" t="s">
        <v>368</v>
      </c>
      <c r="E176" s="12">
        <v>32940</v>
      </c>
      <c r="F176" s="12">
        <v>1</v>
      </c>
      <c r="G176" s="14">
        <v>43296</v>
      </c>
      <c r="H176" s="14">
        <v>43374</v>
      </c>
      <c r="I176" s="14">
        <v>43738</v>
      </c>
      <c r="J176" s="16">
        <v>3478</v>
      </c>
      <c r="K176" s="16">
        <v>522</v>
      </c>
      <c r="L176" s="16">
        <v>4000</v>
      </c>
      <c r="M176" s="13" t="s">
        <v>60</v>
      </c>
      <c r="N176" s="15" t="s">
        <v>16</v>
      </c>
      <c r="O176" s="15" t="s">
        <v>16</v>
      </c>
      <c r="P176" s="15" t="s">
        <v>16</v>
      </c>
      <c r="Q176" s="13" t="s">
        <v>369</v>
      </c>
      <c r="R176" s="13" t="s">
        <v>57</v>
      </c>
    </row>
    <row r="177" spans="1:18" ht="18" customHeight="1" x14ac:dyDescent="0.25">
      <c r="A177" s="13" t="s">
        <v>28</v>
      </c>
      <c r="B177" s="13" t="s">
        <v>173</v>
      </c>
      <c r="C177" s="13" t="s">
        <v>446</v>
      </c>
      <c r="D177" s="13" t="s">
        <v>447</v>
      </c>
      <c r="E177" s="12">
        <v>31629</v>
      </c>
      <c r="F177" s="12">
        <v>2</v>
      </c>
      <c r="G177" s="14">
        <v>43329</v>
      </c>
      <c r="H177" s="14">
        <v>43282</v>
      </c>
      <c r="I177" s="14">
        <v>43646</v>
      </c>
      <c r="J177" s="16">
        <v>1093315</v>
      </c>
      <c r="K177" s="16">
        <v>582060.07999999996</v>
      </c>
      <c r="L177" s="16">
        <v>1675375.08</v>
      </c>
      <c r="M177" s="13" t="s">
        <v>60</v>
      </c>
      <c r="N177" s="15" t="s">
        <v>16</v>
      </c>
      <c r="O177" s="15" t="s">
        <v>16</v>
      </c>
      <c r="P177" s="15" t="s">
        <v>448</v>
      </c>
      <c r="Q177" s="13" t="s">
        <v>449</v>
      </c>
      <c r="R177" s="13" t="s">
        <v>57</v>
      </c>
    </row>
    <row r="178" spans="1:18" ht="18" customHeight="1" x14ac:dyDescent="0.25">
      <c r="A178" s="13" t="s">
        <v>28</v>
      </c>
      <c r="B178" s="13" t="s">
        <v>173</v>
      </c>
      <c r="C178" s="13" t="s">
        <v>446</v>
      </c>
      <c r="D178" s="13" t="s">
        <v>447</v>
      </c>
      <c r="E178" s="12">
        <v>33891</v>
      </c>
      <c r="F178" s="12">
        <v>1</v>
      </c>
      <c r="G178" s="14">
        <v>43381</v>
      </c>
      <c r="H178" s="14">
        <v>43344</v>
      </c>
      <c r="I178" s="14">
        <v>43646</v>
      </c>
      <c r="J178" s="16">
        <v>140816</v>
      </c>
      <c r="K178" s="16">
        <v>78857</v>
      </c>
      <c r="L178" s="16">
        <v>219673</v>
      </c>
      <c r="M178" s="13" t="s">
        <v>60</v>
      </c>
      <c r="N178" s="15" t="s">
        <v>16</v>
      </c>
      <c r="O178" s="15" t="s">
        <v>16</v>
      </c>
      <c r="P178" s="15" t="s">
        <v>1157</v>
      </c>
      <c r="Q178" s="13" t="s">
        <v>1158</v>
      </c>
      <c r="R178" s="13" t="s">
        <v>57</v>
      </c>
    </row>
    <row r="179" spans="1:18" ht="18" customHeight="1" x14ac:dyDescent="0.25">
      <c r="A179" s="13" t="s">
        <v>28</v>
      </c>
      <c r="B179" s="13" t="s">
        <v>173</v>
      </c>
      <c r="C179" s="13" t="s">
        <v>446</v>
      </c>
      <c r="D179" s="13" t="s">
        <v>336</v>
      </c>
      <c r="E179" s="12">
        <v>29976</v>
      </c>
      <c r="F179" s="12">
        <v>4</v>
      </c>
      <c r="G179" s="14">
        <v>43446</v>
      </c>
      <c r="H179" s="14">
        <v>43344</v>
      </c>
      <c r="I179" s="14">
        <v>43708</v>
      </c>
      <c r="J179" s="16">
        <v>286616</v>
      </c>
      <c r="K179" s="16">
        <v>160505.01</v>
      </c>
      <c r="L179" s="16">
        <v>447121.01</v>
      </c>
      <c r="M179" s="13" t="s">
        <v>47</v>
      </c>
      <c r="N179" s="15" t="s">
        <v>79</v>
      </c>
      <c r="O179" s="15" t="s">
        <v>80</v>
      </c>
      <c r="P179" s="15" t="s">
        <v>907</v>
      </c>
      <c r="Q179" s="13" t="s">
        <v>908</v>
      </c>
      <c r="R179" s="13" t="s">
        <v>57</v>
      </c>
    </row>
    <row r="180" spans="1:18" ht="18" customHeight="1" x14ac:dyDescent="0.25">
      <c r="A180" s="13" t="s">
        <v>28</v>
      </c>
      <c r="B180" s="13" t="s">
        <v>173</v>
      </c>
      <c r="C180" s="13" t="s">
        <v>923</v>
      </c>
      <c r="D180" s="13" t="s">
        <v>189</v>
      </c>
      <c r="E180" s="12">
        <v>29381</v>
      </c>
      <c r="F180" s="12">
        <v>5</v>
      </c>
      <c r="G180" s="14">
        <v>43472</v>
      </c>
      <c r="H180" s="14">
        <v>43344</v>
      </c>
      <c r="I180" s="14">
        <v>43708</v>
      </c>
      <c r="J180" s="16">
        <v>680816</v>
      </c>
      <c r="K180" s="16">
        <v>372613.36</v>
      </c>
      <c r="L180" s="16">
        <v>1053429.3600000001</v>
      </c>
      <c r="M180" s="13" t="s">
        <v>47</v>
      </c>
      <c r="N180" s="15" t="s">
        <v>983</v>
      </c>
      <c r="O180" s="15" t="s">
        <v>984</v>
      </c>
      <c r="P180" s="15" t="s">
        <v>982</v>
      </c>
      <c r="Q180" s="13" t="s">
        <v>985</v>
      </c>
      <c r="R180" s="13" t="s">
        <v>57</v>
      </c>
    </row>
    <row r="181" spans="1:18" ht="18" customHeight="1" x14ac:dyDescent="0.25">
      <c r="A181" s="13" t="s">
        <v>28</v>
      </c>
      <c r="B181" s="13" t="s">
        <v>173</v>
      </c>
      <c r="C181" s="13" t="s">
        <v>1081</v>
      </c>
      <c r="D181" s="13" t="s">
        <v>189</v>
      </c>
      <c r="E181" s="12">
        <v>33276</v>
      </c>
      <c r="F181" s="12">
        <v>1</v>
      </c>
      <c r="G181" s="14">
        <v>43441</v>
      </c>
      <c r="H181" s="14">
        <v>43435</v>
      </c>
      <c r="I181" s="14">
        <v>43799</v>
      </c>
      <c r="J181" s="16">
        <v>63746</v>
      </c>
      <c r="K181" s="16">
        <v>0</v>
      </c>
      <c r="L181" s="16">
        <v>63746</v>
      </c>
      <c r="M181" s="13" t="s">
        <v>47</v>
      </c>
      <c r="N181" s="15" t="s">
        <v>1082</v>
      </c>
      <c r="O181" s="15" t="s">
        <v>921</v>
      </c>
      <c r="P181" s="15" t="s">
        <v>1255</v>
      </c>
      <c r="Q181" s="13" t="s">
        <v>1083</v>
      </c>
      <c r="R181" s="13" t="s">
        <v>57</v>
      </c>
    </row>
    <row r="182" spans="1:18" ht="18" customHeight="1" x14ac:dyDescent="0.25">
      <c r="A182" s="13" t="s">
        <v>28</v>
      </c>
      <c r="B182" s="13" t="s">
        <v>419</v>
      </c>
      <c r="C182" s="13" t="s">
        <v>696</v>
      </c>
      <c r="D182" s="13" t="s">
        <v>511</v>
      </c>
      <c r="E182" s="12">
        <v>31284</v>
      </c>
      <c r="F182" s="12">
        <v>3</v>
      </c>
      <c r="G182" s="14">
        <v>43395</v>
      </c>
      <c r="H182" s="14">
        <v>43282</v>
      </c>
      <c r="I182" s="14">
        <v>43646</v>
      </c>
      <c r="J182" s="16">
        <v>39979</v>
      </c>
      <c r="K182" s="16">
        <v>22388.240000000002</v>
      </c>
      <c r="L182" s="16">
        <v>62367.24</v>
      </c>
      <c r="M182" s="13" t="s">
        <v>1</v>
      </c>
      <c r="N182" s="15" t="s">
        <v>16</v>
      </c>
      <c r="O182" s="15" t="s">
        <v>16</v>
      </c>
      <c r="P182" s="15" t="s">
        <v>1002</v>
      </c>
      <c r="Q182" s="13" t="s">
        <v>1003</v>
      </c>
      <c r="R182" s="13" t="s">
        <v>57</v>
      </c>
    </row>
    <row r="183" spans="1:18" ht="18" customHeight="1" x14ac:dyDescent="0.25">
      <c r="A183" s="13" t="s">
        <v>28</v>
      </c>
      <c r="B183" s="13" t="s">
        <v>419</v>
      </c>
      <c r="C183" s="13" t="s">
        <v>1103</v>
      </c>
      <c r="D183" s="13" t="s">
        <v>189</v>
      </c>
      <c r="E183" s="12">
        <v>33034</v>
      </c>
      <c r="F183" s="12">
        <v>1</v>
      </c>
      <c r="G183" s="14">
        <v>43395</v>
      </c>
      <c r="H183" s="14">
        <v>43364</v>
      </c>
      <c r="I183" s="14">
        <v>43708</v>
      </c>
      <c r="J183" s="16">
        <v>112262.5</v>
      </c>
      <c r="K183" s="16">
        <v>62867</v>
      </c>
      <c r="L183" s="16">
        <v>175129.5</v>
      </c>
      <c r="M183" s="13" t="s">
        <v>47</v>
      </c>
      <c r="N183" s="15" t="s">
        <v>1104</v>
      </c>
      <c r="O183" s="15" t="s">
        <v>1105</v>
      </c>
      <c r="P183" s="15" t="s">
        <v>1178</v>
      </c>
      <c r="Q183" s="13" t="s">
        <v>1106</v>
      </c>
      <c r="R183" s="13" t="s">
        <v>57</v>
      </c>
    </row>
    <row r="184" spans="1:18" ht="18" customHeight="1" x14ac:dyDescent="0.25">
      <c r="A184" s="13" t="s">
        <v>28</v>
      </c>
      <c r="B184" s="13" t="s">
        <v>419</v>
      </c>
      <c r="C184" s="13" t="s">
        <v>887</v>
      </c>
      <c r="D184" s="13" t="s">
        <v>452</v>
      </c>
      <c r="E184" s="12">
        <v>33970</v>
      </c>
      <c r="F184" s="12">
        <v>1</v>
      </c>
      <c r="G184" s="14">
        <v>43502</v>
      </c>
      <c r="H184" s="14">
        <v>43501</v>
      </c>
      <c r="I184" s="14">
        <v>44227</v>
      </c>
      <c r="J184" s="16">
        <v>1176550</v>
      </c>
      <c r="K184" s="16">
        <v>117655</v>
      </c>
      <c r="L184" s="16">
        <v>1294205</v>
      </c>
      <c r="M184" s="13" t="s">
        <v>60</v>
      </c>
      <c r="N184" s="15" t="s">
        <v>16</v>
      </c>
      <c r="O184" s="15" t="s">
        <v>16</v>
      </c>
      <c r="P184" s="15" t="s">
        <v>1353</v>
      </c>
      <c r="Q184" s="13" t="s">
        <v>1280</v>
      </c>
      <c r="R184" s="13" t="s">
        <v>57</v>
      </c>
    </row>
    <row r="185" spans="1:18" ht="18" customHeight="1" x14ac:dyDescent="0.25">
      <c r="A185" s="13" t="s">
        <v>28</v>
      </c>
      <c r="B185" s="13" t="s">
        <v>419</v>
      </c>
      <c r="C185" s="13" t="s">
        <v>887</v>
      </c>
      <c r="D185" s="13" t="s">
        <v>436</v>
      </c>
      <c r="E185" s="12">
        <v>22460</v>
      </c>
      <c r="F185" s="12">
        <v>17</v>
      </c>
      <c r="G185" s="14">
        <v>43509</v>
      </c>
      <c r="H185" s="14">
        <v>43352</v>
      </c>
      <c r="I185" s="14">
        <v>43685</v>
      </c>
      <c r="J185" s="16">
        <v>68166</v>
      </c>
      <c r="K185" s="16">
        <v>38173</v>
      </c>
      <c r="L185" s="16">
        <v>106339</v>
      </c>
      <c r="M185" s="13" t="s">
        <v>1</v>
      </c>
      <c r="N185" s="15" t="s">
        <v>16</v>
      </c>
      <c r="O185" s="15" t="s">
        <v>16</v>
      </c>
      <c r="P185" s="15" t="s">
        <v>16</v>
      </c>
      <c r="Q185" s="13" t="s">
        <v>967</v>
      </c>
      <c r="R185" s="13" t="s">
        <v>57</v>
      </c>
    </row>
    <row r="186" spans="1:18" ht="18" customHeight="1" x14ac:dyDescent="0.25">
      <c r="A186" s="13" t="s">
        <v>28</v>
      </c>
      <c r="B186" s="13" t="s">
        <v>419</v>
      </c>
      <c r="C186" s="13" t="s">
        <v>887</v>
      </c>
      <c r="D186" s="13" t="s">
        <v>486</v>
      </c>
      <c r="E186" s="12">
        <v>33109</v>
      </c>
      <c r="F186" s="12">
        <v>1</v>
      </c>
      <c r="G186" s="14">
        <v>43518</v>
      </c>
      <c r="H186" s="14">
        <v>43497</v>
      </c>
      <c r="I186" s="14">
        <v>43861</v>
      </c>
      <c r="J186" s="16">
        <v>449996.16</v>
      </c>
      <c r="K186" s="16">
        <v>190555.68</v>
      </c>
      <c r="L186" s="16">
        <v>640551.84</v>
      </c>
      <c r="M186" s="13" t="s">
        <v>47</v>
      </c>
      <c r="N186" s="15" t="s">
        <v>1113</v>
      </c>
      <c r="O186" s="15" t="s">
        <v>1114</v>
      </c>
      <c r="P186" s="15" t="s">
        <v>1312</v>
      </c>
      <c r="Q186" s="13" t="s">
        <v>1115</v>
      </c>
      <c r="R186" s="13" t="s">
        <v>57</v>
      </c>
    </row>
    <row r="187" spans="1:18" ht="18" customHeight="1" x14ac:dyDescent="0.25">
      <c r="A187" s="13" t="s">
        <v>28</v>
      </c>
      <c r="B187" s="13" t="s">
        <v>419</v>
      </c>
      <c r="C187" s="13" t="s">
        <v>887</v>
      </c>
      <c r="D187" s="13" t="s">
        <v>54</v>
      </c>
      <c r="E187" s="12">
        <v>31988</v>
      </c>
      <c r="F187" s="12">
        <v>1</v>
      </c>
      <c r="G187" s="14">
        <v>43416</v>
      </c>
      <c r="H187" s="14">
        <v>43358</v>
      </c>
      <c r="I187" s="14">
        <v>43677</v>
      </c>
      <c r="J187" s="16">
        <v>1774351</v>
      </c>
      <c r="K187" s="16">
        <v>829111.36</v>
      </c>
      <c r="L187" s="16">
        <v>2603462.36</v>
      </c>
      <c r="M187" s="13" t="s">
        <v>47</v>
      </c>
      <c r="N187" s="15" t="s">
        <v>16</v>
      </c>
      <c r="O187" s="15" t="s">
        <v>16</v>
      </c>
      <c r="P187" s="15" t="s">
        <v>1251</v>
      </c>
      <c r="Q187" s="13" t="s">
        <v>1252</v>
      </c>
      <c r="R187" s="13" t="s">
        <v>57</v>
      </c>
    </row>
    <row r="188" spans="1:18" ht="18" customHeight="1" x14ac:dyDescent="0.25">
      <c r="A188" s="13" t="s">
        <v>28</v>
      </c>
      <c r="B188" s="13" t="s">
        <v>419</v>
      </c>
      <c r="C188" s="13" t="s">
        <v>420</v>
      </c>
      <c r="D188" s="13" t="s">
        <v>1293</v>
      </c>
      <c r="E188" s="12">
        <v>33990</v>
      </c>
      <c r="F188" s="12">
        <v>1</v>
      </c>
      <c r="G188" s="14">
        <v>43537</v>
      </c>
      <c r="H188" s="14">
        <v>43435</v>
      </c>
      <c r="I188" s="14">
        <v>44530</v>
      </c>
      <c r="J188" s="16">
        <v>71249</v>
      </c>
      <c r="K188" s="16">
        <v>3751</v>
      </c>
      <c r="L188" s="16">
        <v>75000</v>
      </c>
      <c r="M188" s="13" t="s">
        <v>60</v>
      </c>
      <c r="N188" s="15" t="s">
        <v>16</v>
      </c>
      <c r="O188" s="15" t="s">
        <v>16</v>
      </c>
      <c r="P188" s="15" t="s">
        <v>16</v>
      </c>
      <c r="Q188" s="13" t="s">
        <v>1262</v>
      </c>
      <c r="R188" s="13" t="s">
        <v>57</v>
      </c>
    </row>
    <row r="189" spans="1:18" ht="18" customHeight="1" x14ac:dyDescent="0.25">
      <c r="A189" s="13" t="s">
        <v>28</v>
      </c>
      <c r="B189" s="13" t="s">
        <v>419</v>
      </c>
      <c r="C189" s="13" t="s">
        <v>420</v>
      </c>
      <c r="D189" s="13" t="s">
        <v>421</v>
      </c>
      <c r="E189" s="12">
        <v>33303</v>
      </c>
      <c r="F189" s="12">
        <v>1</v>
      </c>
      <c r="G189" s="14">
        <v>43360</v>
      </c>
      <c r="H189" s="14">
        <v>43344</v>
      </c>
      <c r="I189" s="14">
        <v>43708</v>
      </c>
      <c r="J189" s="16">
        <v>10000</v>
      </c>
      <c r="K189" s="16">
        <v>0</v>
      </c>
      <c r="L189" s="16">
        <v>10000</v>
      </c>
      <c r="M189" s="13" t="s">
        <v>60</v>
      </c>
      <c r="N189" s="15" t="s">
        <v>16</v>
      </c>
      <c r="O189" s="15" t="s">
        <v>16</v>
      </c>
      <c r="P189" s="15" t="s">
        <v>16</v>
      </c>
      <c r="Q189" s="13" t="s">
        <v>422</v>
      </c>
      <c r="R189" s="13" t="s">
        <v>57</v>
      </c>
    </row>
    <row r="190" spans="1:18" ht="18" customHeight="1" x14ac:dyDescent="0.25">
      <c r="A190" s="13" t="s">
        <v>28</v>
      </c>
      <c r="B190" s="13" t="s">
        <v>419</v>
      </c>
      <c r="C190" s="13" t="s">
        <v>420</v>
      </c>
      <c r="D190" s="13" t="s">
        <v>1108</v>
      </c>
      <c r="E190" s="12">
        <v>33547</v>
      </c>
      <c r="F190" s="12">
        <v>1</v>
      </c>
      <c r="G190" s="14">
        <v>43517</v>
      </c>
      <c r="H190" s="14">
        <v>43466</v>
      </c>
      <c r="I190" s="14">
        <v>43830</v>
      </c>
      <c r="J190" s="16">
        <v>36363</v>
      </c>
      <c r="K190" s="16">
        <v>3636</v>
      </c>
      <c r="L190" s="16">
        <v>39999</v>
      </c>
      <c r="M190" s="13" t="s">
        <v>60</v>
      </c>
      <c r="N190" s="15" t="s">
        <v>16</v>
      </c>
      <c r="O190" s="15" t="s">
        <v>16</v>
      </c>
      <c r="P190" s="15" t="s">
        <v>16</v>
      </c>
      <c r="Q190" s="13" t="s">
        <v>1377</v>
      </c>
      <c r="R190" s="13" t="s">
        <v>57</v>
      </c>
    </row>
    <row r="191" spans="1:18" ht="18" customHeight="1" x14ac:dyDescent="0.25">
      <c r="A191" s="13" t="s">
        <v>28</v>
      </c>
      <c r="B191" s="13" t="s">
        <v>419</v>
      </c>
      <c r="C191" s="13" t="s">
        <v>592</v>
      </c>
      <c r="D191" s="13" t="s">
        <v>593</v>
      </c>
      <c r="E191" s="12">
        <v>28468</v>
      </c>
      <c r="F191" s="12">
        <v>5</v>
      </c>
      <c r="G191" s="14">
        <v>43322</v>
      </c>
      <c r="H191" s="14">
        <v>43313</v>
      </c>
      <c r="I191" s="14">
        <v>43677</v>
      </c>
      <c r="J191" s="16">
        <v>453801</v>
      </c>
      <c r="K191" s="16">
        <v>254128.56</v>
      </c>
      <c r="L191" s="16">
        <v>707929.56</v>
      </c>
      <c r="M191" s="13" t="s">
        <v>47</v>
      </c>
      <c r="N191" s="15" t="s">
        <v>79</v>
      </c>
      <c r="O191" s="15" t="s">
        <v>80</v>
      </c>
      <c r="P191" s="15" t="s">
        <v>594</v>
      </c>
      <c r="Q191" s="13" t="s">
        <v>595</v>
      </c>
      <c r="R191" s="13" t="s">
        <v>57</v>
      </c>
    </row>
    <row r="192" spans="1:18" ht="18" customHeight="1" x14ac:dyDescent="0.25">
      <c r="A192" s="13" t="s">
        <v>28</v>
      </c>
      <c r="B192" s="13" t="s">
        <v>419</v>
      </c>
      <c r="C192" s="13" t="s">
        <v>535</v>
      </c>
      <c r="D192" s="13" t="s">
        <v>54</v>
      </c>
      <c r="E192" s="12">
        <v>29184</v>
      </c>
      <c r="F192" s="12">
        <v>4</v>
      </c>
      <c r="G192" s="14">
        <v>43354</v>
      </c>
      <c r="H192" s="14">
        <v>43344</v>
      </c>
      <c r="I192" s="14">
        <v>43708</v>
      </c>
      <c r="J192" s="16">
        <v>250000</v>
      </c>
      <c r="K192" s="16">
        <v>140000</v>
      </c>
      <c r="L192" s="16">
        <v>390000</v>
      </c>
      <c r="M192" s="13" t="s">
        <v>47</v>
      </c>
      <c r="N192" s="15" t="s">
        <v>79</v>
      </c>
      <c r="O192" s="15" t="s">
        <v>80</v>
      </c>
      <c r="P192" s="15" t="s">
        <v>536</v>
      </c>
      <c r="Q192" s="13" t="s">
        <v>537</v>
      </c>
      <c r="R192" s="13" t="s">
        <v>57</v>
      </c>
    </row>
    <row r="193" spans="1:18" ht="18" customHeight="1" x14ac:dyDescent="0.25">
      <c r="A193" s="13" t="s">
        <v>28</v>
      </c>
      <c r="B193" s="13" t="s">
        <v>419</v>
      </c>
      <c r="C193" s="13" t="s">
        <v>918</v>
      </c>
      <c r="D193" s="13" t="s">
        <v>486</v>
      </c>
      <c r="E193" s="12">
        <v>32427</v>
      </c>
      <c r="F193" s="12">
        <v>2</v>
      </c>
      <c r="G193" s="14">
        <v>43518</v>
      </c>
      <c r="H193" s="14">
        <v>43497</v>
      </c>
      <c r="I193" s="14">
        <v>43861</v>
      </c>
      <c r="J193" s="16">
        <v>122612</v>
      </c>
      <c r="K193" s="16">
        <v>68662.720000000001</v>
      </c>
      <c r="L193" s="16">
        <v>191274.72</v>
      </c>
      <c r="M193" s="13" t="s">
        <v>47</v>
      </c>
      <c r="N193" s="15" t="s">
        <v>240</v>
      </c>
      <c r="O193" s="15" t="s">
        <v>241</v>
      </c>
      <c r="P193" s="15" t="s">
        <v>919</v>
      </c>
      <c r="Q193" s="13" t="s">
        <v>920</v>
      </c>
      <c r="R193" s="13" t="s">
        <v>57</v>
      </c>
    </row>
    <row r="194" spans="1:18" ht="18" customHeight="1" x14ac:dyDescent="0.25">
      <c r="A194" s="13" t="s">
        <v>28</v>
      </c>
      <c r="B194" s="13" t="s">
        <v>419</v>
      </c>
      <c r="C194" s="13" t="s">
        <v>918</v>
      </c>
      <c r="D194" s="13" t="s">
        <v>486</v>
      </c>
      <c r="E194" s="12">
        <v>33392</v>
      </c>
      <c r="F194" s="12">
        <v>1</v>
      </c>
      <c r="G194" s="14">
        <v>43480</v>
      </c>
      <c r="H194" s="14">
        <v>43449</v>
      </c>
      <c r="I194" s="14">
        <v>43799</v>
      </c>
      <c r="J194" s="16">
        <v>383575</v>
      </c>
      <c r="K194" s="16">
        <v>199806.32</v>
      </c>
      <c r="L194" s="16">
        <v>583381.31999999995</v>
      </c>
      <c r="M194" s="13" t="s">
        <v>47</v>
      </c>
      <c r="N194" s="15" t="s">
        <v>398</v>
      </c>
      <c r="O194" s="15" t="s">
        <v>399</v>
      </c>
      <c r="P194" s="15" t="s">
        <v>1305</v>
      </c>
      <c r="Q194" s="13" t="s">
        <v>1071</v>
      </c>
      <c r="R194" s="13" t="s">
        <v>57</v>
      </c>
    </row>
    <row r="195" spans="1:18" ht="18" customHeight="1" x14ac:dyDescent="0.25">
      <c r="A195" s="13" t="s">
        <v>28</v>
      </c>
      <c r="B195" s="13" t="s">
        <v>419</v>
      </c>
      <c r="C195" s="13" t="s">
        <v>663</v>
      </c>
      <c r="D195" s="13" t="s">
        <v>101</v>
      </c>
      <c r="E195" s="12">
        <v>32254</v>
      </c>
      <c r="F195" s="12">
        <v>2</v>
      </c>
      <c r="G195" s="14">
        <v>43413</v>
      </c>
      <c r="H195" s="14">
        <v>43405</v>
      </c>
      <c r="I195" s="14">
        <v>43769</v>
      </c>
      <c r="J195" s="16">
        <v>50000</v>
      </c>
      <c r="K195" s="16">
        <v>4000</v>
      </c>
      <c r="L195" s="16">
        <v>54000</v>
      </c>
      <c r="M195" s="13" t="s">
        <v>60</v>
      </c>
      <c r="N195" s="15" t="s">
        <v>16</v>
      </c>
      <c r="O195" s="15" t="s">
        <v>16</v>
      </c>
      <c r="P195" s="15" t="s">
        <v>959</v>
      </c>
      <c r="Q195" s="13" t="s">
        <v>960</v>
      </c>
      <c r="R195" s="13" t="s">
        <v>57</v>
      </c>
    </row>
    <row r="196" spans="1:18" ht="18" customHeight="1" x14ac:dyDescent="0.25">
      <c r="A196" s="13" t="s">
        <v>28</v>
      </c>
      <c r="B196" s="13" t="s">
        <v>419</v>
      </c>
      <c r="C196" s="13" t="s">
        <v>663</v>
      </c>
      <c r="D196" s="13" t="s">
        <v>718</v>
      </c>
      <c r="E196" s="12">
        <v>33986</v>
      </c>
      <c r="F196" s="12">
        <v>1</v>
      </c>
      <c r="G196" s="14">
        <v>43517</v>
      </c>
      <c r="H196" s="14">
        <v>43466</v>
      </c>
      <c r="I196" s="14">
        <v>43830</v>
      </c>
      <c r="J196" s="16">
        <v>18437</v>
      </c>
      <c r="K196" s="16">
        <v>922</v>
      </c>
      <c r="L196" s="16">
        <v>19359</v>
      </c>
      <c r="M196" s="13" t="s">
        <v>60</v>
      </c>
      <c r="N196" s="15" t="s">
        <v>16</v>
      </c>
      <c r="O196" s="15" t="s">
        <v>16</v>
      </c>
      <c r="P196" s="15" t="s">
        <v>1295</v>
      </c>
      <c r="Q196" s="13" t="s">
        <v>1274</v>
      </c>
      <c r="R196" s="13" t="s">
        <v>57</v>
      </c>
    </row>
    <row r="197" spans="1:18" ht="18" customHeight="1" x14ac:dyDescent="0.25">
      <c r="A197" s="13" t="s">
        <v>28</v>
      </c>
      <c r="B197" s="13" t="s">
        <v>742</v>
      </c>
      <c r="C197" s="13" t="s">
        <v>743</v>
      </c>
      <c r="D197" s="13" t="s">
        <v>744</v>
      </c>
      <c r="E197" s="12">
        <v>33632</v>
      </c>
      <c r="F197" s="12">
        <v>1</v>
      </c>
      <c r="G197" s="14">
        <v>43404</v>
      </c>
      <c r="H197" s="14">
        <v>43374</v>
      </c>
      <c r="I197" s="14">
        <v>43646</v>
      </c>
      <c r="J197" s="16">
        <v>6500</v>
      </c>
      <c r="K197" s="16">
        <v>0</v>
      </c>
      <c r="L197" s="16">
        <v>6500</v>
      </c>
      <c r="M197" s="13" t="s">
        <v>71</v>
      </c>
      <c r="N197" s="15" t="s">
        <v>16</v>
      </c>
      <c r="O197" s="15" t="s">
        <v>16</v>
      </c>
      <c r="P197" s="15" t="s">
        <v>16</v>
      </c>
      <c r="Q197" s="13" t="s">
        <v>745</v>
      </c>
      <c r="R197" s="13" t="s">
        <v>70</v>
      </c>
    </row>
    <row r="198" spans="1:18" ht="18" customHeight="1" x14ac:dyDescent="0.25">
      <c r="A198" s="13" t="s">
        <v>28</v>
      </c>
      <c r="B198" s="13" t="s">
        <v>742</v>
      </c>
      <c r="C198" s="13" t="s">
        <v>975</v>
      </c>
      <c r="D198" s="13" t="s">
        <v>976</v>
      </c>
      <c r="E198" s="12">
        <v>33009</v>
      </c>
      <c r="F198" s="12">
        <v>1</v>
      </c>
      <c r="G198" s="14">
        <v>43413</v>
      </c>
      <c r="H198" s="14">
        <v>43374</v>
      </c>
      <c r="I198" s="14">
        <v>43738</v>
      </c>
      <c r="J198" s="16">
        <v>1353672</v>
      </c>
      <c r="K198" s="16">
        <v>0</v>
      </c>
      <c r="L198" s="16">
        <v>1353672</v>
      </c>
      <c r="M198" s="13" t="s">
        <v>47</v>
      </c>
      <c r="N198" s="15" t="s">
        <v>16</v>
      </c>
      <c r="O198" s="15" t="s">
        <v>16</v>
      </c>
      <c r="P198" s="15" t="s">
        <v>977</v>
      </c>
      <c r="Q198" s="13" t="s">
        <v>978</v>
      </c>
      <c r="R198" s="13" t="s">
        <v>70</v>
      </c>
    </row>
    <row r="199" spans="1:18" ht="18" customHeight="1" x14ac:dyDescent="0.25">
      <c r="A199" s="13" t="s">
        <v>28</v>
      </c>
      <c r="B199" s="13" t="s">
        <v>742</v>
      </c>
      <c r="C199" s="13" t="s">
        <v>975</v>
      </c>
      <c r="D199" s="13" t="s">
        <v>976</v>
      </c>
      <c r="E199" s="12">
        <v>33009</v>
      </c>
      <c r="F199" s="12">
        <v>2</v>
      </c>
      <c r="G199" s="14">
        <v>43467</v>
      </c>
      <c r="H199" s="14">
        <v>43374</v>
      </c>
      <c r="I199" s="14">
        <v>43738</v>
      </c>
      <c r="J199" s="16">
        <v>110595</v>
      </c>
      <c r="K199" s="16">
        <v>0</v>
      </c>
      <c r="L199" s="16">
        <v>110595</v>
      </c>
      <c r="M199" s="13" t="s">
        <v>47</v>
      </c>
      <c r="N199" s="15" t="s">
        <v>16</v>
      </c>
      <c r="O199" s="15" t="s">
        <v>16</v>
      </c>
      <c r="P199" s="15" t="s">
        <v>977</v>
      </c>
      <c r="Q199" s="13" t="s">
        <v>978</v>
      </c>
      <c r="R199" s="13" t="s">
        <v>70</v>
      </c>
    </row>
    <row r="200" spans="1:18" ht="18" customHeight="1" x14ac:dyDescent="0.25">
      <c r="A200" s="13" t="s">
        <v>28</v>
      </c>
      <c r="B200" s="13" t="s">
        <v>146</v>
      </c>
      <c r="C200" s="13" t="s">
        <v>147</v>
      </c>
      <c r="D200" s="13" t="s">
        <v>148</v>
      </c>
      <c r="E200" s="12">
        <v>32969</v>
      </c>
      <c r="F200" s="12">
        <v>2</v>
      </c>
      <c r="G200" s="14">
        <v>43298</v>
      </c>
      <c r="H200" s="14">
        <v>43281</v>
      </c>
      <c r="I200" s="14">
        <v>43646</v>
      </c>
      <c r="J200" s="16">
        <v>3623</v>
      </c>
      <c r="K200" s="16">
        <v>1376.74</v>
      </c>
      <c r="L200" s="16">
        <v>4999.74</v>
      </c>
      <c r="M200" s="13" t="s">
        <v>71</v>
      </c>
      <c r="N200" s="15" t="s">
        <v>16</v>
      </c>
      <c r="O200" s="15" t="s">
        <v>16</v>
      </c>
      <c r="P200" s="15" t="s">
        <v>149</v>
      </c>
      <c r="Q200" s="13" t="s">
        <v>150</v>
      </c>
      <c r="R200" s="13" t="s">
        <v>70</v>
      </c>
    </row>
    <row r="201" spans="1:18" ht="18" customHeight="1" x14ac:dyDescent="0.25">
      <c r="A201" s="13" t="s">
        <v>28</v>
      </c>
      <c r="B201" s="13" t="s">
        <v>146</v>
      </c>
      <c r="C201" s="13" t="s">
        <v>147</v>
      </c>
      <c r="D201" s="13" t="s">
        <v>563</v>
      </c>
      <c r="E201" s="12">
        <v>33690</v>
      </c>
      <c r="F201" s="12">
        <v>1</v>
      </c>
      <c r="G201" s="14">
        <v>43364</v>
      </c>
      <c r="H201" s="14">
        <v>43282</v>
      </c>
      <c r="I201" s="14">
        <v>43616</v>
      </c>
      <c r="J201" s="16">
        <v>21510</v>
      </c>
      <c r="K201" s="16">
        <v>8174</v>
      </c>
      <c r="L201" s="16">
        <v>29684</v>
      </c>
      <c r="M201" s="13" t="s">
        <v>60</v>
      </c>
      <c r="N201" s="15" t="s">
        <v>16</v>
      </c>
      <c r="O201" s="15" t="s">
        <v>16</v>
      </c>
      <c r="P201" s="15" t="s">
        <v>16</v>
      </c>
      <c r="Q201" s="13" t="s">
        <v>564</v>
      </c>
      <c r="R201" s="13" t="s">
        <v>70</v>
      </c>
    </row>
    <row r="202" spans="1:18" ht="18" customHeight="1" x14ac:dyDescent="0.25">
      <c r="A202" s="13" t="s">
        <v>28</v>
      </c>
      <c r="B202" s="13" t="s">
        <v>146</v>
      </c>
      <c r="C202" s="13" t="s">
        <v>147</v>
      </c>
      <c r="D202" s="13" t="s">
        <v>500</v>
      </c>
      <c r="E202" s="12">
        <v>33706</v>
      </c>
      <c r="F202" s="12">
        <v>1</v>
      </c>
      <c r="G202" s="14">
        <v>43526</v>
      </c>
      <c r="H202" s="14">
        <v>43525</v>
      </c>
      <c r="I202" s="14">
        <v>43800</v>
      </c>
      <c r="J202" s="16">
        <v>667111</v>
      </c>
      <c r="K202" s="16">
        <v>0</v>
      </c>
      <c r="L202" s="16">
        <v>667111</v>
      </c>
      <c r="M202" s="13" t="s">
        <v>71</v>
      </c>
      <c r="N202" s="15" t="s">
        <v>16</v>
      </c>
      <c r="O202" s="15" t="s">
        <v>16</v>
      </c>
      <c r="P202" s="15" t="s">
        <v>1358</v>
      </c>
      <c r="Q202" s="13" t="s">
        <v>1359</v>
      </c>
      <c r="R202" s="13" t="s">
        <v>70</v>
      </c>
    </row>
    <row r="203" spans="1:18" ht="18" customHeight="1" x14ac:dyDescent="0.25">
      <c r="A203" s="13" t="s">
        <v>28</v>
      </c>
      <c r="B203" s="13" t="s">
        <v>146</v>
      </c>
      <c r="C203" s="13" t="s">
        <v>147</v>
      </c>
      <c r="D203" s="13" t="s">
        <v>500</v>
      </c>
      <c r="E203" s="12">
        <v>34036</v>
      </c>
      <c r="F203" s="12">
        <v>1</v>
      </c>
      <c r="G203" s="14">
        <v>43551</v>
      </c>
      <c r="H203" s="14">
        <v>43525</v>
      </c>
      <c r="I203" s="14">
        <v>43800</v>
      </c>
      <c r="J203" s="16">
        <v>212500</v>
      </c>
      <c r="K203" s="16">
        <v>0</v>
      </c>
      <c r="L203" s="16">
        <v>212500</v>
      </c>
      <c r="M203" s="13" t="s">
        <v>71</v>
      </c>
      <c r="N203" s="15" t="s">
        <v>16</v>
      </c>
      <c r="O203" s="15" t="s">
        <v>16</v>
      </c>
      <c r="P203" s="15" t="s">
        <v>1341</v>
      </c>
      <c r="Q203" s="13" t="s">
        <v>1342</v>
      </c>
      <c r="R203" s="13" t="s">
        <v>70</v>
      </c>
    </row>
    <row r="204" spans="1:18" ht="18" customHeight="1" x14ac:dyDescent="0.25">
      <c r="A204" s="13" t="s">
        <v>28</v>
      </c>
      <c r="B204" s="13" t="s">
        <v>146</v>
      </c>
      <c r="C204" s="13" t="s">
        <v>922</v>
      </c>
      <c r="D204" s="13" t="s">
        <v>500</v>
      </c>
      <c r="E204" s="12">
        <v>34050</v>
      </c>
      <c r="F204" s="12">
        <v>1</v>
      </c>
      <c r="G204" s="14">
        <v>43510</v>
      </c>
      <c r="H204" s="14">
        <v>43466</v>
      </c>
      <c r="I204" s="14">
        <v>43708</v>
      </c>
      <c r="J204" s="16">
        <v>36047</v>
      </c>
      <c r="K204" s="16">
        <v>13698</v>
      </c>
      <c r="L204" s="16">
        <v>49745</v>
      </c>
      <c r="M204" s="13" t="s">
        <v>71</v>
      </c>
      <c r="N204" s="15" t="s">
        <v>16</v>
      </c>
      <c r="O204" s="15" t="s">
        <v>16</v>
      </c>
      <c r="P204" s="15" t="s">
        <v>1313</v>
      </c>
      <c r="Q204" s="13" t="s">
        <v>1314</v>
      </c>
      <c r="R204" s="13" t="s">
        <v>70</v>
      </c>
    </row>
    <row r="205" spans="1:18" ht="18" customHeight="1" x14ac:dyDescent="0.25">
      <c r="A205" s="13" t="s">
        <v>28</v>
      </c>
      <c r="B205" s="13" t="s">
        <v>146</v>
      </c>
      <c r="C205" s="13" t="s">
        <v>545</v>
      </c>
      <c r="D205" s="13" t="s">
        <v>108</v>
      </c>
      <c r="E205" s="12">
        <v>32145</v>
      </c>
      <c r="F205" s="12">
        <v>2</v>
      </c>
      <c r="G205" s="14">
        <v>43320</v>
      </c>
      <c r="H205" s="14">
        <v>43344</v>
      </c>
      <c r="I205" s="14">
        <v>43708</v>
      </c>
      <c r="J205" s="16">
        <v>202647.99</v>
      </c>
      <c r="K205" s="16">
        <v>3352</v>
      </c>
      <c r="L205" s="16">
        <v>205999.99</v>
      </c>
      <c r="M205" s="13" t="s">
        <v>47</v>
      </c>
      <c r="N205" s="15" t="s">
        <v>16</v>
      </c>
      <c r="O205" s="15" t="s">
        <v>16</v>
      </c>
      <c r="P205" s="15" t="s">
        <v>1153</v>
      </c>
      <c r="Q205" s="13" t="s">
        <v>546</v>
      </c>
      <c r="R205" s="13" t="s">
        <v>70</v>
      </c>
    </row>
    <row r="206" spans="1:18" ht="18" customHeight="1" x14ac:dyDescent="0.25">
      <c r="A206" s="13" t="s">
        <v>28</v>
      </c>
      <c r="B206" s="13" t="s">
        <v>146</v>
      </c>
      <c r="C206" s="13" t="s">
        <v>545</v>
      </c>
      <c r="D206" s="13" t="s">
        <v>108</v>
      </c>
      <c r="E206" s="12">
        <v>32145</v>
      </c>
      <c r="F206" s="12">
        <v>3</v>
      </c>
      <c r="G206" s="14">
        <v>43434</v>
      </c>
      <c r="H206" s="14">
        <v>43344</v>
      </c>
      <c r="I206" s="14">
        <v>43708</v>
      </c>
      <c r="J206" s="16">
        <v>48686</v>
      </c>
      <c r="K206" s="16">
        <v>919</v>
      </c>
      <c r="L206" s="16">
        <v>49605</v>
      </c>
      <c r="M206" s="13" t="s">
        <v>47</v>
      </c>
      <c r="N206" s="15" t="s">
        <v>16</v>
      </c>
      <c r="O206" s="15" t="s">
        <v>16</v>
      </c>
      <c r="P206" s="15" t="s">
        <v>1153</v>
      </c>
      <c r="Q206" s="13" t="s">
        <v>546</v>
      </c>
      <c r="R206" s="13" t="s">
        <v>70</v>
      </c>
    </row>
    <row r="207" spans="1:18" ht="18" customHeight="1" x14ac:dyDescent="0.25">
      <c r="A207" s="13" t="s">
        <v>28</v>
      </c>
      <c r="B207" s="13" t="s">
        <v>868</v>
      </c>
      <c r="C207" s="13" t="s">
        <v>131</v>
      </c>
      <c r="D207" s="13" t="s">
        <v>685</v>
      </c>
      <c r="E207" s="12">
        <v>33249</v>
      </c>
      <c r="F207" s="12">
        <v>1</v>
      </c>
      <c r="G207" s="14">
        <v>43385</v>
      </c>
      <c r="H207" s="14">
        <v>43132</v>
      </c>
      <c r="I207" s="14">
        <v>43312</v>
      </c>
      <c r="J207" s="16">
        <v>5172.97</v>
      </c>
      <c r="K207" s="16">
        <v>2896.86</v>
      </c>
      <c r="L207" s="16">
        <v>8069.83</v>
      </c>
      <c r="M207" s="13" t="s">
        <v>1</v>
      </c>
      <c r="N207" s="15" t="s">
        <v>16</v>
      </c>
      <c r="O207" s="15" t="s">
        <v>16</v>
      </c>
      <c r="P207" s="15" t="s">
        <v>1183</v>
      </c>
      <c r="Q207" s="13" t="s">
        <v>1107</v>
      </c>
      <c r="R207" s="13" t="s">
        <v>57</v>
      </c>
    </row>
    <row r="208" spans="1:18" ht="18" customHeight="1" x14ac:dyDescent="0.25">
      <c r="A208" s="13" t="s">
        <v>28</v>
      </c>
      <c r="B208" s="13" t="s">
        <v>868</v>
      </c>
      <c r="C208" s="13" t="s">
        <v>131</v>
      </c>
      <c r="D208" s="13" t="s">
        <v>685</v>
      </c>
      <c r="E208" s="12">
        <v>33249</v>
      </c>
      <c r="F208" s="12">
        <v>2</v>
      </c>
      <c r="G208" s="14">
        <v>43530</v>
      </c>
      <c r="H208" s="14">
        <v>43313</v>
      </c>
      <c r="I208" s="14">
        <v>43677</v>
      </c>
      <c r="J208" s="16">
        <v>10653</v>
      </c>
      <c r="K208" s="16">
        <v>5966</v>
      </c>
      <c r="L208" s="16">
        <v>16619</v>
      </c>
      <c r="M208" s="13" t="s">
        <v>1</v>
      </c>
      <c r="N208" s="15" t="s">
        <v>16</v>
      </c>
      <c r="O208" s="15" t="s">
        <v>16</v>
      </c>
      <c r="P208" s="15" t="s">
        <v>1183</v>
      </c>
      <c r="Q208" s="13" t="s">
        <v>1107</v>
      </c>
      <c r="R208" s="13" t="s">
        <v>57</v>
      </c>
    </row>
    <row r="209" spans="1:18" ht="18" customHeight="1" x14ac:dyDescent="0.25">
      <c r="A209" s="13" t="s">
        <v>28</v>
      </c>
      <c r="B209" s="13" t="s">
        <v>190</v>
      </c>
      <c r="C209" s="13" t="s">
        <v>945</v>
      </c>
      <c r="D209" s="13" t="s">
        <v>946</v>
      </c>
      <c r="E209" s="12">
        <v>34017</v>
      </c>
      <c r="F209" s="12">
        <v>1</v>
      </c>
      <c r="G209" s="14">
        <v>43536</v>
      </c>
      <c r="H209" s="14">
        <v>43539</v>
      </c>
      <c r="I209" s="14">
        <v>43738</v>
      </c>
      <c r="J209" s="16">
        <v>18254</v>
      </c>
      <c r="K209" s="16">
        <v>4746</v>
      </c>
      <c r="L209" s="16">
        <v>23000</v>
      </c>
      <c r="M209" s="13" t="s">
        <v>71</v>
      </c>
      <c r="N209" s="15" t="s">
        <v>16</v>
      </c>
      <c r="O209" s="15" t="s">
        <v>16</v>
      </c>
      <c r="P209" s="15" t="s">
        <v>1310</v>
      </c>
      <c r="Q209" s="13" t="s">
        <v>1311</v>
      </c>
      <c r="R209" s="13" t="s">
        <v>70</v>
      </c>
    </row>
    <row r="210" spans="1:18" ht="18" customHeight="1" x14ac:dyDescent="0.25">
      <c r="A210" s="13" t="s">
        <v>28</v>
      </c>
      <c r="B210" s="13" t="s">
        <v>190</v>
      </c>
      <c r="C210" s="13" t="s">
        <v>191</v>
      </c>
      <c r="D210" s="13" t="s">
        <v>192</v>
      </c>
      <c r="E210" s="12">
        <v>33705</v>
      </c>
      <c r="F210" s="12">
        <v>1</v>
      </c>
      <c r="G210" s="14">
        <v>43364</v>
      </c>
      <c r="H210" s="14">
        <v>43347</v>
      </c>
      <c r="I210" s="14">
        <v>43408</v>
      </c>
      <c r="J210" s="16">
        <v>5000</v>
      </c>
      <c r="K210" s="16">
        <v>0</v>
      </c>
      <c r="L210" s="16">
        <v>5000</v>
      </c>
      <c r="M210" s="13" t="s">
        <v>46</v>
      </c>
      <c r="N210" s="15" t="s">
        <v>16</v>
      </c>
      <c r="O210" s="15" t="s">
        <v>16</v>
      </c>
      <c r="P210" s="15" t="s">
        <v>193</v>
      </c>
      <c r="Q210" s="13" t="s">
        <v>194</v>
      </c>
      <c r="R210" s="13" t="s">
        <v>70</v>
      </c>
    </row>
    <row r="211" spans="1:18" ht="18" customHeight="1" x14ac:dyDescent="0.25">
      <c r="A211" s="13" t="s">
        <v>28</v>
      </c>
      <c r="B211" s="13" t="s">
        <v>190</v>
      </c>
      <c r="C211" s="13" t="s">
        <v>191</v>
      </c>
      <c r="D211" s="13" t="s">
        <v>357</v>
      </c>
      <c r="E211" s="12">
        <v>33723</v>
      </c>
      <c r="F211" s="12">
        <v>1</v>
      </c>
      <c r="G211" s="14">
        <v>43360</v>
      </c>
      <c r="H211" s="14">
        <v>43321</v>
      </c>
      <c r="I211" s="14">
        <v>43394</v>
      </c>
      <c r="J211" s="16">
        <v>2500</v>
      </c>
      <c r="K211" s="16">
        <v>0</v>
      </c>
      <c r="L211" s="16">
        <v>2500</v>
      </c>
      <c r="M211" s="13" t="s">
        <v>46</v>
      </c>
      <c r="N211" s="15" t="s">
        <v>16</v>
      </c>
      <c r="O211" s="15" t="s">
        <v>16</v>
      </c>
      <c r="P211" s="15" t="s">
        <v>16</v>
      </c>
      <c r="Q211" s="13" t="s">
        <v>358</v>
      </c>
      <c r="R211" s="13" t="s">
        <v>70</v>
      </c>
    </row>
    <row r="212" spans="1:18" ht="18" customHeight="1" x14ac:dyDescent="0.25">
      <c r="A212" s="13" t="s">
        <v>28</v>
      </c>
      <c r="B212" s="13" t="s">
        <v>190</v>
      </c>
      <c r="C212" s="13" t="s">
        <v>191</v>
      </c>
      <c r="D212" s="13" t="s">
        <v>357</v>
      </c>
      <c r="E212" s="12">
        <v>34057</v>
      </c>
      <c r="F212" s="12">
        <v>1</v>
      </c>
      <c r="G212" s="14">
        <v>43504</v>
      </c>
      <c r="H212" s="14">
        <v>43466</v>
      </c>
      <c r="I212" s="14">
        <v>43570</v>
      </c>
      <c r="J212" s="16">
        <v>2500</v>
      </c>
      <c r="K212" s="16">
        <v>0</v>
      </c>
      <c r="L212" s="16">
        <v>2500</v>
      </c>
      <c r="M212" s="13" t="s">
        <v>46</v>
      </c>
      <c r="N212" s="15" t="s">
        <v>16</v>
      </c>
      <c r="O212" s="15" t="s">
        <v>16</v>
      </c>
      <c r="P212" s="15" t="s">
        <v>16</v>
      </c>
      <c r="Q212" s="13" t="s">
        <v>1265</v>
      </c>
      <c r="R212" s="13" t="s">
        <v>70</v>
      </c>
    </row>
    <row r="213" spans="1:18" ht="18" customHeight="1" x14ac:dyDescent="0.25">
      <c r="A213" s="13" t="s">
        <v>28</v>
      </c>
      <c r="B213" s="13" t="s">
        <v>423</v>
      </c>
      <c r="C213" s="13" t="s">
        <v>424</v>
      </c>
      <c r="D213" s="13" t="s">
        <v>425</v>
      </c>
      <c r="E213" s="12">
        <v>33697</v>
      </c>
      <c r="F213" s="12">
        <v>1</v>
      </c>
      <c r="G213" s="14">
        <v>43319</v>
      </c>
      <c r="H213" s="14">
        <v>43252</v>
      </c>
      <c r="I213" s="14">
        <v>43616</v>
      </c>
      <c r="J213" s="16">
        <v>0</v>
      </c>
      <c r="K213" s="16">
        <v>0</v>
      </c>
      <c r="L213" s="16">
        <v>0</v>
      </c>
      <c r="M213" s="13" t="s">
        <v>1</v>
      </c>
      <c r="N213" s="15" t="s">
        <v>16</v>
      </c>
      <c r="O213" s="15" t="s">
        <v>16</v>
      </c>
      <c r="P213" s="15" t="s">
        <v>426</v>
      </c>
      <c r="Q213" s="13" t="s">
        <v>427</v>
      </c>
      <c r="R213" s="13" t="s">
        <v>57</v>
      </c>
    </row>
    <row r="214" spans="1:18" ht="18" customHeight="1" x14ac:dyDescent="0.25">
      <c r="A214" s="13" t="s">
        <v>28</v>
      </c>
      <c r="B214" s="13" t="s">
        <v>423</v>
      </c>
      <c r="C214" s="13" t="s">
        <v>669</v>
      </c>
      <c r="D214" s="13" t="s">
        <v>894</v>
      </c>
      <c r="E214" s="12">
        <v>32985</v>
      </c>
      <c r="F214" s="12">
        <v>1</v>
      </c>
      <c r="G214" s="14">
        <v>43390</v>
      </c>
      <c r="H214" s="14">
        <v>43048</v>
      </c>
      <c r="I214" s="14">
        <v>43777</v>
      </c>
      <c r="J214" s="16">
        <v>9568</v>
      </c>
      <c r="K214" s="16">
        <v>0</v>
      </c>
      <c r="L214" s="16">
        <v>9568</v>
      </c>
      <c r="M214" s="13" t="s">
        <v>46</v>
      </c>
      <c r="N214" s="15" t="s">
        <v>16</v>
      </c>
      <c r="O214" s="15" t="s">
        <v>16</v>
      </c>
      <c r="P214" s="15" t="s">
        <v>16</v>
      </c>
      <c r="Q214" s="13" t="s">
        <v>1072</v>
      </c>
      <c r="R214" s="13" t="s">
        <v>57</v>
      </c>
    </row>
    <row r="215" spans="1:18" ht="18" customHeight="1" x14ac:dyDescent="0.25">
      <c r="A215" s="13" t="s">
        <v>28</v>
      </c>
      <c r="B215" s="13" t="s">
        <v>387</v>
      </c>
      <c r="C215" s="13" t="s">
        <v>388</v>
      </c>
      <c r="D215" s="13" t="s">
        <v>389</v>
      </c>
      <c r="E215" s="12">
        <v>32519</v>
      </c>
      <c r="F215" s="12">
        <v>1</v>
      </c>
      <c r="G215" s="14">
        <v>43336</v>
      </c>
      <c r="H215" s="14">
        <v>43221</v>
      </c>
      <c r="I215" s="14">
        <v>43585</v>
      </c>
      <c r="J215" s="16">
        <v>12704</v>
      </c>
      <c r="K215" s="16">
        <v>7114.24</v>
      </c>
      <c r="L215" s="16">
        <v>19818.240000000002</v>
      </c>
      <c r="M215" s="13" t="s">
        <v>1</v>
      </c>
      <c r="N215" s="15" t="s">
        <v>16</v>
      </c>
      <c r="O215" s="15" t="s">
        <v>16</v>
      </c>
      <c r="P215" s="15" t="s">
        <v>390</v>
      </c>
      <c r="Q215" s="13" t="s">
        <v>391</v>
      </c>
      <c r="R215" s="13" t="s">
        <v>57</v>
      </c>
    </row>
    <row r="216" spans="1:18" ht="18" customHeight="1" x14ac:dyDescent="0.25">
      <c r="A216" s="13" t="s">
        <v>28</v>
      </c>
      <c r="B216" s="13" t="s">
        <v>296</v>
      </c>
      <c r="C216" s="13" t="s">
        <v>370</v>
      </c>
      <c r="D216" s="13" t="s">
        <v>371</v>
      </c>
      <c r="E216" s="12">
        <v>30926</v>
      </c>
      <c r="F216" s="12">
        <v>4</v>
      </c>
      <c r="G216" s="14">
        <v>43353</v>
      </c>
      <c r="H216" s="14">
        <v>43282</v>
      </c>
      <c r="I216" s="14">
        <v>43677</v>
      </c>
      <c r="J216" s="16">
        <v>18182</v>
      </c>
      <c r="K216" s="16">
        <v>1818</v>
      </c>
      <c r="L216" s="16">
        <v>20000</v>
      </c>
      <c r="M216" s="13" t="s">
        <v>46</v>
      </c>
      <c r="N216" s="15" t="s">
        <v>16</v>
      </c>
      <c r="O216" s="15" t="s">
        <v>16</v>
      </c>
      <c r="P216" s="15" t="s">
        <v>372</v>
      </c>
      <c r="Q216" s="13" t="s">
        <v>373</v>
      </c>
      <c r="R216" s="13" t="s">
        <v>57</v>
      </c>
    </row>
    <row r="217" spans="1:18" ht="18" customHeight="1" x14ac:dyDescent="0.25">
      <c r="A217" s="13" t="s">
        <v>28</v>
      </c>
      <c r="B217" s="13" t="s">
        <v>296</v>
      </c>
      <c r="C217" s="13" t="s">
        <v>297</v>
      </c>
      <c r="D217" s="13" t="s">
        <v>78</v>
      </c>
      <c r="E217" s="12">
        <v>31447</v>
      </c>
      <c r="F217" s="12">
        <v>2</v>
      </c>
      <c r="G217" s="14">
        <v>43347</v>
      </c>
      <c r="H217" s="14">
        <v>43191</v>
      </c>
      <c r="I217" s="14">
        <v>43555</v>
      </c>
      <c r="J217" s="16">
        <v>93626</v>
      </c>
      <c r="K217" s="16">
        <v>7490</v>
      </c>
      <c r="L217" s="16">
        <v>101116</v>
      </c>
      <c r="M217" s="13" t="s">
        <v>47</v>
      </c>
      <c r="N217" s="15" t="s">
        <v>16</v>
      </c>
      <c r="O217" s="15" t="s">
        <v>16</v>
      </c>
      <c r="P217" s="15" t="s">
        <v>298</v>
      </c>
      <c r="Q217" s="13" t="s">
        <v>299</v>
      </c>
      <c r="R217" s="13" t="s">
        <v>57</v>
      </c>
    </row>
    <row r="218" spans="1:18" ht="18" customHeight="1" x14ac:dyDescent="0.25">
      <c r="A218" s="13" t="s">
        <v>28</v>
      </c>
      <c r="B218" s="13" t="s">
        <v>296</v>
      </c>
      <c r="C218" s="13" t="s">
        <v>568</v>
      </c>
      <c r="D218" s="13" t="s">
        <v>447</v>
      </c>
      <c r="E218" s="12">
        <v>32857</v>
      </c>
      <c r="F218" s="12">
        <v>2</v>
      </c>
      <c r="G218" s="14">
        <v>43329</v>
      </c>
      <c r="H218" s="14">
        <v>43221</v>
      </c>
      <c r="I218" s="14">
        <v>43646</v>
      </c>
      <c r="J218" s="16">
        <v>37561</v>
      </c>
      <c r="K218" s="16">
        <v>21034.16</v>
      </c>
      <c r="L218" s="16">
        <v>58595.16</v>
      </c>
      <c r="M218" s="13" t="s">
        <v>60</v>
      </c>
      <c r="N218" s="15" t="s">
        <v>16</v>
      </c>
      <c r="O218" s="15" t="s">
        <v>16</v>
      </c>
      <c r="P218" s="15" t="s">
        <v>569</v>
      </c>
      <c r="Q218" s="13" t="s">
        <v>570</v>
      </c>
      <c r="R218" s="13" t="s">
        <v>57</v>
      </c>
    </row>
    <row r="219" spans="1:18" ht="18" customHeight="1" x14ac:dyDescent="0.25">
      <c r="A219" s="13" t="s">
        <v>28</v>
      </c>
      <c r="B219" s="13" t="s">
        <v>211</v>
      </c>
      <c r="C219" s="13" t="s">
        <v>212</v>
      </c>
      <c r="D219" s="13" t="s">
        <v>213</v>
      </c>
      <c r="E219" s="12">
        <v>33450</v>
      </c>
      <c r="F219" s="12">
        <v>1</v>
      </c>
      <c r="G219" s="14">
        <v>43364</v>
      </c>
      <c r="H219" s="14">
        <v>43282</v>
      </c>
      <c r="I219" s="14">
        <v>43646</v>
      </c>
      <c r="J219" s="16">
        <v>5000</v>
      </c>
      <c r="K219" s="16">
        <v>0</v>
      </c>
      <c r="L219" s="16">
        <v>5000</v>
      </c>
      <c r="M219" s="13" t="s">
        <v>60</v>
      </c>
      <c r="N219" s="15" t="s">
        <v>16</v>
      </c>
      <c r="O219" s="15" t="s">
        <v>16</v>
      </c>
      <c r="P219" s="15" t="s">
        <v>214</v>
      </c>
      <c r="Q219" s="13" t="s">
        <v>215</v>
      </c>
      <c r="R219" s="13" t="s">
        <v>57</v>
      </c>
    </row>
    <row r="220" spans="1:18" ht="18" customHeight="1" x14ac:dyDescent="0.25">
      <c r="A220" s="13" t="s">
        <v>28</v>
      </c>
      <c r="B220" s="13" t="s">
        <v>211</v>
      </c>
      <c r="C220" s="13" t="s">
        <v>212</v>
      </c>
      <c r="D220" s="13" t="s">
        <v>393</v>
      </c>
      <c r="E220" s="12">
        <v>31391</v>
      </c>
      <c r="F220" s="12">
        <v>2</v>
      </c>
      <c r="G220" s="14">
        <v>43297</v>
      </c>
      <c r="H220" s="14">
        <v>43191</v>
      </c>
      <c r="I220" s="14">
        <v>43555</v>
      </c>
      <c r="J220" s="16">
        <v>211441</v>
      </c>
      <c r="K220" s="16">
        <v>118406.96</v>
      </c>
      <c r="L220" s="16">
        <v>329847.96000000002</v>
      </c>
      <c r="M220" s="13" t="s">
        <v>1</v>
      </c>
      <c r="N220" s="15" t="s">
        <v>16</v>
      </c>
      <c r="O220" s="15" t="s">
        <v>16</v>
      </c>
      <c r="P220" s="15" t="s">
        <v>553</v>
      </c>
      <c r="Q220" s="13" t="s">
        <v>554</v>
      </c>
      <c r="R220" s="13" t="s">
        <v>57</v>
      </c>
    </row>
    <row r="221" spans="1:18" ht="18" customHeight="1" x14ac:dyDescent="0.25">
      <c r="A221" s="13" t="s">
        <v>28</v>
      </c>
      <c r="B221" s="13" t="s">
        <v>211</v>
      </c>
      <c r="C221" s="13" t="s">
        <v>212</v>
      </c>
      <c r="D221" s="13" t="s">
        <v>532</v>
      </c>
      <c r="E221" s="12">
        <v>28099</v>
      </c>
      <c r="F221" s="12">
        <v>5</v>
      </c>
      <c r="G221" s="14">
        <v>43322</v>
      </c>
      <c r="H221" s="14">
        <v>43221</v>
      </c>
      <c r="I221" s="14">
        <v>43585</v>
      </c>
      <c r="J221" s="16">
        <v>171429</v>
      </c>
      <c r="K221" s="16">
        <v>96000</v>
      </c>
      <c r="L221" s="16">
        <v>267429</v>
      </c>
      <c r="M221" s="13" t="s">
        <v>1</v>
      </c>
      <c r="N221" s="15" t="s">
        <v>16</v>
      </c>
      <c r="O221" s="15" t="s">
        <v>16</v>
      </c>
      <c r="P221" s="15" t="s">
        <v>533</v>
      </c>
      <c r="Q221" s="13" t="s">
        <v>534</v>
      </c>
      <c r="R221" s="13" t="s">
        <v>57</v>
      </c>
    </row>
    <row r="222" spans="1:18" ht="18" customHeight="1" x14ac:dyDescent="0.25">
      <c r="A222" s="13" t="s">
        <v>28</v>
      </c>
      <c r="B222" s="13" t="s">
        <v>211</v>
      </c>
      <c r="C222" s="13" t="s">
        <v>212</v>
      </c>
      <c r="D222" s="13" t="s">
        <v>532</v>
      </c>
      <c r="E222" s="12">
        <v>32786</v>
      </c>
      <c r="F222" s="12">
        <v>1</v>
      </c>
      <c r="G222" s="14">
        <v>43399</v>
      </c>
      <c r="H222" s="14">
        <v>43326</v>
      </c>
      <c r="I222" s="14">
        <v>43555</v>
      </c>
      <c r="J222" s="16">
        <v>65614</v>
      </c>
      <c r="K222" s="16">
        <v>29289.119999999999</v>
      </c>
      <c r="L222" s="16">
        <v>94903.12</v>
      </c>
      <c r="M222" s="13" t="s">
        <v>1</v>
      </c>
      <c r="N222" s="15" t="s">
        <v>16</v>
      </c>
      <c r="O222" s="15" t="s">
        <v>16</v>
      </c>
      <c r="P222" s="15" t="s">
        <v>1188</v>
      </c>
      <c r="Q222" s="13" t="s">
        <v>1099</v>
      </c>
      <c r="R222" s="13" t="s">
        <v>57</v>
      </c>
    </row>
    <row r="223" spans="1:18" ht="18" customHeight="1" x14ac:dyDescent="0.25">
      <c r="A223" s="13" t="s">
        <v>28</v>
      </c>
      <c r="B223" s="13" t="s">
        <v>211</v>
      </c>
      <c r="C223" s="13" t="s">
        <v>584</v>
      </c>
      <c r="D223" s="13" t="s">
        <v>413</v>
      </c>
      <c r="E223" s="12">
        <v>32057</v>
      </c>
      <c r="F223" s="12">
        <v>1</v>
      </c>
      <c r="G223" s="14">
        <v>43293</v>
      </c>
      <c r="H223" s="14">
        <v>43115</v>
      </c>
      <c r="I223" s="14">
        <v>43465</v>
      </c>
      <c r="J223" s="16">
        <v>31426.95</v>
      </c>
      <c r="K223" s="16">
        <v>17599.07</v>
      </c>
      <c r="L223" s="16">
        <v>49026.02</v>
      </c>
      <c r="M223" s="13" t="s">
        <v>1</v>
      </c>
      <c r="N223" s="15" t="s">
        <v>16</v>
      </c>
      <c r="O223" s="15" t="s">
        <v>16</v>
      </c>
      <c r="P223" s="15" t="s">
        <v>585</v>
      </c>
      <c r="Q223" s="13" t="s">
        <v>586</v>
      </c>
      <c r="R223" s="13" t="s">
        <v>57</v>
      </c>
    </row>
    <row r="224" spans="1:18" ht="18" customHeight="1" x14ac:dyDescent="0.25">
      <c r="A224" s="13" t="s">
        <v>28</v>
      </c>
      <c r="B224" s="13" t="s">
        <v>130</v>
      </c>
      <c r="C224" s="13" t="s">
        <v>131</v>
      </c>
      <c r="D224" s="13" t="s">
        <v>132</v>
      </c>
      <c r="E224" s="12">
        <v>33406</v>
      </c>
      <c r="F224" s="12">
        <v>1</v>
      </c>
      <c r="G224" s="14">
        <v>43298</v>
      </c>
      <c r="H224" s="14">
        <v>43132</v>
      </c>
      <c r="I224" s="14">
        <v>43343</v>
      </c>
      <c r="J224" s="16">
        <v>53543.82</v>
      </c>
      <c r="K224" s="16">
        <v>22915.759999999998</v>
      </c>
      <c r="L224" s="16">
        <v>76459.58</v>
      </c>
      <c r="M224" s="13" t="s">
        <v>47</v>
      </c>
      <c r="N224" s="15" t="s">
        <v>16</v>
      </c>
      <c r="O224" s="15" t="s">
        <v>16</v>
      </c>
      <c r="P224" s="15" t="s">
        <v>1177</v>
      </c>
      <c r="Q224" s="13" t="s">
        <v>133</v>
      </c>
      <c r="R224" s="13" t="s">
        <v>57</v>
      </c>
    </row>
    <row r="225" spans="1:18" ht="18" customHeight="1" x14ac:dyDescent="0.25">
      <c r="A225" s="13" t="s">
        <v>28</v>
      </c>
      <c r="B225" s="13" t="s">
        <v>310</v>
      </c>
      <c r="C225" s="13" t="s">
        <v>485</v>
      </c>
      <c r="D225" s="13" t="s">
        <v>992</v>
      </c>
      <c r="E225" s="12">
        <v>31635</v>
      </c>
      <c r="F225" s="12">
        <v>3</v>
      </c>
      <c r="G225" s="14">
        <v>43497</v>
      </c>
      <c r="H225" s="14">
        <v>43313</v>
      </c>
      <c r="I225" s="14">
        <v>43677</v>
      </c>
      <c r="J225" s="16">
        <v>69649</v>
      </c>
      <c r="K225" s="16">
        <v>39003.440000000002</v>
      </c>
      <c r="L225" s="16">
        <v>108652.44</v>
      </c>
      <c r="M225" s="13" t="s">
        <v>46</v>
      </c>
      <c r="N225" s="15" t="s">
        <v>16</v>
      </c>
      <c r="O225" s="15" t="s">
        <v>16</v>
      </c>
      <c r="P225" s="15" t="s">
        <v>16</v>
      </c>
      <c r="Q225" s="13" t="s">
        <v>993</v>
      </c>
      <c r="R225" s="13" t="s">
        <v>57</v>
      </c>
    </row>
    <row r="226" spans="1:18" ht="18" customHeight="1" x14ac:dyDescent="0.25">
      <c r="A226" s="13" t="s">
        <v>28</v>
      </c>
      <c r="B226" s="13" t="s">
        <v>310</v>
      </c>
      <c r="C226" s="13" t="s">
        <v>485</v>
      </c>
      <c r="D226" s="13" t="s">
        <v>486</v>
      </c>
      <c r="E226" s="12">
        <v>32891</v>
      </c>
      <c r="F226" s="12">
        <v>1</v>
      </c>
      <c r="G226" s="14">
        <v>43329</v>
      </c>
      <c r="H226" s="14">
        <v>43252</v>
      </c>
      <c r="I226" s="14">
        <v>43616</v>
      </c>
      <c r="J226" s="16">
        <v>150000</v>
      </c>
      <c r="K226" s="16">
        <v>82136.88</v>
      </c>
      <c r="L226" s="16">
        <v>232136.88</v>
      </c>
      <c r="M226" s="13" t="s">
        <v>47</v>
      </c>
      <c r="N226" s="15" t="s">
        <v>487</v>
      </c>
      <c r="O226" s="15" t="s">
        <v>488</v>
      </c>
      <c r="P226" s="15" t="s">
        <v>489</v>
      </c>
      <c r="Q226" s="13" t="s">
        <v>490</v>
      </c>
      <c r="R226" s="13" t="s">
        <v>57</v>
      </c>
    </row>
    <row r="227" spans="1:18" ht="18" customHeight="1" x14ac:dyDescent="0.25">
      <c r="A227" s="13" t="s">
        <v>28</v>
      </c>
      <c r="B227" s="13" t="s">
        <v>310</v>
      </c>
      <c r="C227" s="13" t="s">
        <v>670</v>
      </c>
      <c r="D227" s="13" t="s">
        <v>486</v>
      </c>
      <c r="E227" s="12">
        <v>30521</v>
      </c>
      <c r="F227" s="12">
        <v>3</v>
      </c>
      <c r="G227" s="14">
        <v>43438</v>
      </c>
      <c r="H227" s="14">
        <v>43344</v>
      </c>
      <c r="I227" s="14">
        <v>43708</v>
      </c>
      <c r="J227" s="16">
        <v>89796</v>
      </c>
      <c r="K227" s="16">
        <v>2064</v>
      </c>
      <c r="L227" s="16">
        <v>91860</v>
      </c>
      <c r="M227" s="13" t="s">
        <v>47</v>
      </c>
      <c r="N227" s="15" t="s">
        <v>929</v>
      </c>
      <c r="O227" s="15" t="s">
        <v>496</v>
      </c>
      <c r="P227" s="15" t="s">
        <v>932</v>
      </c>
      <c r="Q227" s="13" t="s">
        <v>933</v>
      </c>
      <c r="R227" s="13" t="s">
        <v>57</v>
      </c>
    </row>
    <row r="228" spans="1:18" ht="18" customHeight="1" x14ac:dyDescent="0.25">
      <c r="A228" s="13" t="s">
        <v>28</v>
      </c>
      <c r="B228" s="13" t="s">
        <v>310</v>
      </c>
      <c r="C228" s="13" t="s">
        <v>670</v>
      </c>
      <c r="D228" s="13" t="s">
        <v>54</v>
      </c>
      <c r="E228" s="12">
        <v>30200</v>
      </c>
      <c r="F228" s="12">
        <v>3</v>
      </c>
      <c r="G228" s="14">
        <v>43420</v>
      </c>
      <c r="H228" s="14">
        <v>43313</v>
      </c>
      <c r="I228" s="14">
        <v>43677</v>
      </c>
      <c r="J228" s="16">
        <v>747985</v>
      </c>
      <c r="K228" s="16">
        <v>418871.6</v>
      </c>
      <c r="L228" s="16">
        <v>1166856.6000000001</v>
      </c>
      <c r="M228" s="13" t="s">
        <v>47</v>
      </c>
      <c r="N228" s="15" t="s">
        <v>16</v>
      </c>
      <c r="O228" s="15" t="s">
        <v>16</v>
      </c>
      <c r="P228" s="15" t="s">
        <v>1228</v>
      </c>
      <c r="Q228" s="13" t="s">
        <v>1001</v>
      </c>
      <c r="R228" s="13" t="s">
        <v>57</v>
      </c>
    </row>
    <row r="229" spans="1:18" ht="18" customHeight="1" x14ac:dyDescent="0.25">
      <c r="A229" s="13" t="s">
        <v>28</v>
      </c>
      <c r="B229" s="13" t="s">
        <v>310</v>
      </c>
      <c r="C229" s="13" t="s">
        <v>311</v>
      </c>
      <c r="D229" s="13" t="s">
        <v>992</v>
      </c>
      <c r="E229" s="12">
        <v>32992</v>
      </c>
      <c r="F229" s="12">
        <v>1</v>
      </c>
      <c r="G229" s="14">
        <v>43482</v>
      </c>
      <c r="H229" s="14">
        <v>43344</v>
      </c>
      <c r="I229" s="14">
        <v>43708</v>
      </c>
      <c r="J229" s="16">
        <v>33037</v>
      </c>
      <c r="K229" s="16">
        <v>6607</v>
      </c>
      <c r="L229" s="16">
        <v>39644</v>
      </c>
      <c r="M229" s="13" t="s">
        <v>46</v>
      </c>
      <c r="N229" s="15" t="s">
        <v>16</v>
      </c>
      <c r="O229" s="15" t="s">
        <v>16</v>
      </c>
      <c r="P229" s="15" t="s">
        <v>16</v>
      </c>
      <c r="Q229" s="13" t="s">
        <v>1117</v>
      </c>
      <c r="R229" s="13" t="s">
        <v>70</v>
      </c>
    </row>
    <row r="230" spans="1:18" ht="18" customHeight="1" x14ac:dyDescent="0.25">
      <c r="A230" s="13" t="s">
        <v>28</v>
      </c>
      <c r="B230" s="13" t="s">
        <v>310</v>
      </c>
      <c r="C230" s="13" t="s">
        <v>311</v>
      </c>
      <c r="D230" s="13" t="s">
        <v>312</v>
      </c>
      <c r="E230" s="12">
        <v>32993</v>
      </c>
      <c r="F230" s="12">
        <v>1</v>
      </c>
      <c r="G230" s="14">
        <v>43468</v>
      </c>
      <c r="H230" s="14">
        <v>43282</v>
      </c>
      <c r="I230" s="14">
        <v>43646</v>
      </c>
      <c r="J230" s="16">
        <v>98201</v>
      </c>
      <c r="K230" s="16">
        <v>54992.56</v>
      </c>
      <c r="L230" s="16">
        <v>153193.56</v>
      </c>
      <c r="M230" s="13" t="s">
        <v>46</v>
      </c>
      <c r="N230" s="15" t="s">
        <v>16</v>
      </c>
      <c r="O230" s="15" t="s">
        <v>16</v>
      </c>
      <c r="P230" s="15" t="s">
        <v>16</v>
      </c>
      <c r="Q230" s="13" t="s">
        <v>1098</v>
      </c>
      <c r="R230" s="13" t="s">
        <v>57</v>
      </c>
    </row>
    <row r="231" spans="1:18" ht="18" customHeight="1" x14ac:dyDescent="0.25">
      <c r="A231" s="13" t="s">
        <v>28</v>
      </c>
      <c r="B231" s="13" t="s">
        <v>310</v>
      </c>
      <c r="C231" s="13" t="s">
        <v>311</v>
      </c>
      <c r="D231" s="13" t="s">
        <v>312</v>
      </c>
      <c r="E231" s="12">
        <v>33348</v>
      </c>
      <c r="F231" s="12">
        <v>1</v>
      </c>
      <c r="G231" s="14">
        <v>43356</v>
      </c>
      <c r="H231" s="14">
        <v>43282</v>
      </c>
      <c r="I231" s="14">
        <v>43646</v>
      </c>
      <c r="J231" s="16">
        <v>24236</v>
      </c>
      <c r="K231" s="16">
        <v>0</v>
      </c>
      <c r="L231" s="16">
        <v>24236</v>
      </c>
      <c r="M231" s="13" t="s">
        <v>46</v>
      </c>
      <c r="N231" s="15" t="s">
        <v>16</v>
      </c>
      <c r="O231" s="15" t="s">
        <v>16</v>
      </c>
      <c r="P231" s="15" t="s">
        <v>313</v>
      </c>
      <c r="Q231" s="13" t="s">
        <v>314</v>
      </c>
      <c r="R231" s="13" t="s">
        <v>57</v>
      </c>
    </row>
    <row r="232" spans="1:18" ht="18" customHeight="1" x14ac:dyDescent="0.25">
      <c r="A232" s="13" t="s">
        <v>28</v>
      </c>
      <c r="B232" s="13" t="s">
        <v>310</v>
      </c>
      <c r="C232" s="13" t="s">
        <v>311</v>
      </c>
      <c r="D232" s="13" t="s">
        <v>312</v>
      </c>
      <c r="E232" s="12">
        <v>33348</v>
      </c>
      <c r="F232" s="12">
        <v>2</v>
      </c>
      <c r="G232" s="14">
        <v>43552</v>
      </c>
      <c r="H232" s="14">
        <v>43282</v>
      </c>
      <c r="I232" s="14">
        <v>43646</v>
      </c>
      <c r="J232" s="16">
        <v>20777</v>
      </c>
      <c r="K232" s="16">
        <v>0</v>
      </c>
      <c r="L232" s="16">
        <v>20777</v>
      </c>
      <c r="M232" s="13" t="s">
        <v>46</v>
      </c>
      <c r="N232" s="15" t="s">
        <v>16</v>
      </c>
      <c r="O232" s="15" t="s">
        <v>16</v>
      </c>
      <c r="P232" s="15" t="s">
        <v>313</v>
      </c>
      <c r="Q232" s="13" t="s">
        <v>314</v>
      </c>
      <c r="R232" s="13" t="s">
        <v>57</v>
      </c>
    </row>
    <row r="233" spans="1:18" ht="18" customHeight="1" x14ac:dyDescent="0.25">
      <c r="A233" s="13" t="s">
        <v>28</v>
      </c>
      <c r="B233" s="13" t="s">
        <v>310</v>
      </c>
      <c r="C233" s="13" t="s">
        <v>311</v>
      </c>
      <c r="D233" s="13" t="s">
        <v>486</v>
      </c>
      <c r="E233" s="12">
        <v>30855</v>
      </c>
      <c r="F233" s="12">
        <v>3</v>
      </c>
      <c r="G233" s="14">
        <v>43315</v>
      </c>
      <c r="H233" s="14">
        <v>43313</v>
      </c>
      <c r="I233" s="14">
        <v>43677</v>
      </c>
      <c r="J233" s="16">
        <v>268375</v>
      </c>
      <c r="K233" s="16">
        <v>120400</v>
      </c>
      <c r="L233" s="16">
        <v>388775</v>
      </c>
      <c r="M233" s="13" t="s">
        <v>47</v>
      </c>
      <c r="N233" s="15" t="s">
        <v>491</v>
      </c>
      <c r="O233" s="15" t="s">
        <v>492</v>
      </c>
      <c r="P233" s="15" t="s">
        <v>493</v>
      </c>
      <c r="Q233" s="13" t="s">
        <v>494</v>
      </c>
      <c r="R233" s="13" t="s">
        <v>57</v>
      </c>
    </row>
    <row r="234" spans="1:18" ht="18" customHeight="1" x14ac:dyDescent="0.25">
      <c r="A234" s="13" t="s">
        <v>28</v>
      </c>
      <c r="B234" s="13" t="s">
        <v>310</v>
      </c>
      <c r="C234" s="13" t="s">
        <v>674</v>
      </c>
      <c r="D234" s="13" t="s">
        <v>869</v>
      </c>
      <c r="E234" s="12">
        <v>28556</v>
      </c>
      <c r="F234" s="12">
        <v>5</v>
      </c>
      <c r="G234" s="14">
        <v>43451</v>
      </c>
      <c r="H234" s="14">
        <v>43282</v>
      </c>
      <c r="I234" s="14">
        <v>43646</v>
      </c>
      <c r="J234" s="16">
        <v>50000</v>
      </c>
      <c r="K234" s="16">
        <v>26250</v>
      </c>
      <c r="L234" s="16">
        <v>76250</v>
      </c>
      <c r="M234" s="13" t="s">
        <v>1</v>
      </c>
      <c r="N234" s="15" t="s">
        <v>16</v>
      </c>
      <c r="O234" s="15" t="s">
        <v>16</v>
      </c>
      <c r="P234" s="15" t="s">
        <v>970</v>
      </c>
      <c r="Q234" s="13" t="s">
        <v>971</v>
      </c>
      <c r="R234" s="13" t="s">
        <v>57</v>
      </c>
    </row>
    <row r="235" spans="1:18" ht="18" customHeight="1" x14ac:dyDescent="0.25">
      <c r="A235" s="13" t="s">
        <v>28</v>
      </c>
      <c r="B235" s="13" t="s">
        <v>300</v>
      </c>
      <c r="C235" s="13" t="s">
        <v>301</v>
      </c>
      <c r="D235" s="13" t="s">
        <v>486</v>
      </c>
      <c r="E235" s="12">
        <v>33041</v>
      </c>
      <c r="F235" s="12">
        <v>1</v>
      </c>
      <c r="G235" s="14">
        <v>43532</v>
      </c>
      <c r="H235" s="14">
        <v>43504</v>
      </c>
      <c r="I235" s="14">
        <v>43861</v>
      </c>
      <c r="J235" s="16">
        <v>152741.14000000001</v>
      </c>
      <c r="K235" s="16">
        <v>53744.99</v>
      </c>
      <c r="L235" s="16">
        <v>206486.13</v>
      </c>
      <c r="M235" s="13" t="s">
        <v>47</v>
      </c>
      <c r="N235" s="15" t="s">
        <v>1100</v>
      </c>
      <c r="O235" s="15" t="s">
        <v>1101</v>
      </c>
      <c r="P235" s="15" t="s">
        <v>1375</v>
      </c>
      <c r="Q235" s="13" t="s">
        <v>1102</v>
      </c>
      <c r="R235" s="13" t="s">
        <v>57</v>
      </c>
    </row>
    <row r="236" spans="1:18" ht="18" customHeight="1" x14ac:dyDescent="0.25">
      <c r="A236" s="13" t="s">
        <v>28</v>
      </c>
      <c r="B236" s="13" t="s">
        <v>300</v>
      </c>
      <c r="C236" s="13" t="s">
        <v>301</v>
      </c>
      <c r="D236" s="13" t="s">
        <v>486</v>
      </c>
      <c r="E236" s="12">
        <v>33442</v>
      </c>
      <c r="F236" s="12">
        <v>1</v>
      </c>
      <c r="G236" s="14">
        <v>43532</v>
      </c>
      <c r="H236" s="14">
        <v>43525</v>
      </c>
      <c r="I236" s="14">
        <v>43890</v>
      </c>
      <c r="J236" s="16">
        <v>564389</v>
      </c>
      <c r="K236" s="16">
        <v>127530</v>
      </c>
      <c r="L236" s="16">
        <v>691919</v>
      </c>
      <c r="M236" s="13" t="s">
        <v>47</v>
      </c>
      <c r="N236" s="15" t="s">
        <v>398</v>
      </c>
      <c r="O236" s="15" t="s">
        <v>399</v>
      </c>
      <c r="P236" s="15" t="s">
        <v>1337</v>
      </c>
      <c r="Q236" s="13" t="s">
        <v>1074</v>
      </c>
      <c r="R236" s="13" t="s">
        <v>57</v>
      </c>
    </row>
    <row r="237" spans="1:18" ht="18" customHeight="1" x14ac:dyDescent="0.25">
      <c r="A237" s="13" t="s">
        <v>28</v>
      </c>
      <c r="B237" s="13" t="s">
        <v>300</v>
      </c>
      <c r="C237" s="13" t="s">
        <v>301</v>
      </c>
      <c r="D237" s="13" t="s">
        <v>302</v>
      </c>
      <c r="E237" s="12">
        <v>33539</v>
      </c>
      <c r="F237" s="12">
        <v>1</v>
      </c>
      <c r="G237" s="14">
        <v>43286</v>
      </c>
      <c r="H237" s="14">
        <v>43252</v>
      </c>
      <c r="I237" s="14">
        <v>43616</v>
      </c>
      <c r="J237" s="16">
        <v>67250</v>
      </c>
      <c r="K237" s="16">
        <v>6725</v>
      </c>
      <c r="L237" s="16">
        <v>73975</v>
      </c>
      <c r="M237" s="13" t="s">
        <v>60</v>
      </c>
      <c r="N237" s="15" t="s">
        <v>16</v>
      </c>
      <c r="O237" s="15" t="s">
        <v>16</v>
      </c>
      <c r="P237" s="15" t="s">
        <v>1210</v>
      </c>
      <c r="Q237" s="13" t="s">
        <v>303</v>
      </c>
      <c r="R237" s="13" t="s">
        <v>57</v>
      </c>
    </row>
    <row r="238" spans="1:18" ht="18" customHeight="1" x14ac:dyDescent="0.25">
      <c r="A238" s="13" t="s">
        <v>28</v>
      </c>
      <c r="B238" s="13" t="s">
        <v>300</v>
      </c>
      <c r="C238" s="13" t="s">
        <v>301</v>
      </c>
      <c r="D238" s="13" t="s">
        <v>450</v>
      </c>
      <c r="E238" s="12">
        <v>29782</v>
      </c>
      <c r="F238" s="12">
        <v>3</v>
      </c>
      <c r="G238" s="14">
        <v>43341</v>
      </c>
      <c r="H238" s="14">
        <v>43101</v>
      </c>
      <c r="I238" s="14">
        <v>43465</v>
      </c>
      <c r="J238" s="16">
        <v>37580</v>
      </c>
      <c r="K238" s="16">
        <v>3758</v>
      </c>
      <c r="L238" s="16">
        <v>41338</v>
      </c>
      <c r="M238" s="13" t="s">
        <v>60</v>
      </c>
      <c r="N238" s="15" t="s">
        <v>16</v>
      </c>
      <c r="O238" s="15" t="s">
        <v>16</v>
      </c>
      <c r="P238" s="15" t="s">
        <v>16</v>
      </c>
      <c r="Q238" s="13" t="s">
        <v>451</v>
      </c>
      <c r="R238" s="13" t="s">
        <v>57</v>
      </c>
    </row>
    <row r="239" spans="1:18" ht="18" customHeight="1" x14ac:dyDescent="0.25">
      <c r="A239" s="13" t="s">
        <v>28</v>
      </c>
      <c r="B239" s="13" t="s">
        <v>735</v>
      </c>
      <c r="C239" s="13" t="s">
        <v>736</v>
      </c>
      <c r="D239" s="13" t="s">
        <v>1079</v>
      </c>
      <c r="E239" s="12">
        <v>33013</v>
      </c>
      <c r="F239" s="12">
        <v>1</v>
      </c>
      <c r="G239" s="14">
        <v>43367</v>
      </c>
      <c r="H239" s="14">
        <v>43282</v>
      </c>
      <c r="I239" s="14">
        <v>44012</v>
      </c>
      <c r="J239" s="16">
        <v>140000</v>
      </c>
      <c r="K239" s="16">
        <v>14000</v>
      </c>
      <c r="L239" s="16">
        <v>154000</v>
      </c>
      <c r="M239" s="13" t="s">
        <v>60</v>
      </c>
      <c r="N239" s="15" t="s">
        <v>16</v>
      </c>
      <c r="O239" s="15" t="s">
        <v>16</v>
      </c>
      <c r="P239" s="15" t="s">
        <v>16</v>
      </c>
      <c r="Q239" s="13" t="s">
        <v>1080</v>
      </c>
      <c r="R239" s="13" t="s">
        <v>57</v>
      </c>
    </row>
    <row r="240" spans="1:18" ht="18" customHeight="1" x14ac:dyDescent="0.25">
      <c r="A240" s="13" t="s">
        <v>28</v>
      </c>
      <c r="B240" s="13" t="s">
        <v>735</v>
      </c>
      <c r="C240" s="13" t="s">
        <v>1095</v>
      </c>
      <c r="D240" s="13" t="s">
        <v>376</v>
      </c>
      <c r="E240" s="12">
        <v>32141</v>
      </c>
      <c r="F240" s="12">
        <v>1</v>
      </c>
      <c r="G240" s="14">
        <v>43448</v>
      </c>
      <c r="H240" s="14">
        <v>43296</v>
      </c>
      <c r="I240" s="14">
        <v>43616</v>
      </c>
      <c r="J240" s="16">
        <v>26033</v>
      </c>
      <c r="K240" s="16">
        <v>14578</v>
      </c>
      <c r="L240" s="16">
        <v>40611</v>
      </c>
      <c r="M240" s="13" t="s">
        <v>1</v>
      </c>
      <c r="N240" s="15" t="s">
        <v>16</v>
      </c>
      <c r="O240" s="15" t="s">
        <v>16</v>
      </c>
      <c r="P240" s="15" t="s">
        <v>1232</v>
      </c>
      <c r="Q240" s="13" t="s">
        <v>1096</v>
      </c>
      <c r="R240" s="13" t="s">
        <v>57</v>
      </c>
    </row>
    <row r="241" spans="1:18" ht="18" customHeight="1" x14ac:dyDescent="0.25">
      <c r="A241" s="13" t="s">
        <v>28</v>
      </c>
      <c r="B241" s="13" t="s">
        <v>99</v>
      </c>
      <c r="C241" s="13" t="s">
        <v>155</v>
      </c>
      <c r="D241" s="13" t="s">
        <v>565</v>
      </c>
      <c r="E241" s="12">
        <v>31971</v>
      </c>
      <c r="F241" s="12">
        <v>1</v>
      </c>
      <c r="G241" s="14">
        <v>43326</v>
      </c>
      <c r="H241" s="14">
        <v>43252</v>
      </c>
      <c r="I241" s="14">
        <v>43616</v>
      </c>
      <c r="J241" s="16">
        <v>194871</v>
      </c>
      <c r="K241" s="16">
        <v>109127.76</v>
      </c>
      <c r="L241" s="16">
        <v>303998.76</v>
      </c>
      <c r="M241" s="13" t="s">
        <v>1</v>
      </c>
      <c r="N241" s="15" t="s">
        <v>16</v>
      </c>
      <c r="O241" s="15" t="s">
        <v>16</v>
      </c>
      <c r="P241" s="15" t="s">
        <v>566</v>
      </c>
      <c r="Q241" s="13" t="s">
        <v>567</v>
      </c>
      <c r="R241" s="13" t="s">
        <v>57</v>
      </c>
    </row>
    <row r="242" spans="1:18" ht="18" customHeight="1" x14ac:dyDescent="0.25">
      <c r="A242" s="13" t="s">
        <v>28</v>
      </c>
      <c r="B242" s="13" t="s">
        <v>99</v>
      </c>
      <c r="C242" s="13" t="s">
        <v>155</v>
      </c>
      <c r="D242" s="13" t="s">
        <v>139</v>
      </c>
      <c r="E242" s="12">
        <v>32773</v>
      </c>
      <c r="F242" s="12">
        <v>1</v>
      </c>
      <c r="G242" s="14">
        <v>43365</v>
      </c>
      <c r="H242" s="14">
        <v>43353</v>
      </c>
      <c r="I242" s="14">
        <v>43646</v>
      </c>
      <c r="J242" s="16">
        <v>555311</v>
      </c>
      <c r="K242" s="16">
        <v>122407.6</v>
      </c>
      <c r="L242" s="16">
        <v>677718.6</v>
      </c>
      <c r="M242" s="13" t="s">
        <v>47</v>
      </c>
      <c r="N242" s="15" t="s">
        <v>156</v>
      </c>
      <c r="O242" s="15" t="s">
        <v>157</v>
      </c>
      <c r="P242" s="15" t="s">
        <v>158</v>
      </c>
      <c r="Q242" s="13" t="s">
        <v>159</v>
      </c>
      <c r="R242" s="13" t="s">
        <v>57</v>
      </c>
    </row>
    <row r="243" spans="1:18" ht="18" customHeight="1" x14ac:dyDescent="0.25">
      <c r="A243" s="13" t="s">
        <v>28</v>
      </c>
      <c r="B243" s="13" t="s">
        <v>99</v>
      </c>
      <c r="C243" s="13" t="s">
        <v>228</v>
      </c>
      <c r="D243" s="13" t="s">
        <v>139</v>
      </c>
      <c r="E243" s="12">
        <v>31339</v>
      </c>
      <c r="F243" s="12">
        <v>1</v>
      </c>
      <c r="G243" s="14">
        <v>43361</v>
      </c>
      <c r="H243" s="14">
        <v>43350</v>
      </c>
      <c r="I243" s="14">
        <v>43677</v>
      </c>
      <c r="J243" s="16">
        <v>531422</v>
      </c>
      <c r="K243" s="16">
        <v>251325</v>
      </c>
      <c r="L243" s="16">
        <v>782747</v>
      </c>
      <c r="M243" s="13" t="s">
        <v>47</v>
      </c>
      <c r="N243" s="15" t="s">
        <v>156</v>
      </c>
      <c r="O243" s="15" t="s">
        <v>157</v>
      </c>
      <c r="P243" s="15" t="s">
        <v>229</v>
      </c>
      <c r="Q243" s="13" t="s">
        <v>230</v>
      </c>
      <c r="R243" s="13" t="s">
        <v>57</v>
      </c>
    </row>
    <row r="244" spans="1:18" ht="18" customHeight="1" x14ac:dyDescent="0.25">
      <c r="A244" s="13" t="s">
        <v>28</v>
      </c>
      <c r="B244" s="13" t="s">
        <v>99</v>
      </c>
      <c r="C244" s="13" t="s">
        <v>181</v>
      </c>
      <c r="D244" s="13" t="s">
        <v>182</v>
      </c>
      <c r="E244" s="12">
        <v>30869</v>
      </c>
      <c r="F244" s="12">
        <v>4</v>
      </c>
      <c r="G244" s="14">
        <v>43329</v>
      </c>
      <c r="H244" s="14">
        <v>43282</v>
      </c>
      <c r="I244" s="14">
        <v>43646</v>
      </c>
      <c r="J244" s="16">
        <v>100000</v>
      </c>
      <c r="K244" s="16">
        <v>0</v>
      </c>
      <c r="L244" s="16">
        <v>100000</v>
      </c>
      <c r="M244" s="13" t="s">
        <v>60</v>
      </c>
      <c r="N244" s="15" t="s">
        <v>16</v>
      </c>
      <c r="O244" s="15" t="s">
        <v>16</v>
      </c>
      <c r="P244" s="15" t="s">
        <v>16</v>
      </c>
      <c r="Q244" s="13" t="s">
        <v>183</v>
      </c>
      <c r="R244" s="13" t="s">
        <v>57</v>
      </c>
    </row>
    <row r="245" spans="1:18" ht="18" customHeight="1" x14ac:dyDescent="0.25">
      <c r="A245" s="13" t="s">
        <v>28</v>
      </c>
      <c r="B245" s="13" t="s">
        <v>99</v>
      </c>
      <c r="C245" s="13" t="s">
        <v>337</v>
      </c>
      <c r="D245" s="13" t="s">
        <v>139</v>
      </c>
      <c r="E245" s="12">
        <v>30256</v>
      </c>
      <c r="F245" s="12">
        <v>3</v>
      </c>
      <c r="G245" s="14">
        <v>43315</v>
      </c>
      <c r="H245" s="14">
        <v>43313</v>
      </c>
      <c r="I245" s="14">
        <v>43677</v>
      </c>
      <c r="J245" s="16">
        <v>157484</v>
      </c>
      <c r="K245" s="16">
        <v>12599</v>
      </c>
      <c r="L245" s="16">
        <v>170083</v>
      </c>
      <c r="M245" s="13" t="s">
        <v>47</v>
      </c>
      <c r="N245" s="15" t="s">
        <v>580</v>
      </c>
      <c r="O245" s="15" t="s">
        <v>581</v>
      </c>
      <c r="P245" s="15" t="s">
        <v>582</v>
      </c>
      <c r="Q245" s="13" t="s">
        <v>583</v>
      </c>
      <c r="R245" s="13" t="s">
        <v>57</v>
      </c>
    </row>
    <row r="246" spans="1:18" ht="18" customHeight="1" x14ac:dyDescent="0.25">
      <c r="A246" s="13" t="s">
        <v>28</v>
      </c>
      <c r="B246" s="13" t="s">
        <v>99</v>
      </c>
      <c r="C246" s="13" t="s">
        <v>337</v>
      </c>
      <c r="D246" s="13" t="s">
        <v>338</v>
      </c>
      <c r="E246" s="12">
        <v>33328</v>
      </c>
      <c r="F246" s="12">
        <v>1</v>
      </c>
      <c r="G246" s="14">
        <v>43343</v>
      </c>
      <c r="H246" s="14">
        <v>43101</v>
      </c>
      <c r="I246" s="14">
        <v>43465</v>
      </c>
      <c r="J246" s="16">
        <v>308323</v>
      </c>
      <c r="K246" s="16">
        <v>172660.88</v>
      </c>
      <c r="L246" s="16">
        <v>480983.88</v>
      </c>
      <c r="M246" s="13" t="s">
        <v>46</v>
      </c>
      <c r="N246" s="15" t="s">
        <v>16</v>
      </c>
      <c r="O246" s="15" t="s">
        <v>16</v>
      </c>
      <c r="P246" s="15" t="s">
        <v>339</v>
      </c>
      <c r="Q246" s="13" t="s">
        <v>340</v>
      </c>
      <c r="R246" s="13" t="s">
        <v>57</v>
      </c>
    </row>
    <row r="247" spans="1:18" ht="18" customHeight="1" x14ac:dyDescent="0.25">
      <c r="A247" s="13" t="s">
        <v>28</v>
      </c>
      <c r="B247" s="13" t="s">
        <v>99</v>
      </c>
      <c r="C247" s="13" t="s">
        <v>891</v>
      </c>
      <c r="D247" s="13" t="s">
        <v>892</v>
      </c>
      <c r="E247" s="12">
        <v>33960</v>
      </c>
      <c r="F247" s="12">
        <v>1</v>
      </c>
      <c r="G247" s="14">
        <v>43496</v>
      </c>
      <c r="H247" s="14">
        <v>43040</v>
      </c>
      <c r="I247" s="14">
        <v>43830</v>
      </c>
      <c r="J247" s="16">
        <v>750</v>
      </c>
      <c r="K247" s="16">
        <v>0</v>
      </c>
      <c r="L247" s="16">
        <v>750</v>
      </c>
      <c r="M247" s="13" t="s">
        <v>60</v>
      </c>
      <c r="N247" s="15" t="s">
        <v>16</v>
      </c>
      <c r="O247" s="15" t="s">
        <v>16</v>
      </c>
      <c r="P247" s="15" t="s">
        <v>1318</v>
      </c>
      <c r="Q247" s="13" t="s">
        <v>1261</v>
      </c>
      <c r="R247" s="13" t="s">
        <v>70</v>
      </c>
    </row>
    <row r="248" spans="1:18" ht="18" customHeight="1" x14ac:dyDescent="0.25">
      <c r="A248" s="13" t="s">
        <v>28</v>
      </c>
      <c r="B248" s="13" t="s">
        <v>99</v>
      </c>
      <c r="C248" s="13" t="s">
        <v>354</v>
      </c>
      <c r="D248" s="13" t="s">
        <v>139</v>
      </c>
      <c r="E248" s="12">
        <v>30716</v>
      </c>
      <c r="F248" s="12">
        <v>3</v>
      </c>
      <c r="G248" s="14">
        <v>43318</v>
      </c>
      <c r="H248" s="14">
        <v>43313</v>
      </c>
      <c r="I248" s="14">
        <v>43677</v>
      </c>
      <c r="J248" s="16">
        <v>497231</v>
      </c>
      <c r="K248" s="16">
        <v>278449.36</v>
      </c>
      <c r="L248" s="16">
        <v>775680.36</v>
      </c>
      <c r="M248" s="13" t="s">
        <v>47</v>
      </c>
      <c r="N248" s="15" t="s">
        <v>79</v>
      </c>
      <c r="O248" s="15" t="s">
        <v>80</v>
      </c>
      <c r="P248" s="15" t="s">
        <v>355</v>
      </c>
      <c r="Q248" s="13" t="s">
        <v>356</v>
      </c>
      <c r="R248" s="13" t="s">
        <v>57</v>
      </c>
    </row>
    <row r="249" spans="1:18" ht="18" customHeight="1" x14ac:dyDescent="0.25">
      <c r="A249" s="13" t="s">
        <v>28</v>
      </c>
      <c r="B249" s="13" t="s">
        <v>99</v>
      </c>
      <c r="C249" s="13" t="s">
        <v>896</v>
      </c>
      <c r="D249" s="13" t="s">
        <v>78</v>
      </c>
      <c r="E249" s="12">
        <v>30340</v>
      </c>
      <c r="F249" s="12">
        <v>5</v>
      </c>
      <c r="G249" s="14">
        <v>43551</v>
      </c>
      <c r="H249" s="14">
        <v>43525</v>
      </c>
      <c r="I249" s="14">
        <v>43890</v>
      </c>
      <c r="J249" s="16">
        <v>443994</v>
      </c>
      <c r="K249" s="16">
        <v>57096</v>
      </c>
      <c r="L249" s="16">
        <v>501090</v>
      </c>
      <c r="M249" s="13" t="s">
        <v>47</v>
      </c>
      <c r="N249" s="15" t="s">
        <v>987</v>
      </c>
      <c r="O249" s="15" t="s">
        <v>988</v>
      </c>
      <c r="P249" s="15" t="s">
        <v>986</v>
      </c>
      <c r="Q249" s="13" t="s">
        <v>989</v>
      </c>
      <c r="R249" s="13" t="s">
        <v>57</v>
      </c>
    </row>
    <row r="250" spans="1:18" ht="18" customHeight="1" x14ac:dyDescent="0.25">
      <c r="A250" s="13" t="s">
        <v>28</v>
      </c>
      <c r="B250" s="13" t="s">
        <v>99</v>
      </c>
      <c r="C250" s="13" t="s">
        <v>896</v>
      </c>
      <c r="D250" s="13" t="s">
        <v>935</v>
      </c>
      <c r="E250" s="12">
        <v>31664</v>
      </c>
      <c r="F250" s="12">
        <v>6</v>
      </c>
      <c r="G250" s="14">
        <v>43440</v>
      </c>
      <c r="H250" s="14">
        <v>42917</v>
      </c>
      <c r="I250" s="14">
        <v>43646</v>
      </c>
      <c r="J250" s="16">
        <v>3205</v>
      </c>
      <c r="K250" s="16">
        <v>1794.8</v>
      </c>
      <c r="L250" s="16">
        <v>4999.8</v>
      </c>
      <c r="M250" s="13" t="s">
        <v>46</v>
      </c>
      <c r="N250" s="15" t="s">
        <v>16</v>
      </c>
      <c r="O250" s="15" t="s">
        <v>16</v>
      </c>
      <c r="P250" s="15" t="s">
        <v>936</v>
      </c>
      <c r="Q250" s="13" t="s">
        <v>937</v>
      </c>
      <c r="R250" s="13" t="s">
        <v>57</v>
      </c>
    </row>
    <row r="251" spans="1:18" ht="18" customHeight="1" x14ac:dyDescent="0.25">
      <c r="A251" s="13" t="s">
        <v>28</v>
      </c>
      <c r="B251" s="13" t="s">
        <v>99</v>
      </c>
      <c r="C251" s="13" t="s">
        <v>714</v>
      </c>
      <c r="D251" s="13" t="s">
        <v>139</v>
      </c>
      <c r="E251" s="12">
        <v>32723</v>
      </c>
      <c r="F251" s="12">
        <v>1</v>
      </c>
      <c r="G251" s="14">
        <v>43416</v>
      </c>
      <c r="H251" s="14">
        <v>43358</v>
      </c>
      <c r="I251" s="14">
        <v>43646</v>
      </c>
      <c r="J251" s="16">
        <v>595143</v>
      </c>
      <c r="K251" s="16">
        <v>208148.64</v>
      </c>
      <c r="L251" s="16">
        <v>803291.64</v>
      </c>
      <c r="M251" s="13" t="s">
        <v>47</v>
      </c>
      <c r="N251" s="15" t="s">
        <v>156</v>
      </c>
      <c r="O251" s="15" t="s">
        <v>157</v>
      </c>
      <c r="P251" s="15" t="s">
        <v>1207</v>
      </c>
      <c r="Q251" s="13" t="s">
        <v>715</v>
      </c>
      <c r="R251" s="13" t="s">
        <v>57</v>
      </c>
    </row>
    <row r="252" spans="1:18" ht="18" customHeight="1" x14ac:dyDescent="0.25">
      <c r="A252" s="13" t="s">
        <v>28</v>
      </c>
      <c r="B252" s="13" t="s">
        <v>99</v>
      </c>
      <c r="C252" s="13" t="s">
        <v>641</v>
      </c>
      <c r="D252" s="13" t="s">
        <v>642</v>
      </c>
      <c r="E252" s="12">
        <v>29652</v>
      </c>
      <c r="F252" s="12">
        <v>5</v>
      </c>
      <c r="G252" s="14">
        <v>43439</v>
      </c>
      <c r="H252" s="14">
        <v>43435</v>
      </c>
      <c r="I252" s="14">
        <v>43799</v>
      </c>
      <c r="J252" s="16">
        <v>17987</v>
      </c>
      <c r="K252" s="16">
        <v>1439</v>
      </c>
      <c r="L252" s="16">
        <v>19426</v>
      </c>
      <c r="M252" s="13" t="s">
        <v>60</v>
      </c>
      <c r="N252" s="15" t="s">
        <v>16</v>
      </c>
      <c r="O252" s="15" t="s">
        <v>16</v>
      </c>
      <c r="P252" s="15" t="s">
        <v>903</v>
      </c>
      <c r="Q252" s="13" t="s">
        <v>904</v>
      </c>
      <c r="R252" s="13" t="s">
        <v>57</v>
      </c>
    </row>
    <row r="253" spans="1:18" ht="18" customHeight="1" x14ac:dyDescent="0.25">
      <c r="A253" s="13" t="s">
        <v>28</v>
      </c>
      <c r="B253" s="13" t="s">
        <v>99</v>
      </c>
      <c r="C253" s="13" t="s">
        <v>641</v>
      </c>
      <c r="D253" s="13" t="s">
        <v>642</v>
      </c>
      <c r="E253" s="12">
        <v>29667</v>
      </c>
      <c r="F253" s="12">
        <v>7</v>
      </c>
      <c r="G253" s="14">
        <v>43511</v>
      </c>
      <c r="H253" s="14">
        <v>43466</v>
      </c>
      <c r="I253" s="14">
        <v>43830</v>
      </c>
      <c r="J253" s="16">
        <v>91383</v>
      </c>
      <c r="K253" s="16">
        <v>7311</v>
      </c>
      <c r="L253" s="16">
        <v>98694</v>
      </c>
      <c r="M253" s="13" t="s">
        <v>60</v>
      </c>
      <c r="N253" s="15" t="s">
        <v>16</v>
      </c>
      <c r="O253" s="15" t="s">
        <v>16</v>
      </c>
      <c r="P253" s="15" t="s">
        <v>927</v>
      </c>
      <c r="Q253" s="13" t="s">
        <v>928</v>
      </c>
      <c r="R253" s="13" t="s">
        <v>57</v>
      </c>
    </row>
    <row r="254" spans="1:18" ht="18" customHeight="1" x14ac:dyDescent="0.25">
      <c r="A254" s="13" t="s">
        <v>28</v>
      </c>
      <c r="B254" s="13" t="s">
        <v>99</v>
      </c>
      <c r="C254" s="13" t="s">
        <v>641</v>
      </c>
      <c r="D254" s="13" t="s">
        <v>101</v>
      </c>
      <c r="E254" s="12">
        <v>31541</v>
      </c>
      <c r="F254" s="12">
        <v>3</v>
      </c>
      <c r="G254" s="14">
        <v>43386</v>
      </c>
      <c r="H254" s="14">
        <v>43405</v>
      </c>
      <c r="I254" s="14">
        <v>43769</v>
      </c>
      <c r="J254" s="16">
        <v>62000</v>
      </c>
      <c r="K254" s="16">
        <v>4960</v>
      </c>
      <c r="L254" s="16">
        <v>66960</v>
      </c>
      <c r="M254" s="13" t="s">
        <v>60</v>
      </c>
      <c r="N254" s="15" t="s">
        <v>16</v>
      </c>
      <c r="O254" s="15" t="s">
        <v>16</v>
      </c>
      <c r="P254" s="15" t="s">
        <v>954</v>
      </c>
      <c r="Q254" s="13" t="s">
        <v>955</v>
      </c>
      <c r="R254" s="13" t="s">
        <v>57</v>
      </c>
    </row>
    <row r="255" spans="1:18" ht="18" customHeight="1" x14ac:dyDescent="0.25">
      <c r="A255" s="13" t="s">
        <v>28</v>
      </c>
      <c r="B255" s="13" t="s">
        <v>99</v>
      </c>
      <c r="C255" s="13" t="s">
        <v>100</v>
      </c>
      <c r="D255" s="13" t="s">
        <v>101</v>
      </c>
      <c r="E255" s="12">
        <v>31184</v>
      </c>
      <c r="F255" s="12">
        <v>2</v>
      </c>
      <c r="G255" s="14">
        <v>43322</v>
      </c>
      <c r="H255" s="14">
        <v>43160</v>
      </c>
      <c r="I255" s="14">
        <v>43524</v>
      </c>
      <c r="J255" s="16">
        <v>100000</v>
      </c>
      <c r="K255" s="16">
        <v>8000</v>
      </c>
      <c r="L255" s="16">
        <v>108000</v>
      </c>
      <c r="M255" s="13" t="s">
        <v>60</v>
      </c>
      <c r="N255" s="15" t="s">
        <v>16</v>
      </c>
      <c r="O255" s="15" t="s">
        <v>16</v>
      </c>
      <c r="P255" s="15" t="s">
        <v>102</v>
      </c>
      <c r="Q255" s="13" t="s">
        <v>103</v>
      </c>
      <c r="R255" s="13" t="s">
        <v>57</v>
      </c>
    </row>
    <row r="256" spans="1:18" ht="18" customHeight="1" x14ac:dyDescent="0.25">
      <c r="A256" s="13" t="s">
        <v>28</v>
      </c>
      <c r="B256" s="13" t="s">
        <v>99</v>
      </c>
      <c r="C256" s="13" t="s">
        <v>100</v>
      </c>
      <c r="D256" s="13" t="s">
        <v>101</v>
      </c>
      <c r="E256" s="12">
        <v>33912</v>
      </c>
      <c r="F256" s="12">
        <v>1</v>
      </c>
      <c r="G256" s="14">
        <v>43531</v>
      </c>
      <c r="H256" s="14">
        <v>43556</v>
      </c>
      <c r="I256" s="14">
        <v>43921</v>
      </c>
      <c r="J256" s="16">
        <v>125000</v>
      </c>
      <c r="K256" s="16">
        <v>0</v>
      </c>
      <c r="L256" s="16">
        <v>125000</v>
      </c>
      <c r="M256" s="13" t="s">
        <v>60</v>
      </c>
      <c r="N256" s="15" t="s">
        <v>16</v>
      </c>
      <c r="O256" s="15" t="s">
        <v>16</v>
      </c>
      <c r="P256" s="15" t="s">
        <v>1316</v>
      </c>
      <c r="Q256" s="13" t="s">
        <v>1077</v>
      </c>
      <c r="R256" s="13" t="s">
        <v>57</v>
      </c>
    </row>
    <row r="257" spans="1:18" ht="18" customHeight="1" x14ac:dyDescent="0.25">
      <c r="A257" s="13" t="s">
        <v>28</v>
      </c>
      <c r="B257" s="13" t="s">
        <v>99</v>
      </c>
      <c r="C257" s="13" t="s">
        <v>100</v>
      </c>
      <c r="D257" s="13" t="s">
        <v>459</v>
      </c>
      <c r="E257" s="12">
        <v>32567</v>
      </c>
      <c r="F257" s="12">
        <v>1</v>
      </c>
      <c r="G257" s="14">
        <v>43355</v>
      </c>
      <c r="H257" s="14">
        <v>43269</v>
      </c>
      <c r="I257" s="14">
        <v>43524</v>
      </c>
      <c r="J257" s="16">
        <v>149663</v>
      </c>
      <c r="K257" s="16">
        <v>68984.160000000003</v>
      </c>
      <c r="L257" s="16">
        <v>218647.16</v>
      </c>
      <c r="M257" s="13" t="s">
        <v>46</v>
      </c>
      <c r="N257" s="15" t="s">
        <v>16</v>
      </c>
      <c r="O257" s="15" t="s">
        <v>16</v>
      </c>
      <c r="P257" s="15" t="s">
        <v>1151</v>
      </c>
      <c r="Q257" s="13" t="s">
        <v>460</v>
      </c>
      <c r="R257" s="13" t="s">
        <v>57</v>
      </c>
    </row>
    <row r="258" spans="1:18" ht="18" customHeight="1" x14ac:dyDescent="0.25">
      <c r="A258" s="13" t="s">
        <v>28</v>
      </c>
      <c r="B258" s="13" t="s">
        <v>99</v>
      </c>
      <c r="C258" s="13" t="s">
        <v>100</v>
      </c>
      <c r="D258" s="13" t="s">
        <v>443</v>
      </c>
      <c r="E258" s="12">
        <v>33560</v>
      </c>
      <c r="F258" s="12">
        <v>1</v>
      </c>
      <c r="G258" s="14">
        <v>43322</v>
      </c>
      <c r="H258" s="14">
        <v>43282</v>
      </c>
      <c r="I258" s="14">
        <v>43465</v>
      </c>
      <c r="J258" s="16">
        <v>49693</v>
      </c>
      <c r="K258" s="16">
        <v>27828</v>
      </c>
      <c r="L258" s="16">
        <v>77521</v>
      </c>
      <c r="M258" s="13" t="s">
        <v>46</v>
      </c>
      <c r="N258" s="15" t="s">
        <v>16</v>
      </c>
      <c r="O258" s="15" t="s">
        <v>16</v>
      </c>
      <c r="P258" s="15" t="s">
        <v>444</v>
      </c>
      <c r="Q258" s="13" t="s">
        <v>445</v>
      </c>
      <c r="R258" s="13" t="s">
        <v>57</v>
      </c>
    </row>
    <row r="259" spans="1:18" ht="18" customHeight="1" x14ac:dyDescent="0.25">
      <c r="A259" s="13" t="s">
        <v>28</v>
      </c>
      <c r="B259" s="13" t="s">
        <v>238</v>
      </c>
      <c r="C259" s="13" t="s">
        <v>639</v>
      </c>
      <c r="D259" s="13" t="s">
        <v>640</v>
      </c>
      <c r="E259" s="12">
        <v>33894</v>
      </c>
      <c r="F259" s="12">
        <v>1</v>
      </c>
      <c r="G259" s="14">
        <v>43454</v>
      </c>
      <c r="H259" s="14">
        <v>43374</v>
      </c>
      <c r="I259" s="14">
        <v>43465</v>
      </c>
      <c r="J259" s="16">
        <v>19015</v>
      </c>
      <c r="K259" s="16">
        <v>10649</v>
      </c>
      <c r="L259" s="16">
        <v>29664</v>
      </c>
      <c r="M259" s="13" t="s">
        <v>46</v>
      </c>
      <c r="N259" s="15" t="s">
        <v>16</v>
      </c>
      <c r="O259" s="15" t="s">
        <v>16</v>
      </c>
      <c r="P259" s="15" t="s">
        <v>1218</v>
      </c>
      <c r="Q259" s="13" t="s">
        <v>1165</v>
      </c>
      <c r="R259" s="13" t="s">
        <v>57</v>
      </c>
    </row>
    <row r="260" spans="1:18" ht="18" customHeight="1" x14ac:dyDescent="0.25">
      <c r="A260" s="13" t="s">
        <v>28</v>
      </c>
      <c r="B260" s="13" t="s">
        <v>238</v>
      </c>
      <c r="C260" s="13" t="s">
        <v>239</v>
      </c>
      <c r="D260" s="13" t="s">
        <v>78</v>
      </c>
      <c r="E260" s="12">
        <v>32490</v>
      </c>
      <c r="F260" s="12">
        <v>1</v>
      </c>
      <c r="G260" s="14">
        <v>43297</v>
      </c>
      <c r="H260" s="14">
        <v>43282</v>
      </c>
      <c r="I260" s="14">
        <v>43646</v>
      </c>
      <c r="J260" s="16">
        <v>150000</v>
      </c>
      <c r="K260" s="16">
        <v>84000</v>
      </c>
      <c r="L260" s="16">
        <v>234000</v>
      </c>
      <c r="M260" s="13" t="s">
        <v>47</v>
      </c>
      <c r="N260" s="15" t="s">
        <v>240</v>
      </c>
      <c r="O260" s="15" t="s">
        <v>241</v>
      </c>
      <c r="P260" s="15" t="s">
        <v>242</v>
      </c>
      <c r="Q260" s="13" t="s">
        <v>243</v>
      </c>
      <c r="R260" s="13" t="s">
        <v>57</v>
      </c>
    </row>
    <row r="261" spans="1:18" ht="18" customHeight="1" x14ac:dyDescent="0.25">
      <c r="A261" s="13" t="s">
        <v>28</v>
      </c>
      <c r="B261" s="13" t="s">
        <v>238</v>
      </c>
      <c r="C261" s="13" t="s">
        <v>596</v>
      </c>
      <c r="D261" s="13" t="s">
        <v>54</v>
      </c>
      <c r="E261" s="12">
        <v>31776</v>
      </c>
      <c r="F261" s="12">
        <v>3</v>
      </c>
      <c r="G261" s="14">
        <v>43371</v>
      </c>
      <c r="H261" s="14">
        <v>43282</v>
      </c>
      <c r="I261" s="14">
        <v>43646</v>
      </c>
      <c r="J261" s="16">
        <v>50805</v>
      </c>
      <c r="K261" s="16">
        <v>0</v>
      </c>
      <c r="L261" s="16">
        <v>50805</v>
      </c>
      <c r="M261" s="13" t="s">
        <v>47</v>
      </c>
      <c r="N261" s="15" t="s">
        <v>156</v>
      </c>
      <c r="O261" s="15" t="s">
        <v>157</v>
      </c>
      <c r="P261" s="15" t="s">
        <v>597</v>
      </c>
      <c r="Q261" s="13" t="s">
        <v>598</v>
      </c>
      <c r="R261" s="13" t="s">
        <v>57</v>
      </c>
    </row>
    <row r="262" spans="1:18" ht="18" customHeight="1" x14ac:dyDescent="0.25">
      <c r="A262" s="13" t="s">
        <v>28</v>
      </c>
      <c r="B262" s="13" t="s">
        <v>238</v>
      </c>
      <c r="C262" s="13" t="s">
        <v>747</v>
      </c>
      <c r="D262" s="13" t="s">
        <v>54</v>
      </c>
      <c r="E262" s="12">
        <v>30292</v>
      </c>
      <c r="F262" s="12">
        <v>5</v>
      </c>
      <c r="G262" s="14">
        <v>43377</v>
      </c>
      <c r="H262" s="14">
        <v>43191</v>
      </c>
      <c r="I262" s="14">
        <v>43555</v>
      </c>
      <c r="J262" s="16">
        <v>43922</v>
      </c>
      <c r="K262" s="16">
        <v>0</v>
      </c>
      <c r="L262" s="16">
        <v>43922</v>
      </c>
      <c r="M262" s="13" t="s">
        <v>47</v>
      </c>
      <c r="N262" s="15" t="s">
        <v>79</v>
      </c>
      <c r="O262" s="15" t="s">
        <v>80</v>
      </c>
      <c r="P262" s="15" t="s">
        <v>930</v>
      </c>
      <c r="Q262" s="13" t="s">
        <v>931</v>
      </c>
      <c r="R262" s="13" t="s">
        <v>57</v>
      </c>
    </row>
    <row r="263" spans="1:18" ht="18" customHeight="1" x14ac:dyDescent="0.25">
      <c r="A263" s="13" t="s">
        <v>28</v>
      </c>
      <c r="B263" s="13" t="s">
        <v>238</v>
      </c>
      <c r="C263" s="13" t="s">
        <v>378</v>
      </c>
      <c r="D263" s="13" t="s">
        <v>54</v>
      </c>
      <c r="E263" s="12">
        <v>31037</v>
      </c>
      <c r="F263" s="12">
        <v>3</v>
      </c>
      <c r="G263" s="14">
        <v>43378</v>
      </c>
      <c r="H263" s="14">
        <v>43101</v>
      </c>
      <c r="I263" s="14">
        <v>43465</v>
      </c>
      <c r="J263" s="16">
        <v>43922</v>
      </c>
      <c r="K263" s="16">
        <v>0</v>
      </c>
      <c r="L263" s="16">
        <v>43922</v>
      </c>
      <c r="M263" s="13" t="s">
        <v>47</v>
      </c>
      <c r="N263" s="15" t="s">
        <v>79</v>
      </c>
      <c r="O263" s="15" t="s">
        <v>80</v>
      </c>
      <c r="P263" s="15" t="s">
        <v>881</v>
      </c>
      <c r="Q263" s="13" t="s">
        <v>882</v>
      </c>
      <c r="R263" s="13" t="s">
        <v>57</v>
      </c>
    </row>
    <row r="264" spans="1:18" ht="18" customHeight="1" x14ac:dyDescent="0.25">
      <c r="A264" s="13" t="s">
        <v>28</v>
      </c>
      <c r="B264" s="13" t="s">
        <v>238</v>
      </c>
      <c r="C264" s="13" t="s">
        <v>378</v>
      </c>
      <c r="D264" s="13" t="s">
        <v>54</v>
      </c>
      <c r="E264" s="12">
        <v>31037</v>
      </c>
      <c r="F264" s="12">
        <v>4</v>
      </c>
      <c r="G264" s="14">
        <v>43494</v>
      </c>
      <c r="H264" s="14">
        <v>43466</v>
      </c>
      <c r="I264" s="14">
        <v>43830</v>
      </c>
      <c r="J264" s="16">
        <v>241876</v>
      </c>
      <c r="K264" s="16">
        <v>119180</v>
      </c>
      <c r="L264" s="16">
        <v>361056</v>
      </c>
      <c r="M264" s="13" t="s">
        <v>47</v>
      </c>
      <c r="N264" s="15" t="s">
        <v>79</v>
      </c>
      <c r="O264" s="15" t="s">
        <v>80</v>
      </c>
      <c r="P264" s="15" t="s">
        <v>881</v>
      </c>
      <c r="Q264" s="13" t="s">
        <v>882</v>
      </c>
      <c r="R264" s="13" t="s">
        <v>57</v>
      </c>
    </row>
    <row r="265" spans="1:18" ht="18" customHeight="1" x14ac:dyDescent="0.25">
      <c r="A265" s="13" t="s">
        <v>28</v>
      </c>
      <c r="B265" s="13" t="s">
        <v>238</v>
      </c>
      <c r="C265" s="13" t="s">
        <v>378</v>
      </c>
      <c r="D265" s="13" t="s">
        <v>379</v>
      </c>
      <c r="E265" s="12">
        <v>29630</v>
      </c>
      <c r="F265" s="12">
        <v>4</v>
      </c>
      <c r="G265" s="14">
        <v>43326</v>
      </c>
      <c r="H265" s="14">
        <v>43282</v>
      </c>
      <c r="I265" s="14">
        <v>43646</v>
      </c>
      <c r="J265" s="16">
        <v>129160</v>
      </c>
      <c r="K265" s="16">
        <v>67809</v>
      </c>
      <c r="L265" s="16">
        <v>196969</v>
      </c>
      <c r="M265" s="13" t="s">
        <v>1</v>
      </c>
      <c r="N265" s="15" t="s">
        <v>16</v>
      </c>
      <c r="O265" s="15" t="s">
        <v>16</v>
      </c>
      <c r="P265" s="15" t="s">
        <v>1219</v>
      </c>
      <c r="Q265" s="13" t="s">
        <v>380</v>
      </c>
      <c r="R265" s="13" t="s">
        <v>57</v>
      </c>
    </row>
    <row r="266" spans="1:18" ht="18" customHeight="1" x14ac:dyDescent="0.25">
      <c r="A266" s="13" t="s">
        <v>28</v>
      </c>
      <c r="B266" s="13" t="s">
        <v>123</v>
      </c>
      <c r="C266" s="13" t="s">
        <v>506</v>
      </c>
      <c r="D266" s="13" t="s">
        <v>125</v>
      </c>
      <c r="E266" s="12">
        <v>32971</v>
      </c>
      <c r="F266" s="12">
        <v>1</v>
      </c>
      <c r="G266" s="14">
        <v>43335</v>
      </c>
      <c r="H266" s="14">
        <v>43344</v>
      </c>
      <c r="I266" s="14">
        <v>43616</v>
      </c>
      <c r="J266" s="16">
        <v>250000</v>
      </c>
      <c r="K266" s="16">
        <v>140000</v>
      </c>
      <c r="L266" s="16">
        <v>390000</v>
      </c>
      <c r="M266" s="13" t="s">
        <v>47</v>
      </c>
      <c r="N266" s="15" t="s">
        <v>507</v>
      </c>
      <c r="O266" s="15" t="s">
        <v>508</v>
      </c>
      <c r="P266" s="15" t="s">
        <v>509</v>
      </c>
      <c r="Q266" s="13" t="s">
        <v>510</v>
      </c>
      <c r="R266" s="13" t="s">
        <v>57</v>
      </c>
    </row>
    <row r="267" spans="1:18" ht="18" customHeight="1" x14ac:dyDescent="0.25">
      <c r="A267" s="13" t="s">
        <v>28</v>
      </c>
      <c r="B267" s="13" t="s">
        <v>123</v>
      </c>
      <c r="C267" s="13" t="s">
        <v>124</v>
      </c>
      <c r="D267" s="13" t="s">
        <v>125</v>
      </c>
      <c r="E267" s="12">
        <v>32106</v>
      </c>
      <c r="F267" s="12">
        <v>2</v>
      </c>
      <c r="G267" s="14">
        <v>43355</v>
      </c>
      <c r="H267" s="14">
        <v>43344</v>
      </c>
      <c r="I267" s="14">
        <v>43708</v>
      </c>
      <c r="J267" s="16">
        <v>96800</v>
      </c>
      <c r="K267" s="16">
        <v>7744</v>
      </c>
      <c r="L267" s="16">
        <v>104544</v>
      </c>
      <c r="M267" s="13" t="s">
        <v>47</v>
      </c>
      <c r="N267" s="15" t="s">
        <v>126</v>
      </c>
      <c r="O267" s="15" t="s">
        <v>127</v>
      </c>
      <c r="P267" s="15" t="s">
        <v>128</v>
      </c>
      <c r="Q267" s="13" t="s">
        <v>129</v>
      </c>
      <c r="R267" s="13" t="s">
        <v>57</v>
      </c>
    </row>
    <row r="268" spans="1:18" ht="18" customHeight="1" x14ac:dyDescent="0.25">
      <c r="A268" s="13" t="s">
        <v>28</v>
      </c>
      <c r="B268" s="13" t="s">
        <v>123</v>
      </c>
      <c r="C268" s="13" t="s">
        <v>888</v>
      </c>
      <c r="D268" s="13" t="s">
        <v>125</v>
      </c>
      <c r="E268" s="12">
        <v>32982</v>
      </c>
      <c r="F268" s="12">
        <v>2</v>
      </c>
      <c r="G268" s="14">
        <v>43546</v>
      </c>
      <c r="H268" s="14">
        <v>43556</v>
      </c>
      <c r="I268" s="14">
        <v>43921</v>
      </c>
      <c r="J268" s="16">
        <v>243826.01</v>
      </c>
      <c r="K268" s="16">
        <v>132852.73000000001</v>
      </c>
      <c r="L268" s="16">
        <v>376678.74</v>
      </c>
      <c r="M268" s="13" t="s">
        <v>47</v>
      </c>
      <c r="N268" s="15" t="s">
        <v>156</v>
      </c>
      <c r="O268" s="15" t="s">
        <v>157</v>
      </c>
      <c r="P268" s="15" t="s">
        <v>889</v>
      </c>
      <c r="Q268" s="13" t="s">
        <v>890</v>
      </c>
      <c r="R268" s="13" t="s">
        <v>57</v>
      </c>
    </row>
    <row r="269" spans="1:18" ht="18" customHeight="1" x14ac:dyDescent="0.25">
      <c r="A269" s="13" t="s">
        <v>28</v>
      </c>
      <c r="B269" s="13" t="s">
        <v>123</v>
      </c>
      <c r="C269" s="13" t="s">
        <v>652</v>
      </c>
      <c r="D269" s="13" t="s">
        <v>675</v>
      </c>
      <c r="E269" s="12">
        <v>33620</v>
      </c>
      <c r="F269" s="12">
        <v>1</v>
      </c>
      <c r="G269" s="14">
        <v>43518</v>
      </c>
      <c r="H269" s="14">
        <v>43466</v>
      </c>
      <c r="I269" s="14">
        <v>44196</v>
      </c>
      <c r="J269" s="16">
        <v>53688</v>
      </c>
      <c r="K269" s="16">
        <v>0</v>
      </c>
      <c r="L269" s="16">
        <v>53688</v>
      </c>
      <c r="M269" s="13" t="s">
        <v>60</v>
      </c>
      <c r="N269" s="15" t="s">
        <v>16</v>
      </c>
      <c r="O269" s="15" t="s">
        <v>16</v>
      </c>
      <c r="P269" s="15" t="s">
        <v>1368</v>
      </c>
      <c r="Q269" s="13" t="s">
        <v>653</v>
      </c>
      <c r="R269" s="13" t="s">
        <v>57</v>
      </c>
    </row>
    <row r="270" spans="1:18" ht="18" customHeight="1" x14ac:dyDescent="0.25">
      <c r="A270" s="13" t="s">
        <v>28</v>
      </c>
      <c r="B270" s="13" t="s">
        <v>123</v>
      </c>
      <c r="C270" s="13" t="s">
        <v>1193</v>
      </c>
      <c r="D270" s="13" t="s">
        <v>447</v>
      </c>
      <c r="E270" s="12">
        <v>33331</v>
      </c>
      <c r="F270" s="12">
        <v>1</v>
      </c>
      <c r="G270" s="14">
        <v>43418</v>
      </c>
      <c r="H270" s="14">
        <v>43405</v>
      </c>
      <c r="I270" s="14">
        <v>43861</v>
      </c>
      <c r="J270" s="16">
        <v>5000</v>
      </c>
      <c r="K270" s="16">
        <v>2000</v>
      </c>
      <c r="L270" s="16">
        <v>7000</v>
      </c>
      <c r="M270" s="13" t="s">
        <v>60</v>
      </c>
      <c r="N270" s="15" t="s">
        <v>16</v>
      </c>
      <c r="O270" s="15" t="s">
        <v>16</v>
      </c>
      <c r="P270" s="15" t="s">
        <v>1194</v>
      </c>
      <c r="Q270" s="13" t="s">
        <v>1089</v>
      </c>
      <c r="R270" s="13" t="s">
        <v>57</v>
      </c>
    </row>
    <row r="271" spans="1:18" ht="18" customHeight="1" x14ac:dyDescent="0.25">
      <c r="A271" s="13" t="s">
        <v>28</v>
      </c>
      <c r="B271" s="13" t="s">
        <v>123</v>
      </c>
      <c r="C271" s="13" t="s">
        <v>777</v>
      </c>
      <c r="D271" s="13" t="s">
        <v>1086</v>
      </c>
      <c r="E271" s="12">
        <v>32513</v>
      </c>
      <c r="F271" s="12">
        <v>1</v>
      </c>
      <c r="G271" s="14">
        <v>43424</v>
      </c>
      <c r="H271" s="14">
        <v>43256</v>
      </c>
      <c r="I271" s="14">
        <v>43616</v>
      </c>
      <c r="J271" s="16">
        <v>46153</v>
      </c>
      <c r="K271" s="16">
        <v>25845.68</v>
      </c>
      <c r="L271" s="16">
        <v>71998.679999999993</v>
      </c>
      <c r="M271" s="13" t="s">
        <v>60</v>
      </c>
      <c r="N271" s="15" t="s">
        <v>16</v>
      </c>
      <c r="O271" s="15" t="s">
        <v>16</v>
      </c>
      <c r="P271" s="15" t="s">
        <v>1283</v>
      </c>
      <c r="Q271" s="13" t="s">
        <v>1087</v>
      </c>
      <c r="R271" s="13" t="s">
        <v>57</v>
      </c>
    </row>
    <row r="272" spans="1:18" ht="18" customHeight="1" x14ac:dyDescent="0.25">
      <c r="A272" s="13" t="s">
        <v>28</v>
      </c>
      <c r="B272" s="13" t="s">
        <v>123</v>
      </c>
      <c r="C272" s="13" t="s">
        <v>942</v>
      </c>
      <c r="D272" s="13" t="s">
        <v>392</v>
      </c>
      <c r="E272" s="12">
        <v>32220</v>
      </c>
      <c r="F272" s="12">
        <v>2</v>
      </c>
      <c r="G272" s="14">
        <v>43378</v>
      </c>
      <c r="H272" s="14">
        <v>43344</v>
      </c>
      <c r="I272" s="14">
        <v>43708</v>
      </c>
      <c r="J272" s="16">
        <v>296020</v>
      </c>
      <c r="K272" s="16">
        <v>165771.20000000001</v>
      </c>
      <c r="L272" s="16">
        <v>461791.2</v>
      </c>
      <c r="M272" s="13" t="s">
        <v>47</v>
      </c>
      <c r="N272" s="15" t="s">
        <v>156</v>
      </c>
      <c r="O272" s="15" t="s">
        <v>157</v>
      </c>
      <c r="P272" s="15" t="s">
        <v>1195</v>
      </c>
      <c r="Q272" s="13" t="s">
        <v>1005</v>
      </c>
      <c r="R272" s="13" t="s">
        <v>57</v>
      </c>
    </row>
    <row r="273" spans="1:18" ht="18" customHeight="1" x14ac:dyDescent="0.25">
      <c r="A273" s="13" t="s">
        <v>28</v>
      </c>
      <c r="B273" s="13" t="s">
        <v>123</v>
      </c>
      <c r="C273" s="13" t="s">
        <v>520</v>
      </c>
      <c r="D273" s="13" t="s">
        <v>125</v>
      </c>
      <c r="E273" s="12">
        <v>28948</v>
      </c>
      <c r="F273" s="12">
        <v>5</v>
      </c>
      <c r="G273" s="14">
        <v>43301</v>
      </c>
      <c r="H273" s="14">
        <v>43313</v>
      </c>
      <c r="I273" s="14">
        <v>43677</v>
      </c>
      <c r="J273" s="16">
        <v>43402</v>
      </c>
      <c r="K273" s="16">
        <v>1072</v>
      </c>
      <c r="L273" s="16">
        <v>44474</v>
      </c>
      <c r="M273" s="13" t="s">
        <v>47</v>
      </c>
      <c r="N273" s="15" t="s">
        <v>521</v>
      </c>
      <c r="O273" s="15" t="s">
        <v>522</v>
      </c>
      <c r="P273" s="15" t="s">
        <v>523</v>
      </c>
      <c r="Q273" s="13" t="s">
        <v>524</v>
      </c>
      <c r="R273" s="13" t="s">
        <v>363</v>
      </c>
    </row>
    <row r="274" spans="1:18" ht="18" customHeight="1" x14ac:dyDescent="0.25">
      <c r="A274" s="13" t="s">
        <v>28</v>
      </c>
      <c r="B274" s="13" t="s">
        <v>123</v>
      </c>
      <c r="C274" s="13" t="s">
        <v>435</v>
      </c>
      <c r="D274" s="13" t="s">
        <v>436</v>
      </c>
      <c r="E274" s="12">
        <v>32898</v>
      </c>
      <c r="F274" s="12">
        <v>1</v>
      </c>
      <c r="G274" s="14">
        <v>43333</v>
      </c>
      <c r="H274" s="14">
        <v>43284</v>
      </c>
      <c r="I274" s="14">
        <v>45323</v>
      </c>
      <c r="J274" s="16">
        <v>6500</v>
      </c>
      <c r="K274" s="16">
        <v>2600</v>
      </c>
      <c r="L274" s="16">
        <v>9100</v>
      </c>
      <c r="M274" s="13" t="s">
        <v>1</v>
      </c>
      <c r="N274" s="15" t="s">
        <v>16</v>
      </c>
      <c r="O274" s="15" t="s">
        <v>16</v>
      </c>
      <c r="P274" s="15" t="s">
        <v>437</v>
      </c>
      <c r="Q274" s="13" t="s">
        <v>438</v>
      </c>
      <c r="R274" s="13" t="s">
        <v>57</v>
      </c>
    </row>
    <row r="275" spans="1:18" ht="18" customHeight="1" x14ac:dyDescent="0.25">
      <c r="A275" s="13" t="s">
        <v>28</v>
      </c>
      <c r="B275" s="13" t="s">
        <v>123</v>
      </c>
      <c r="C275" s="13" t="s">
        <v>435</v>
      </c>
      <c r="D275" s="13" t="s">
        <v>125</v>
      </c>
      <c r="E275" s="12">
        <v>33121</v>
      </c>
      <c r="F275" s="12">
        <v>1</v>
      </c>
      <c r="G275" s="14">
        <v>43479</v>
      </c>
      <c r="H275" s="14">
        <v>43466</v>
      </c>
      <c r="I275" s="14">
        <v>43830</v>
      </c>
      <c r="J275" s="16">
        <v>179428.2</v>
      </c>
      <c r="K275" s="16">
        <v>14354</v>
      </c>
      <c r="L275" s="16">
        <v>193782.2</v>
      </c>
      <c r="M275" s="13" t="s">
        <v>47</v>
      </c>
      <c r="N275" s="15" t="s">
        <v>1109</v>
      </c>
      <c r="O275" s="15" t="s">
        <v>1110</v>
      </c>
      <c r="P275" s="15" t="s">
        <v>1335</v>
      </c>
      <c r="Q275" s="13" t="s">
        <v>1111</v>
      </c>
      <c r="R275" s="13" t="s">
        <v>57</v>
      </c>
    </row>
    <row r="276" spans="1:18" ht="18" customHeight="1" x14ac:dyDescent="0.25">
      <c r="A276" s="13" t="s">
        <v>28</v>
      </c>
      <c r="B276" s="13" t="s">
        <v>123</v>
      </c>
      <c r="C276" s="13" t="s">
        <v>435</v>
      </c>
      <c r="D276" s="13" t="s">
        <v>413</v>
      </c>
      <c r="E276" s="12">
        <v>32351</v>
      </c>
      <c r="F276" s="12">
        <v>2</v>
      </c>
      <c r="G276" s="14">
        <v>43494</v>
      </c>
      <c r="H276" s="14">
        <v>43374</v>
      </c>
      <c r="I276" s="14">
        <v>43738</v>
      </c>
      <c r="J276" s="16">
        <v>1400</v>
      </c>
      <c r="K276" s="16">
        <v>140</v>
      </c>
      <c r="L276" s="16">
        <v>1540</v>
      </c>
      <c r="M276" s="13" t="s">
        <v>1</v>
      </c>
      <c r="N276" s="15" t="s">
        <v>16</v>
      </c>
      <c r="O276" s="15" t="s">
        <v>16</v>
      </c>
      <c r="P276" s="15" t="s">
        <v>900</v>
      </c>
      <c r="Q276" s="13" t="s">
        <v>901</v>
      </c>
      <c r="R276" s="13" t="s">
        <v>57</v>
      </c>
    </row>
    <row r="277" spans="1:18" ht="18" customHeight="1" x14ac:dyDescent="0.25">
      <c r="A277" s="13" t="s">
        <v>28</v>
      </c>
      <c r="B277" s="13" t="s">
        <v>123</v>
      </c>
      <c r="C277" s="13" t="s">
        <v>1147</v>
      </c>
      <c r="D277" s="13" t="s">
        <v>1097</v>
      </c>
      <c r="E277" s="12">
        <v>33838</v>
      </c>
      <c r="F277" s="12">
        <v>1</v>
      </c>
      <c r="G277" s="14">
        <v>43517</v>
      </c>
      <c r="H277" s="14">
        <v>43497</v>
      </c>
      <c r="I277" s="14">
        <v>43861</v>
      </c>
      <c r="J277" s="16">
        <v>159615</v>
      </c>
      <c r="K277" s="16">
        <v>89384</v>
      </c>
      <c r="L277" s="16">
        <v>248999</v>
      </c>
      <c r="M277" s="13" t="s">
        <v>47</v>
      </c>
      <c r="N277" s="15" t="s">
        <v>16</v>
      </c>
      <c r="O277" s="15" t="s">
        <v>16</v>
      </c>
      <c r="P277" s="15" t="s">
        <v>1379</v>
      </c>
      <c r="Q277" s="13" t="s">
        <v>1164</v>
      </c>
      <c r="R277" s="13" t="s">
        <v>57</v>
      </c>
    </row>
    <row r="278" spans="1:18" ht="18" customHeight="1" x14ac:dyDescent="0.25">
      <c r="A278" s="13" t="s">
        <v>28</v>
      </c>
      <c r="B278" s="13" t="s">
        <v>123</v>
      </c>
      <c r="C278" s="13" t="s">
        <v>934</v>
      </c>
      <c r="D278" s="13" t="s">
        <v>125</v>
      </c>
      <c r="E278" s="12">
        <v>33501</v>
      </c>
      <c r="F278" s="12">
        <v>1</v>
      </c>
      <c r="G278" s="14">
        <v>43524</v>
      </c>
      <c r="H278" s="14">
        <v>43497</v>
      </c>
      <c r="I278" s="14">
        <v>43861</v>
      </c>
      <c r="J278" s="16">
        <v>222379</v>
      </c>
      <c r="K278" s="16">
        <v>120914.96</v>
      </c>
      <c r="L278" s="16">
        <v>343293.96</v>
      </c>
      <c r="M278" s="13" t="s">
        <v>47</v>
      </c>
      <c r="N278" s="15" t="s">
        <v>398</v>
      </c>
      <c r="O278" s="15" t="s">
        <v>399</v>
      </c>
      <c r="P278" s="15" t="s">
        <v>1303</v>
      </c>
      <c r="Q278" s="13" t="s">
        <v>1085</v>
      </c>
      <c r="R278" s="13" t="s">
        <v>57</v>
      </c>
    </row>
    <row r="279" spans="1:18" ht="18" customHeight="1" x14ac:dyDescent="0.25">
      <c r="A279" s="13" t="s">
        <v>28</v>
      </c>
      <c r="B279" s="13" t="s">
        <v>893</v>
      </c>
      <c r="C279" s="13" t="s">
        <v>961</v>
      </c>
      <c r="D279" s="13" t="s">
        <v>78</v>
      </c>
      <c r="E279" s="12">
        <v>32777</v>
      </c>
      <c r="F279" s="12">
        <v>1</v>
      </c>
      <c r="G279" s="14">
        <v>43405</v>
      </c>
      <c r="H279" s="14">
        <v>43373</v>
      </c>
      <c r="I279" s="14">
        <v>43616</v>
      </c>
      <c r="J279" s="16">
        <v>212939</v>
      </c>
      <c r="K279" s="16">
        <v>36490.160000000003</v>
      </c>
      <c r="L279" s="16">
        <v>249429.16</v>
      </c>
      <c r="M279" s="13" t="s">
        <v>47</v>
      </c>
      <c r="N279" s="15" t="s">
        <v>240</v>
      </c>
      <c r="O279" s="15" t="s">
        <v>241</v>
      </c>
      <c r="P279" s="15" t="s">
        <v>1174</v>
      </c>
      <c r="Q279" s="13" t="s">
        <v>1116</v>
      </c>
      <c r="R279" s="13" t="s">
        <v>57</v>
      </c>
    </row>
    <row r="280" spans="1:18" ht="18" customHeight="1" x14ac:dyDescent="0.25">
      <c r="A280" s="13" t="s">
        <v>28</v>
      </c>
      <c r="B280" s="13" t="s">
        <v>893</v>
      </c>
      <c r="C280" s="13" t="s">
        <v>120</v>
      </c>
      <c r="D280" s="13" t="s">
        <v>1126</v>
      </c>
      <c r="E280" s="12">
        <v>33325</v>
      </c>
      <c r="F280" s="12">
        <v>1</v>
      </c>
      <c r="G280" s="14">
        <v>43482</v>
      </c>
      <c r="H280" s="14">
        <v>43466</v>
      </c>
      <c r="I280" s="14">
        <v>43830</v>
      </c>
      <c r="J280" s="16">
        <v>19000</v>
      </c>
      <c r="K280" s="16">
        <v>0</v>
      </c>
      <c r="L280" s="16">
        <v>19000</v>
      </c>
      <c r="M280" s="13" t="s">
        <v>60</v>
      </c>
      <c r="N280" s="15" t="s">
        <v>16</v>
      </c>
      <c r="O280" s="15" t="s">
        <v>16</v>
      </c>
      <c r="P280" s="15" t="s">
        <v>16</v>
      </c>
      <c r="Q280" s="13" t="s">
        <v>1127</v>
      </c>
      <c r="R280" s="13" t="s">
        <v>57</v>
      </c>
    </row>
    <row r="281" spans="1:18" ht="18" customHeight="1" x14ac:dyDescent="0.25">
      <c r="A281" s="13" t="s">
        <v>28</v>
      </c>
      <c r="B281" s="13" t="s">
        <v>359</v>
      </c>
      <c r="C281" s="13" t="s">
        <v>360</v>
      </c>
      <c r="D281" s="13" t="s">
        <v>361</v>
      </c>
      <c r="E281" s="12">
        <v>33679</v>
      </c>
      <c r="F281" s="12">
        <v>1</v>
      </c>
      <c r="G281" s="14">
        <v>43322</v>
      </c>
      <c r="H281" s="14">
        <v>43304</v>
      </c>
      <c r="I281" s="14">
        <v>43670</v>
      </c>
      <c r="J281" s="16">
        <v>12105</v>
      </c>
      <c r="K281" s="16">
        <v>0</v>
      </c>
      <c r="L281" s="16">
        <v>12105</v>
      </c>
      <c r="M281" s="13" t="s">
        <v>60</v>
      </c>
      <c r="N281" s="15" t="s">
        <v>16</v>
      </c>
      <c r="O281" s="15" t="s">
        <v>16</v>
      </c>
      <c r="P281" s="15" t="s">
        <v>16</v>
      </c>
      <c r="Q281" s="13" t="s">
        <v>362</v>
      </c>
      <c r="R281" s="13" t="s">
        <v>363</v>
      </c>
    </row>
    <row r="282" spans="1:18" ht="18" customHeight="1" x14ac:dyDescent="0.25">
      <c r="A282" s="13" t="s">
        <v>28</v>
      </c>
      <c r="B282" s="13" t="s">
        <v>359</v>
      </c>
      <c r="C282" s="13" t="s">
        <v>705</v>
      </c>
      <c r="D282" s="13" t="s">
        <v>1075</v>
      </c>
      <c r="E282" s="12">
        <v>33541</v>
      </c>
      <c r="F282" s="12">
        <v>1</v>
      </c>
      <c r="G282" s="14">
        <v>43440</v>
      </c>
      <c r="H282" s="14">
        <v>43466</v>
      </c>
      <c r="I282" s="14">
        <v>43830</v>
      </c>
      <c r="J282" s="16">
        <v>15000</v>
      </c>
      <c r="K282" s="16">
        <v>0</v>
      </c>
      <c r="L282" s="16">
        <v>15000</v>
      </c>
      <c r="M282" s="13" t="s">
        <v>60</v>
      </c>
      <c r="N282" s="15" t="s">
        <v>16</v>
      </c>
      <c r="O282" s="15" t="s">
        <v>16</v>
      </c>
      <c r="P282" s="15" t="s">
        <v>16</v>
      </c>
      <c r="Q282" s="13" t="s">
        <v>1076</v>
      </c>
      <c r="R282" s="13" t="s">
        <v>57</v>
      </c>
    </row>
    <row r="283" spans="1:18" ht="18" customHeight="1" x14ac:dyDescent="0.25">
      <c r="A283" s="13" t="s">
        <v>28</v>
      </c>
      <c r="B283" s="13" t="s">
        <v>119</v>
      </c>
      <c r="C283" s="13" t="s">
        <v>120</v>
      </c>
      <c r="D283" s="13" t="s">
        <v>121</v>
      </c>
      <c r="E283" s="12">
        <v>32634</v>
      </c>
      <c r="F283" s="12">
        <v>1</v>
      </c>
      <c r="G283" s="14">
        <v>43311</v>
      </c>
      <c r="H283" s="14">
        <v>43282</v>
      </c>
      <c r="I283" s="14">
        <v>43496</v>
      </c>
      <c r="J283" s="16">
        <v>6988</v>
      </c>
      <c r="K283" s="16">
        <v>3913.28</v>
      </c>
      <c r="L283" s="16">
        <v>10901.28</v>
      </c>
      <c r="M283" s="13" t="s">
        <v>60</v>
      </c>
      <c r="N283" s="15" t="s">
        <v>16</v>
      </c>
      <c r="O283" s="15" t="s">
        <v>16</v>
      </c>
      <c r="P283" s="15" t="s">
        <v>16</v>
      </c>
      <c r="Q283" s="13" t="s">
        <v>122</v>
      </c>
      <c r="R283" s="13" t="s">
        <v>57</v>
      </c>
    </row>
    <row r="284" spans="1:18" ht="18" customHeight="1" x14ac:dyDescent="0.25">
      <c r="A284" s="13" t="s">
        <v>28</v>
      </c>
      <c r="B284" s="13" t="s">
        <v>184</v>
      </c>
      <c r="C284" s="13" t="s">
        <v>185</v>
      </c>
      <c r="D284" s="13" t="s">
        <v>189</v>
      </c>
      <c r="E284" s="12">
        <v>32088</v>
      </c>
      <c r="F284" s="12">
        <v>2</v>
      </c>
      <c r="G284" s="14">
        <v>43446</v>
      </c>
      <c r="H284" s="14">
        <v>43435</v>
      </c>
      <c r="I284" s="14">
        <v>43799</v>
      </c>
      <c r="J284" s="16">
        <v>62500</v>
      </c>
      <c r="K284" s="16">
        <v>16555.84</v>
      </c>
      <c r="L284" s="16">
        <v>79055.839999999997</v>
      </c>
      <c r="M284" s="13" t="s">
        <v>47</v>
      </c>
      <c r="N284" s="15" t="s">
        <v>956</v>
      </c>
      <c r="O284" s="15" t="s">
        <v>957</v>
      </c>
      <c r="P284" s="15" t="s">
        <v>1226</v>
      </c>
      <c r="Q284" s="13" t="s">
        <v>958</v>
      </c>
      <c r="R284" s="13" t="s">
        <v>57</v>
      </c>
    </row>
    <row r="285" spans="1:18" ht="18" customHeight="1" x14ac:dyDescent="0.25">
      <c r="A285" s="13" t="s">
        <v>28</v>
      </c>
      <c r="B285" s="13" t="s">
        <v>184</v>
      </c>
      <c r="C285" s="13" t="s">
        <v>185</v>
      </c>
      <c r="D285" s="13" t="s">
        <v>1156</v>
      </c>
      <c r="E285" s="12">
        <v>30399</v>
      </c>
      <c r="F285" s="12">
        <v>3</v>
      </c>
      <c r="G285" s="14">
        <v>43424</v>
      </c>
      <c r="H285" s="14">
        <v>43344</v>
      </c>
      <c r="I285" s="14">
        <v>43708</v>
      </c>
      <c r="J285" s="16">
        <v>53765</v>
      </c>
      <c r="K285" s="16">
        <v>21506</v>
      </c>
      <c r="L285" s="16">
        <v>75271</v>
      </c>
      <c r="M285" s="13" t="s">
        <v>1</v>
      </c>
      <c r="N285" s="15" t="s">
        <v>16</v>
      </c>
      <c r="O285" s="15" t="s">
        <v>16</v>
      </c>
      <c r="P285" s="15" t="s">
        <v>876</v>
      </c>
      <c r="Q285" s="13" t="s">
        <v>877</v>
      </c>
      <c r="R285" s="13" t="s">
        <v>57</v>
      </c>
    </row>
    <row r="286" spans="1:18" ht="18" customHeight="1" x14ac:dyDescent="0.25">
      <c r="A286" s="13" t="s">
        <v>28</v>
      </c>
      <c r="B286" s="13" t="s">
        <v>184</v>
      </c>
      <c r="C286" s="13" t="s">
        <v>185</v>
      </c>
      <c r="D286" s="13" t="s">
        <v>186</v>
      </c>
      <c r="E286" s="12">
        <v>31272</v>
      </c>
      <c r="F286" s="12">
        <v>2</v>
      </c>
      <c r="G286" s="14">
        <v>43319</v>
      </c>
      <c r="H286" s="14">
        <v>43252</v>
      </c>
      <c r="I286" s="14">
        <v>43616</v>
      </c>
      <c r="J286" s="16">
        <v>237710</v>
      </c>
      <c r="K286" s="16">
        <v>133117.6</v>
      </c>
      <c r="L286" s="16">
        <v>370827.6</v>
      </c>
      <c r="M286" s="13" t="s">
        <v>1</v>
      </c>
      <c r="N286" s="15" t="s">
        <v>16</v>
      </c>
      <c r="O286" s="15" t="s">
        <v>16</v>
      </c>
      <c r="P286" s="15" t="s">
        <v>187</v>
      </c>
      <c r="Q286" s="13" t="s">
        <v>188</v>
      </c>
      <c r="R286" s="13" t="s">
        <v>57</v>
      </c>
    </row>
    <row r="287" spans="1:18" ht="18" customHeight="1" x14ac:dyDescent="0.25">
      <c r="A287" s="13" t="s">
        <v>28</v>
      </c>
      <c r="B287" s="13" t="s">
        <v>184</v>
      </c>
      <c r="C287" s="13" t="s">
        <v>185</v>
      </c>
      <c r="D287" s="13" t="s">
        <v>186</v>
      </c>
      <c r="E287" s="12">
        <v>31272</v>
      </c>
      <c r="F287" s="12">
        <v>3</v>
      </c>
      <c r="G287" s="14">
        <v>43482</v>
      </c>
      <c r="H287" s="14">
        <v>43252</v>
      </c>
      <c r="I287" s="14">
        <v>43616</v>
      </c>
      <c r="J287" s="16">
        <v>27037</v>
      </c>
      <c r="K287" s="16">
        <v>15140.72</v>
      </c>
      <c r="L287" s="16">
        <v>42177.72</v>
      </c>
      <c r="M287" s="13" t="s">
        <v>1</v>
      </c>
      <c r="N287" s="15" t="s">
        <v>16</v>
      </c>
      <c r="O287" s="15" t="s">
        <v>16</v>
      </c>
      <c r="P287" s="15" t="s">
        <v>187</v>
      </c>
      <c r="Q287" s="13" t="s">
        <v>188</v>
      </c>
      <c r="R287" s="13" t="s">
        <v>57</v>
      </c>
    </row>
    <row r="288" spans="1:18" ht="18" customHeight="1" x14ac:dyDescent="0.25">
      <c r="A288" s="13" t="s">
        <v>28</v>
      </c>
      <c r="B288" s="13" t="s">
        <v>166</v>
      </c>
      <c r="C288" s="13" t="s">
        <v>1248</v>
      </c>
      <c r="D288" s="13" t="s">
        <v>902</v>
      </c>
      <c r="E288" s="12">
        <v>33841</v>
      </c>
      <c r="F288" s="12">
        <v>1</v>
      </c>
      <c r="G288" s="14">
        <v>43434</v>
      </c>
      <c r="H288" s="14">
        <v>43374</v>
      </c>
      <c r="I288" s="14">
        <v>43646</v>
      </c>
      <c r="J288" s="16">
        <v>1500</v>
      </c>
      <c r="K288" s="16">
        <v>0</v>
      </c>
      <c r="L288" s="16">
        <v>1500</v>
      </c>
      <c r="M288" s="13" t="s">
        <v>60</v>
      </c>
      <c r="N288" s="15" t="s">
        <v>16</v>
      </c>
      <c r="O288" s="15" t="s">
        <v>16</v>
      </c>
      <c r="P288" s="15" t="s">
        <v>1249</v>
      </c>
      <c r="Q288" s="13" t="s">
        <v>1091</v>
      </c>
      <c r="R288" s="13" t="s">
        <v>70</v>
      </c>
    </row>
    <row r="289" spans="1:18" ht="18" customHeight="1" x14ac:dyDescent="0.25">
      <c r="A289" s="13" t="s">
        <v>28</v>
      </c>
      <c r="B289" s="13" t="s">
        <v>166</v>
      </c>
      <c r="C289" s="13" t="s">
        <v>167</v>
      </c>
      <c r="D289" s="13" t="s">
        <v>168</v>
      </c>
      <c r="E289" s="12">
        <v>33607</v>
      </c>
      <c r="F289" s="12">
        <v>1</v>
      </c>
      <c r="G289" s="14">
        <v>43370</v>
      </c>
      <c r="H289" s="14">
        <v>43344</v>
      </c>
      <c r="I289" s="14">
        <v>43708</v>
      </c>
      <c r="J289" s="16">
        <v>2789</v>
      </c>
      <c r="K289" s="16">
        <v>225</v>
      </c>
      <c r="L289" s="16">
        <v>3014</v>
      </c>
      <c r="M289" s="13" t="s">
        <v>1</v>
      </c>
      <c r="N289" s="15" t="s">
        <v>16</v>
      </c>
      <c r="O289" s="15" t="s">
        <v>16</v>
      </c>
      <c r="P289" s="15" t="s">
        <v>16</v>
      </c>
      <c r="Q289" s="13" t="s">
        <v>1149</v>
      </c>
      <c r="R289" s="13" t="s">
        <v>57</v>
      </c>
    </row>
    <row r="290" spans="1:18" ht="18" customHeight="1" x14ac:dyDescent="0.25">
      <c r="A290" s="13" t="s">
        <v>28</v>
      </c>
      <c r="B290" s="13" t="s">
        <v>166</v>
      </c>
      <c r="C290" s="13" t="s">
        <v>397</v>
      </c>
      <c r="D290" s="13" t="s">
        <v>336</v>
      </c>
      <c r="E290" s="12">
        <v>33086</v>
      </c>
      <c r="F290" s="12">
        <v>1</v>
      </c>
      <c r="G290" s="14">
        <v>43369</v>
      </c>
      <c r="H290" s="14">
        <v>43355</v>
      </c>
      <c r="I290" s="14">
        <v>43708</v>
      </c>
      <c r="J290" s="16">
        <v>406898</v>
      </c>
      <c r="K290" s="16">
        <v>227862.88</v>
      </c>
      <c r="L290" s="16">
        <v>634760.88</v>
      </c>
      <c r="M290" s="13" t="s">
        <v>47</v>
      </c>
      <c r="N290" s="15" t="s">
        <v>398</v>
      </c>
      <c r="O290" s="15" t="s">
        <v>399</v>
      </c>
      <c r="P290" s="15" t="s">
        <v>400</v>
      </c>
      <c r="Q290" s="13" t="s">
        <v>401</v>
      </c>
      <c r="R290" s="13" t="s">
        <v>57</v>
      </c>
    </row>
    <row r="291" spans="1:18" ht="18" customHeight="1" x14ac:dyDescent="0.25">
      <c r="A291" s="13" t="s">
        <v>28</v>
      </c>
      <c r="B291" s="13" t="s">
        <v>938</v>
      </c>
      <c r="C291" s="13" t="s">
        <v>1352</v>
      </c>
      <c r="D291" s="13" t="s">
        <v>939</v>
      </c>
      <c r="E291" s="12">
        <v>31658</v>
      </c>
      <c r="F291" s="12">
        <v>2</v>
      </c>
      <c r="G291" s="14">
        <v>43509</v>
      </c>
      <c r="H291" s="14">
        <v>43344</v>
      </c>
      <c r="I291" s="14">
        <v>43708</v>
      </c>
      <c r="J291" s="16">
        <v>46604</v>
      </c>
      <c r="K291" s="16">
        <v>3728</v>
      </c>
      <c r="L291" s="16">
        <v>50332</v>
      </c>
      <c r="M291" s="13" t="s">
        <v>60</v>
      </c>
      <c r="N291" s="15" t="s">
        <v>16</v>
      </c>
      <c r="O291" s="15" t="s">
        <v>16</v>
      </c>
      <c r="P291" s="15" t="s">
        <v>940</v>
      </c>
      <c r="Q291" s="13" t="s">
        <v>941</v>
      </c>
      <c r="R291" s="13" t="s">
        <v>57</v>
      </c>
    </row>
    <row r="292" spans="1:18" ht="18" customHeight="1" x14ac:dyDescent="0.25">
      <c r="A292" s="13" t="s">
        <v>28</v>
      </c>
      <c r="B292" s="13" t="s">
        <v>779</v>
      </c>
      <c r="C292" s="13" t="s">
        <v>914</v>
      </c>
      <c r="D292" s="13" t="s">
        <v>915</v>
      </c>
      <c r="E292" s="12">
        <v>32161</v>
      </c>
      <c r="F292" s="12">
        <v>3</v>
      </c>
      <c r="G292" s="14">
        <v>43525</v>
      </c>
      <c r="H292" s="14">
        <v>42826</v>
      </c>
      <c r="I292" s="14">
        <v>43830</v>
      </c>
      <c r="J292" s="16">
        <v>224105</v>
      </c>
      <c r="K292" s="16">
        <v>112053</v>
      </c>
      <c r="L292" s="16">
        <v>336158</v>
      </c>
      <c r="M292" s="13" t="s">
        <v>46</v>
      </c>
      <c r="N292" s="15" t="s">
        <v>16</v>
      </c>
      <c r="O292" s="15" t="s">
        <v>16</v>
      </c>
      <c r="P292" s="15" t="s">
        <v>16</v>
      </c>
      <c r="Q292" s="13" t="s">
        <v>916</v>
      </c>
      <c r="R292" s="13" t="s">
        <v>57</v>
      </c>
    </row>
    <row r="293" spans="1:18" ht="18" customHeight="1" x14ac:dyDescent="0.25">
      <c r="A293" s="13" t="s">
        <v>28</v>
      </c>
      <c r="B293" s="13" t="s">
        <v>134</v>
      </c>
      <c r="C293" s="13" t="s">
        <v>1298</v>
      </c>
      <c r="D293" s="13" t="s">
        <v>139</v>
      </c>
      <c r="E293" s="12">
        <v>28897</v>
      </c>
      <c r="F293" s="12">
        <v>5</v>
      </c>
      <c r="G293" s="14">
        <v>43469</v>
      </c>
      <c r="H293" s="14">
        <v>43466</v>
      </c>
      <c r="I293" s="14">
        <v>43830</v>
      </c>
      <c r="J293" s="16">
        <v>250000</v>
      </c>
      <c r="K293" s="16">
        <v>131250</v>
      </c>
      <c r="L293" s="16">
        <v>381250</v>
      </c>
      <c r="M293" s="13" t="s">
        <v>47</v>
      </c>
      <c r="N293" s="15" t="s">
        <v>79</v>
      </c>
      <c r="O293" s="15" t="s">
        <v>80</v>
      </c>
      <c r="P293" s="15" t="s">
        <v>999</v>
      </c>
      <c r="Q293" s="13" t="s">
        <v>1000</v>
      </c>
      <c r="R293" s="13" t="s">
        <v>57</v>
      </c>
    </row>
    <row r="294" spans="1:18" ht="18" customHeight="1" x14ac:dyDescent="0.25">
      <c r="A294" s="13" t="s">
        <v>28</v>
      </c>
      <c r="B294" s="13" t="s">
        <v>134</v>
      </c>
      <c r="C294" s="13" t="s">
        <v>1298</v>
      </c>
      <c r="D294" s="13" t="s">
        <v>139</v>
      </c>
      <c r="E294" s="12">
        <v>33180</v>
      </c>
      <c r="F294" s="12">
        <v>1</v>
      </c>
      <c r="G294" s="14">
        <v>43479</v>
      </c>
      <c r="H294" s="14">
        <v>43480</v>
      </c>
      <c r="I294" s="14">
        <v>43830</v>
      </c>
      <c r="J294" s="16">
        <v>286725</v>
      </c>
      <c r="K294" s="16">
        <v>113881.60000000001</v>
      </c>
      <c r="L294" s="16">
        <v>400606.6</v>
      </c>
      <c r="M294" s="13" t="s">
        <v>47</v>
      </c>
      <c r="N294" s="15" t="s">
        <v>398</v>
      </c>
      <c r="O294" s="15" t="s">
        <v>399</v>
      </c>
      <c r="P294" s="15" t="s">
        <v>1321</v>
      </c>
      <c r="Q294" s="13" t="s">
        <v>1112</v>
      </c>
      <c r="R294" s="13" t="s">
        <v>57</v>
      </c>
    </row>
    <row r="295" spans="1:18" ht="18" customHeight="1" x14ac:dyDescent="0.25">
      <c r="A295" s="13" t="s">
        <v>28</v>
      </c>
      <c r="B295" s="13" t="s">
        <v>134</v>
      </c>
      <c r="C295" s="13" t="s">
        <v>381</v>
      </c>
      <c r="D295" s="13" t="s">
        <v>336</v>
      </c>
      <c r="E295" s="12">
        <v>31841</v>
      </c>
      <c r="F295" s="12">
        <v>2</v>
      </c>
      <c r="G295" s="14">
        <v>43300</v>
      </c>
      <c r="H295" s="14">
        <v>43252</v>
      </c>
      <c r="I295" s="14">
        <v>43616</v>
      </c>
      <c r="J295" s="16">
        <v>132000</v>
      </c>
      <c r="K295" s="16">
        <v>73920</v>
      </c>
      <c r="L295" s="16">
        <v>205920</v>
      </c>
      <c r="M295" s="13" t="s">
        <v>47</v>
      </c>
      <c r="N295" s="15" t="s">
        <v>240</v>
      </c>
      <c r="O295" s="15" t="s">
        <v>241</v>
      </c>
      <c r="P295" s="15" t="s">
        <v>382</v>
      </c>
      <c r="Q295" s="13" t="s">
        <v>383</v>
      </c>
      <c r="R295" s="13" t="s">
        <v>57</v>
      </c>
    </row>
    <row r="296" spans="1:18" ht="18" customHeight="1" x14ac:dyDescent="0.25">
      <c r="A296" s="13" t="s">
        <v>28</v>
      </c>
      <c r="B296" s="13" t="s">
        <v>134</v>
      </c>
      <c r="C296" s="13" t="s">
        <v>381</v>
      </c>
      <c r="D296" s="13" t="s">
        <v>336</v>
      </c>
      <c r="E296" s="12">
        <v>32402</v>
      </c>
      <c r="F296" s="12">
        <v>1</v>
      </c>
      <c r="G296" s="14">
        <v>43385</v>
      </c>
      <c r="H296" s="14">
        <v>43348</v>
      </c>
      <c r="I296" s="14">
        <v>43646</v>
      </c>
      <c r="J296" s="16">
        <v>217959</v>
      </c>
      <c r="K296" s="16">
        <v>122057.04</v>
      </c>
      <c r="L296" s="16">
        <v>340016.04</v>
      </c>
      <c r="M296" s="13" t="s">
        <v>47</v>
      </c>
      <c r="N296" s="15" t="s">
        <v>156</v>
      </c>
      <c r="O296" s="15" t="s">
        <v>157</v>
      </c>
      <c r="P296" s="15" t="s">
        <v>1233</v>
      </c>
      <c r="Q296" s="13" t="s">
        <v>1121</v>
      </c>
      <c r="R296" s="13" t="s">
        <v>57</v>
      </c>
    </row>
    <row r="297" spans="1:18" ht="18" customHeight="1" x14ac:dyDescent="0.25">
      <c r="A297" s="13" t="s">
        <v>28</v>
      </c>
      <c r="B297" s="13" t="s">
        <v>134</v>
      </c>
      <c r="C297" s="13" t="s">
        <v>212</v>
      </c>
      <c r="D297" s="13" t="s">
        <v>436</v>
      </c>
      <c r="E297" s="12">
        <v>30301</v>
      </c>
      <c r="F297" s="12">
        <v>3</v>
      </c>
      <c r="G297" s="14">
        <v>43418</v>
      </c>
      <c r="H297" s="14">
        <v>43252</v>
      </c>
      <c r="I297" s="14">
        <v>43616</v>
      </c>
      <c r="J297" s="16">
        <v>120192</v>
      </c>
      <c r="K297" s="16">
        <v>67307.520000000004</v>
      </c>
      <c r="L297" s="16">
        <v>187499.51999999999</v>
      </c>
      <c r="M297" s="13" t="s">
        <v>1</v>
      </c>
      <c r="N297" s="15" t="s">
        <v>16</v>
      </c>
      <c r="O297" s="15" t="s">
        <v>16</v>
      </c>
      <c r="P297" s="15" t="s">
        <v>874</v>
      </c>
      <c r="Q297" s="13" t="s">
        <v>875</v>
      </c>
      <c r="R297" s="13" t="s">
        <v>57</v>
      </c>
    </row>
    <row r="298" spans="1:18" ht="18" customHeight="1" x14ac:dyDescent="0.25">
      <c r="A298" s="13" t="s">
        <v>28</v>
      </c>
      <c r="B298" s="13" t="s">
        <v>134</v>
      </c>
      <c r="C298" s="13" t="s">
        <v>261</v>
      </c>
      <c r="D298" s="13" t="s">
        <v>364</v>
      </c>
      <c r="E298" s="12">
        <v>30613</v>
      </c>
      <c r="F298" s="12">
        <v>3</v>
      </c>
      <c r="G298" s="14">
        <v>43369</v>
      </c>
      <c r="H298" s="14">
        <v>43282</v>
      </c>
      <c r="I298" s="14">
        <v>43646</v>
      </c>
      <c r="J298" s="16">
        <v>132550</v>
      </c>
      <c r="K298" s="16">
        <v>74228</v>
      </c>
      <c r="L298" s="16">
        <v>206778</v>
      </c>
      <c r="M298" s="13" t="s">
        <v>60</v>
      </c>
      <c r="N298" s="15" t="s">
        <v>16</v>
      </c>
      <c r="O298" s="15" t="s">
        <v>16</v>
      </c>
      <c r="P298" s="15" t="s">
        <v>365</v>
      </c>
      <c r="Q298" s="13" t="s">
        <v>366</v>
      </c>
      <c r="R298" s="13" t="s">
        <v>57</v>
      </c>
    </row>
    <row r="299" spans="1:18" ht="18" customHeight="1" x14ac:dyDescent="0.25">
      <c r="A299" s="13" t="s">
        <v>28</v>
      </c>
      <c r="B299" s="13" t="s">
        <v>134</v>
      </c>
      <c r="C299" s="13" t="s">
        <v>261</v>
      </c>
      <c r="D299" s="13" t="s">
        <v>262</v>
      </c>
      <c r="E299" s="12">
        <v>29072</v>
      </c>
      <c r="F299" s="12">
        <v>4</v>
      </c>
      <c r="G299" s="14">
        <v>43313</v>
      </c>
      <c r="H299" s="14">
        <v>43282</v>
      </c>
      <c r="I299" s="14">
        <v>43646</v>
      </c>
      <c r="J299" s="16">
        <v>127908</v>
      </c>
      <c r="K299" s="16">
        <v>71628.479999999996</v>
      </c>
      <c r="L299" s="16">
        <v>199536.48</v>
      </c>
      <c r="M299" s="13" t="s">
        <v>1</v>
      </c>
      <c r="N299" s="15" t="s">
        <v>16</v>
      </c>
      <c r="O299" s="15" t="s">
        <v>16</v>
      </c>
      <c r="P299" s="15" t="s">
        <v>263</v>
      </c>
      <c r="Q299" s="13" t="s">
        <v>264</v>
      </c>
      <c r="R299" s="13" t="s">
        <v>57</v>
      </c>
    </row>
    <row r="300" spans="1:18" ht="18" customHeight="1" x14ac:dyDescent="0.25">
      <c r="A300" s="13" t="s">
        <v>28</v>
      </c>
      <c r="B300" s="13" t="s">
        <v>134</v>
      </c>
      <c r="C300" s="13" t="s">
        <v>261</v>
      </c>
      <c r="D300" s="13" t="s">
        <v>262</v>
      </c>
      <c r="E300" s="12">
        <v>29072</v>
      </c>
      <c r="F300" s="12">
        <v>5</v>
      </c>
      <c r="G300" s="14">
        <v>43434</v>
      </c>
      <c r="H300" s="14">
        <v>43282</v>
      </c>
      <c r="I300" s="14">
        <v>43646</v>
      </c>
      <c r="J300" s="16">
        <v>5960</v>
      </c>
      <c r="K300" s="16">
        <v>3337.6</v>
      </c>
      <c r="L300" s="16">
        <v>9297.6</v>
      </c>
      <c r="M300" s="13" t="s">
        <v>1</v>
      </c>
      <c r="N300" s="15" t="s">
        <v>16</v>
      </c>
      <c r="O300" s="15" t="s">
        <v>16</v>
      </c>
      <c r="P300" s="15" t="s">
        <v>263</v>
      </c>
      <c r="Q300" s="13" t="s">
        <v>264</v>
      </c>
      <c r="R300" s="13" t="s">
        <v>57</v>
      </c>
    </row>
    <row r="301" spans="1:18" ht="18" customHeight="1" x14ac:dyDescent="0.25">
      <c r="A301" s="13" t="s">
        <v>28</v>
      </c>
      <c r="B301" s="13" t="s">
        <v>134</v>
      </c>
      <c r="C301" s="13" t="s">
        <v>997</v>
      </c>
      <c r="D301" s="13" t="s">
        <v>139</v>
      </c>
      <c r="E301" s="12">
        <v>32459</v>
      </c>
      <c r="F301" s="12">
        <v>1</v>
      </c>
      <c r="G301" s="14">
        <v>43377</v>
      </c>
      <c r="H301" s="14">
        <v>43265</v>
      </c>
      <c r="I301" s="14">
        <v>43629</v>
      </c>
      <c r="J301" s="16">
        <v>30646</v>
      </c>
      <c r="K301" s="16">
        <v>0</v>
      </c>
      <c r="L301" s="16">
        <v>30646</v>
      </c>
      <c r="M301" s="13" t="s">
        <v>47</v>
      </c>
      <c r="N301" s="15" t="s">
        <v>820</v>
      </c>
      <c r="O301" s="15" t="s">
        <v>647</v>
      </c>
      <c r="P301" s="15" t="s">
        <v>1241</v>
      </c>
      <c r="Q301" s="13" t="s">
        <v>998</v>
      </c>
      <c r="R301" s="13" t="s">
        <v>57</v>
      </c>
    </row>
    <row r="302" spans="1:18" ht="18" customHeight="1" x14ac:dyDescent="0.25">
      <c r="A302" s="13" t="s">
        <v>28</v>
      </c>
      <c r="B302" s="13" t="s">
        <v>134</v>
      </c>
      <c r="C302" s="13" t="s">
        <v>950</v>
      </c>
      <c r="D302" s="13" t="s">
        <v>139</v>
      </c>
      <c r="E302" s="12">
        <v>31124</v>
      </c>
      <c r="F302" s="12">
        <v>3</v>
      </c>
      <c r="G302" s="14">
        <v>43536</v>
      </c>
      <c r="H302" s="14">
        <v>43466</v>
      </c>
      <c r="I302" s="14">
        <v>43830</v>
      </c>
      <c r="J302" s="16">
        <v>597592</v>
      </c>
      <c r="K302" s="16">
        <v>330933.12</v>
      </c>
      <c r="L302" s="16">
        <v>928525.12</v>
      </c>
      <c r="M302" s="13" t="s">
        <v>47</v>
      </c>
      <c r="N302" s="15" t="s">
        <v>951</v>
      </c>
      <c r="O302" s="15" t="s">
        <v>952</v>
      </c>
      <c r="P302" s="15" t="s">
        <v>1360</v>
      </c>
      <c r="Q302" s="13" t="s">
        <v>953</v>
      </c>
      <c r="R302" s="13" t="s">
        <v>57</v>
      </c>
    </row>
    <row r="303" spans="1:18" ht="18" customHeight="1" x14ac:dyDescent="0.25">
      <c r="A303" s="13" t="s">
        <v>28</v>
      </c>
      <c r="B303" s="13" t="s">
        <v>134</v>
      </c>
      <c r="C303" s="13" t="s">
        <v>873</v>
      </c>
      <c r="D303" s="13" t="s">
        <v>995</v>
      </c>
      <c r="E303" s="12">
        <v>32071</v>
      </c>
      <c r="F303" s="12">
        <v>1</v>
      </c>
      <c r="G303" s="14">
        <v>43445</v>
      </c>
      <c r="H303" s="14">
        <v>43282</v>
      </c>
      <c r="I303" s="14">
        <v>43524</v>
      </c>
      <c r="J303" s="16">
        <v>139800</v>
      </c>
      <c r="K303" s="16">
        <v>78288</v>
      </c>
      <c r="L303" s="16">
        <v>218088</v>
      </c>
      <c r="M303" s="13" t="s">
        <v>1</v>
      </c>
      <c r="N303" s="15" t="s">
        <v>16</v>
      </c>
      <c r="O303" s="15" t="s">
        <v>16</v>
      </c>
      <c r="P303" s="15" t="s">
        <v>1238</v>
      </c>
      <c r="Q303" s="13" t="s">
        <v>1093</v>
      </c>
      <c r="R303" s="13" t="s">
        <v>57</v>
      </c>
    </row>
    <row r="304" spans="1:18" ht="18" customHeight="1" x14ac:dyDescent="0.25">
      <c r="A304" s="13" t="s">
        <v>28</v>
      </c>
      <c r="B304" s="13" t="s">
        <v>134</v>
      </c>
      <c r="C304" s="13" t="s">
        <v>151</v>
      </c>
      <c r="D304" s="13" t="s">
        <v>152</v>
      </c>
      <c r="E304" s="12">
        <v>33255</v>
      </c>
      <c r="F304" s="12">
        <v>1</v>
      </c>
      <c r="G304" s="14">
        <v>43355</v>
      </c>
      <c r="H304" s="14">
        <v>43252</v>
      </c>
      <c r="I304" s="14">
        <v>43616</v>
      </c>
      <c r="J304" s="16">
        <v>32193</v>
      </c>
      <c r="K304" s="16">
        <v>18028.080000000002</v>
      </c>
      <c r="L304" s="16">
        <v>50221.08</v>
      </c>
      <c r="M304" s="13" t="s">
        <v>1</v>
      </c>
      <c r="N304" s="15" t="s">
        <v>16</v>
      </c>
      <c r="O304" s="15" t="s">
        <v>16</v>
      </c>
      <c r="P304" s="15" t="s">
        <v>153</v>
      </c>
      <c r="Q304" s="13" t="s">
        <v>154</v>
      </c>
      <c r="R304" s="13" t="s">
        <v>57</v>
      </c>
    </row>
    <row r="305" spans="1:18" ht="18" customHeight="1" x14ac:dyDescent="0.25">
      <c r="A305" s="13" t="s">
        <v>28</v>
      </c>
      <c r="B305" s="13" t="s">
        <v>134</v>
      </c>
      <c r="C305" s="13" t="s">
        <v>151</v>
      </c>
      <c r="D305" s="13" t="s">
        <v>947</v>
      </c>
      <c r="E305" s="12">
        <v>32441</v>
      </c>
      <c r="F305" s="12">
        <v>1</v>
      </c>
      <c r="G305" s="14">
        <v>43336</v>
      </c>
      <c r="H305" s="14">
        <v>43276</v>
      </c>
      <c r="I305" s="14">
        <v>43616</v>
      </c>
      <c r="J305" s="16">
        <v>754943</v>
      </c>
      <c r="K305" s="16">
        <v>377212.08</v>
      </c>
      <c r="L305" s="16">
        <v>1132155.08</v>
      </c>
      <c r="M305" s="13" t="s">
        <v>60</v>
      </c>
      <c r="N305" s="15" t="s">
        <v>16</v>
      </c>
      <c r="O305" s="15" t="s">
        <v>16</v>
      </c>
      <c r="P305" s="15" t="s">
        <v>1240</v>
      </c>
      <c r="Q305" s="13" t="s">
        <v>512</v>
      </c>
      <c r="R305" s="13" t="s">
        <v>57</v>
      </c>
    </row>
    <row r="306" spans="1:18" ht="18" customHeight="1" x14ac:dyDescent="0.25">
      <c r="A306" s="13" t="s">
        <v>28</v>
      </c>
      <c r="B306" s="13" t="s">
        <v>134</v>
      </c>
      <c r="C306" s="13" t="s">
        <v>375</v>
      </c>
      <c r="D306" s="13" t="s">
        <v>376</v>
      </c>
      <c r="E306" s="12">
        <v>32206</v>
      </c>
      <c r="F306" s="12">
        <v>1</v>
      </c>
      <c r="G306" s="14">
        <v>43284</v>
      </c>
      <c r="H306" s="14">
        <v>43101</v>
      </c>
      <c r="I306" s="14">
        <v>43373</v>
      </c>
      <c r="J306" s="16">
        <v>10000</v>
      </c>
      <c r="K306" s="16">
        <v>1111</v>
      </c>
      <c r="L306" s="16">
        <v>11111</v>
      </c>
      <c r="M306" s="13" t="s">
        <v>1</v>
      </c>
      <c r="N306" s="15" t="s">
        <v>16</v>
      </c>
      <c r="O306" s="15" t="s">
        <v>16</v>
      </c>
      <c r="P306" s="15" t="s">
        <v>377</v>
      </c>
      <c r="Q306" s="13" t="s">
        <v>883</v>
      </c>
      <c r="R306" s="13" t="s">
        <v>57</v>
      </c>
    </row>
    <row r="307" spans="1:18" ht="18" customHeight="1" x14ac:dyDescent="0.25">
      <c r="A307" s="13" t="s">
        <v>28</v>
      </c>
      <c r="B307" s="13" t="s">
        <v>134</v>
      </c>
      <c r="C307" s="13" t="s">
        <v>613</v>
      </c>
      <c r="D307" s="13" t="s">
        <v>614</v>
      </c>
      <c r="E307" s="12">
        <v>32832</v>
      </c>
      <c r="F307" s="12">
        <v>1</v>
      </c>
      <c r="G307" s="14">
        <v>43318</v>
      </c>
      <c r="H307" s="14">
        <v>43282</v>
      </c>
      <c r="I307" s="14">
        <v>43646</v>
      </c>
      <c r="J307" s="16">
        <v>125000</v>
      </c>
      <c r="K307" s="16">
        <v>70000</v>
      </c>
      <c r="L307" s="16">
        <v>195000</v>
      </c>
      <c r="M307" s="13" t="s">
        <v>47</v>
      </c>
      <c r="N307" s="15" t="s">
        <v>240</v>
      </c>
      <c r="O307" s="15" t="s">
        <v>241</v>
      </c>
      <c r="P307" s="15" t="s">
        <v>615</v>
      </c>
      <c r="Q307" s="13" t="s">
        <v>616</v>
      </c>
      <c r="R307" s="13" t="s">
        <v>57</v>
      </c>
    </row>
    <row r="308" spans="1:18" ht="18" customHeight="1" x14ac:dyDescent="0.25">
      <c r="A308" s="13" t="s">
        <v>28</v>
      </c>
      <c r="B308" s="13" t="s">
        <v>134</v>
      </c>
      <c r="C308" s="13" t="s">
        <v>135</v>
      </c>
      <c r="D308" s="13" t="s">
        <v>671</v>
      </c>
      <c r="E308" s="12">
        <v>30423</v>
      </c>
      <c r="F308" s="12">
        <v>4</v>
      </c>
      <c r="G308" s="14">
        <v>43392</v>
      </c>
      <c r="H308" s="14">
        <v>43252</v>
      </c>
      <c r="I308" s="14">
        <v>43616</v>
      </c>
      <c r="J308" s="16">
        <v>356615</v>
      </c>
      <c r="K308" s="16">
        <v>199704.4</v>
      </c>
      <c r="L308" s="16">
        <v>556319.4</v>
      </c>
      <c r="M308" s="13" t="s">
        <v>60</v>
      </c>
      <c r="N308" s="15" t="s">
        <v>16</v>
      </c>
      <c r="O308" s="15" t="s">
        <v>16</v>
      </c>
      <c r="P308" s="15" t="s">
        <v>672</v>
      </c>
      <c r="Q308" s="13" t="s">
        <v>673</v>
      </c>
      <c r="R308" s="13" t="s">
        <v>57</v>
      </c>
    </row>
    <row r="309" spans="1:18" ht="18" customHeight="1" x14ac:dyDescent="0.25">
      <c r="A309" s="13" t="s">
        <v>28</v>
      </c>
      <c r="B309" s="13" t="s">
        <v>134</v>
      </c>
      <c r="C309" s="13" t="s">
        <v>135</v>
      </c>
      <c r="D309" s="13" t="s">
        <v>152</v>
      </c>
      <c r="E309" s="12">
        <v>33433</v>
      </c>
      <c r="F309" s="12">
        <v>1</v>
      </c>
      <c r="G309" s="14">
        <v>43517</v>
      </c>
      <c r="H309" s="14">
        <v>43282</v>
      </c>
      <c r="I309" s="14">
        <v>43646</v>
      </c>
      <c r="J309" s="16">
        <v>19982.98</v>
      </c>
      <c r="K309" s="16">
        <v>11190.47</v>
      </c>
      <c r="L309" s="16">
        <v>31173.45</v>
      </c>
      <c r="M309" s="13" t="s">
        <v>1</v>
      </c>
      <c r="N309" s="15" t="s">
        <v>16</v>
      </c>
      <c r="O309" s="15" t="s">
        <v>16</v>
      </c>
      <c r="P309" s="15" t="s">
        <v>1319</v>
      </c>
      <c r="Q309" s="13" t="s">
        <v>880</v>
      </c>
      <c r="R309" s="13" t="s">
        <v>57</v>
      </c>
    </row>
    <row r="310" spans="1:18" ht="18" customHeight="1" x14ac:dyDescent="0.25">
      <c r="A310" s="13" t="s">
        <v>28</v>
      </c>
      <c r="B310" s="13" t="s">
        <v>134</v>
      </c>
      <c r="C310" s="13" t="s">
        <v>135</v>
      </c>
      <c r="D310" s="13" t="s">
        <v>748</v>
      </c>
      <c r="E310" s="12">
        <v>29057</v>
      </c>
      <c r="F310" s="12">
        <v>4</v>
      </c>
      <c r="G310" s="14">
        <v>43385</v>
      </c>
      <c r="H310" s="14">
        <v>43252</v>
      </c>
      <c r="I310" s="14">
        <v>43616</v>
      </c>
      <c r="J310" s="16">
        <v>78960</v>
      </c>
      <c r="K310" s="16">
        <v>44217.599999999999</v>
      </c>
      <c r="L310" s="16">
        <v>123177.60000000001</v>
      </c>
      <c r="M310" s="13" t="s">
        <v>60</v>
      </c>
      <c r="N310" s="15" t="s">
        <v>16</v>
      </c>
      <c r="O310" s="15" t="s">
        <v>16</v>
      </c>
      <c r="P310" s="15" t="s">
        <v>749</v>
      </c>
      <c r="Q310" s="13" t="s">
        <v>750</v>
      </c>
      <c r="R310" s="13" t="s">
        <v>57</v>
      </c>
    </row>
    <row r="311" spans="1:18" ht="18" customHeight="1" x14ac:dyDescent="0.25">
      <c r="A311" s="13" t="s">
        <v>28</v>
      </c>
      <c r="B311" s="13" t="s">
        <v>134</v>
      </c>
      <c r="C311" s="13" t="s">
        <v>135</v>
      </c>
      <c r="D311" s="13" t="s">
        <v>139</v>
      </c>
      <c r="E311" s="12">
        <v>32706</v>
      </c>
      <c r="F311" s="12">
        <v>2</v>
      </c>
      <c r="G311" s="14">
        <v>43482</v>
      </c>
      <c r="H311" s="14">
        <v>43466</v>
      </c>
      <c r="I311" s="14">
        <v>43830</v>
      </c>
      <c r="J311" s="16">
        <v>74157</v>
      </c>
      <c r="K311" s="16">
        <v>41527.919999999998</v>
      </c>
      <c r="L311" s="16">
        <v>115684.92</v>
      </c>
      <c r="M311" s="13" t="s">
        <v>47</v>
      </c>
      <c r="N311" s="15" t="s">
        <v>16</v>
      </c>
      <c r="O311" s="15" t="s">
        <v>16</v>
      </c>
      <c r="P311" s="15" t="s">
        <v>943</v>
      </c>
      <c r="Q311" s="13" t="s">
        <v>944</v>
      </c>
      <c r="R311" s="13" t="s">
        <v>57</v>
      </c>
    </row>
    <row r="312" spans="1:18" ht="18" customHeight="1" x14ac:dyDescent="0.25">
      <c r="A312" s="13" t="s">
        <v>28</v>
      </c>
      <c r="B312" s="13" t="s">
        <v>134</v>
      </c>
      <c r="C312" s="13" t="s">
        <v>135</v>
      </c>
      <c r="D312" s="13" t="s">
        <v>334</v>
      </c>
      <c r="E312" s="12">
        <v>33472</v>
      </c>
      <c r="F312" s="12">
        <v>2</v>
      </c>
      <c r="G312" s="14">
        <v>43364</v>
      </c>
      <c r="H312" s="14">
        <v>43070</v>
      </c>
      <c r="I312" s="14">
        <v>43434</v>
      </c>
      <c r="J312" s="16">
        <v>9003</v>
      </c>
      <c r="K312" s="16">
        <v>5042</v>
      </c>
      <c r="L312" s="16">
        <v>14045</v>
      </c>
      <c r="M312" s="13" t="s">
        <v>1</v>
      </c>
      <c r="N312" s="15" t="s">
        <v>16</v>
      </c>
      <c r="O312" s="15" t="s">
        <v>16</v>
      </c>
      <c r="P312" s="15" t="s">
        <v>1200</v>
      </c>
      <c r="Q312" s="13" t="s">
        <v>335</v>
      </c>
      <c r="R312" s="13" t="s">
        <v>57</v>
      </c>
    </row>
    <row r="313" spans="1:18" ht="18" customHeight="1" x14ac:dyDescent="0.25">
      <c r="A313" s="13" t="s">
        <v>28</v>
      </c>
      <c r="B313" s="13" t="s">
        <v>134</v>
      </c>
      <c r="C313" s="13" t="s">
        <v>135</v>
      </c>
      <c r="D313" s="13" t="s">
        <v>334</v>
      </c>
      <c r="E313" s="12">
        <v>33472</v>
      </c>
      <c r="F313" s="12">
        <v>3</v>
      </c>
      <c r="G313" s="14">
        <v>43411</v>
      </c>
      <c r="H313" s="14">
        <v>43070</v>
      </c>
      <c r="I313" s="14">
        <v>43434</v>
      </c>
      <c r="J313" s="16">
        <v>2258048</v>
      </c>
      <c r="K313" s="16">
        <v>1143266.8799999999</v>
      </c>
      <c r="L313" s="16">
        <v>3401314.88</v>
      </c>
      <c r="M313" s="13" t="s">
        <v>1</v>
      </c>
      <c r="N313" s="15" t="s">
        <v>16</v>
      </c>
      <c r="O313" s="15" t="s">
        <v>16</v>
      </c>
      <c r="P313" s="15" t="s">
        <v>1200</v>
      </c>
      <c r="Q313" s="13" t="s">
        <v>335</v>
      </c>
      <c r="R313" s="13" t="s">
        <v>57</v>
      </c>
    </row>
    <row r="314" spans="1:18" ht="18" customHeight="1" x14ac:dyDescent="0.25">
      <c r="A314" s="13" t="s">
        <v>28</v>
      </c>
      <c r="B314" s="13" t="s">
        <v>134</v>
      </c>
      <c r="C314" s="13" t="s">
        <v>135</v>
      </c>
      <c r="D314" s="13" t="s">
        <v>136</v>
      </c>
      <c r="E314" s="12">
        <v>33164</v>
      </c>
      <c r="F314" s="12">
        <v>1</v>
      </c>
      <c r="G314" s="14">
        <v>43365</v>
      </c>
      <c r="H314" s="14">
        <v>43252</v>
      </c>
      <c r="I314" s="14">
        <v>43616</v>
      </c>
      <c r="J314" s="16">
        <v>266867</v>
      </c>
      <c r="K314" s="16">
        <v>149445.51999999999</v>
      </c>
      <c r="L314" s="16">
        <v>416312.52</v>
      </c>
      <c r="M314" s="13" t="s">
        <v>1</v>
      </c>
      <c r="N314" s="15" t="s">
        <v>16</v>
      </c>
      <c r="O314" s="15" t="s">
        <v>16</v>
      </c>
      <c r="P314" s="15" t="s">
        <v>137</v>
      </c>
      <c r="Q314" s="13" t="s">
        <v>138</v>
      </c>
      <c r="R314" s="13" t="s">
        <v>57</v>
      </c>
    </row>
    <row r="315" spans="1:18" ht="18" customHeight="1" x14ac:dyDescent="0.25">
      <c r="A315" s="13" t="s">
        <v>28</v>
      </c>
      <c r="B315" s="13" t="s">
        <v>134</v>
      </c>
      <c r="C315" s="13" t="s">
        <v>135</v>
      </c>
      <c r="D315" s="13" t="s">
        <v>136</v>
      </c>
      <c r="E315" s="12">
        <v>33233</v>
      </c>
      <c r="F315" s="12">
        <v>1</v>
      </c>
      <c r="G315" s="14">
        <v>43298</v>
      </c>
      <c r="H315" s="14">
        <v>43191</v>
      </c>
      <c r="I315" s="14">
        <v>43616</v>
      </c>
      <c r="J315" s="16">
        <v>79895</v>
      </c>
      <c r="K315" s="16">
        <v>44741.2</v>
      </c>
      <c r="L315" s="16">
        <v>124636.2</v>
      </c>
      <c r="M315" s="13" t="s">
        <v>1</v>
      </c>
      <c r="N315" s="15" t="s">
        <v>16</v>
      </c>
      <c r="O315" s="15" t="s">
        <v>16</v>
      </c>
      <c r="P315" s="15" t="s">
        <v>315</v>
      </c>
      <c r="Q315" s="13" t="s">
        <v>178</v>
      </c>
      <c r="R315" s="13" t="s">
        <v>57</v>
      </c>
    </row>
    <row r="316" spans="1:18" ht="18" customHeight="1" x14ac:dyDescent="0.25">
      <c r="A316" s="13" t="s">
        <v>28</v>
      </c>
      <c r="B316" s="13" t="s">
        <v>134</v>
      </c>
      <c r="C316" s="13" t="s">
        <v>135</v>
      </c>
      <c r="D316" s="13" t="s">
        <v>416</v>
      </c>
      <c r="E316" s="12">
        <v>28520</v>
      </c>
      <c r="F316" s="12">
        <v>5</v>
      </c>
      <c r="G316" s="14">
        <v>43298</v>
      </c>
      <c r="H316" s="14">
        <v>43221</v>
      </c>
      <c r="I316" s="14">
        <v>43585</v>
      </c>
      <c r="J316" s="16">
        <v>38461</v>
      </c>
      <c r="K316" s="16">
        <v>21538.16</v>
      </c>
      <c r="L316" s="16">
        <v>59999.16</v>
      </c>
      <c r="M316" s="13" t="s">
        <v>1</v>
      </c>
      <c r="N316" s="15" t="s">
        <v>16</v>
      </c>
      <c r="O316" s="15" t="s">
        <v>16</v>
      </c>
      <c r="P316" s="15" t="s">
        <v>1243</v>
      </c>
      <c r="Q316" s="13" t="s">
        <v>516</v>
      </c>
      <c r="R316" s="13" t="s">
        <v>57</v>
      </c>
    </row>
    <row r="317" spans="1:18" ht="18" customHeight="1" x14ac:dyDescent="0.25">
      <c r="A317" s="13" t="s">
        <v>28</v>
      </c>
      <c r="B317" s="13" t="s">
        <v>134</v>
      </c>
      <c r="C317" s="13" t="s">
        <v>135</v>
      </c>
      <c r="D317" s="13" t="s">
        <v>416</v>
      </c>
      <c r="E317" s="12">
        <v>30173</v>
      </c>
      <c r="F317" s="12">
        <v>4</v>
      </c>
      <c r="G317" s="14">
        <v>43473</v>
      </c>
      <c r="H317" s="14">
        <v>43327</v>
      </c>
      <c r="I317" s="14">
        <v>43691</v>
      </c>
      <c r="J317" s="16">
        <v>97565</v>
      </c>
      <c r="K317" s="16">
        <v>54636.4</v>
      </c>
      <c r="L317" s="16">
        <v>152201.4</v>
      </c>
      <c r="M317" s="13" t="s">
        <v>1</v>
      </c>
      <c r="N317" s="15" t="s">
        <v>16</v>
      </c>
      <c r="O317" s="15" t="s">
        <v>16</v>
      </c>
      <c r="P317" s="15" t="s">
        <v>878</v>
      </c>
      <c r="Q317" s="13" t="s">
        <v>879</v>
      </c>
      <c r="R317" s="13" t="s">
        <v>57</v>
      </c>
    </row>
    <row r="318" spans="1:18" ht="18" customHeight="1" x14ac:dyDescent="0.25">
      <c r="A318" s="13" t="s">
        <v>28</v>
      </c>
      <c r="B318" s="13" t="s">
        <v>134</v>
      </c>
      <c r="C318" s="13" t="s">
        <v>135</v>
      </c>
      <c r="D318" s="13" t="s">
        <v>416</v>
      </c>
      <c r="E318" s="12">
        <v>30506</v>
      </c>
      <c r="F318" s="12">
        <v>3</v>
      </c>
      <c r="G318" s="14">
        <v>43300</v>
      </c>
      <c r="H318" s="14">
        <v>43221</v>
      </c>
      <c r="I318" s="14">
        <v>43585</v>
      </c>
      <c r="J318" s="16">
        <v>13084</v>
      </c>
      <c r="K318" s="16">
        <v>7327.04</v>
      </c>
      <c r="L318" s="16">
        <v>20411.04</v>
      </c>
      <c r="M318" s="13" t="s">
        <v>1</v>
      </c>
      <c r="N318" s="15" t="s">
        <v>16</v>
      </c>
      <c r="O318" s="15" t="s">
        <v>16</v>
      </c>
      <c r="P318" s="15" t="s">
        <v>1229</v>
      </c>
      <c r="Q318" s="13" t="s">
        <v>431</v>
      </c>
      <c r="R318" s="13" t="s">
        <v>57</v>
      </c>
    </row>
    <row r="319" spans="1:18" ht="18" customHeight="1" x14ac:dyDescent="0.25">
      <c r="A319" s="13" t="s">
        <v>28</v>
      </c>
      <c r="B319" s="13" t="s">
        <v>134</v>
      </c>
      <c r="C319" s="13" t="s">
        <v>135</v>
      </c>
      <c r="D319" s="13" t="s">
        <v>416</v>
      </c>
      <c r="E319" s="12">
        <v>32028</v>
      </c>
      <c r="F319" s="12">
        <v>1</v>
      </c>
      <c r="G319" s="14">
        <v>43349</v>
      </c>
      <c r="H319" s="14">
        <v>43296</v>
      </c>
      <c r="I319" s="14">
        <v>43616</v>
      </c>
      <c r="J319" s="16">
        <v>355241</v>
      </c>
      <c r="K319" s="16">
        <v>198934.96</v>
      </c>
      <c r="L319" s="16">
        <v>554175.96</v>
      </c>
      <c r="M319" s="13" t="s">
        <v>1</v>
      </c>
      <c r="N319" s="15" t="s">
        <v>16</v>
      </c>
      <c r="O319" s="15" t="s">
        <v>16</v>
      </c>
      <c r="P319" s="15" t="s">
        <v>417</v>
      </c>
      <c r="Q319" s="13" t="s">
        <v>418</v>
      </c>
      <c r="R319" s="13" t="s">
        <v>57</v>
      </c>
    </row>
    <row r="320" spans="1:18" ht="18" customHeight="1" x14ac:dyDescent="0.25">
      <c r="A320" s="13" t="s">
        <v>28</v>
      </c>
      <c r="B320" s="13" t="s">
        <v>134</v>
      </c>
      <c r="C320" s="13" t="s">
        <v>135</v>
      </c>
      <c r="D320" s="13" t="s">
        <v>694</v>
      </c>
      <c r="E320" s="12">
        <v>32998</v>
      </c>
      <c r="F320" s="12">
        <v>1</v>
      </c>
      <c r="G320" s="14">
        <v>43496</v>
      </c>
      <c r="H320" s="14">
        <v>43358</v>
      </c>
      <c r="I320" s="14">
        <v>43677</v>
      </c>
      <c r="J320" s="16">
        <v>248476</v>
      </c>
      <c r="K320" s="16">
        <v>139146.56</v>
      </c>
      <c r="L320" s="16">
        <v>387622.56</v>
      </c>
      <c r="M320" s="13" t="s">
        <v>1</v>
      </c>
      <c r="N320" s="15" t="s">
        <v>16</v>
      </c>
      <c r="O320" s="15" t="s">
        <v>16</v>
      </c>
      <c r="P320" s="15" t="s">
        <v>1291</v>
      </c>
      <c r="Q320" s="13" t="s">
        <v>1088</v>
      </c>
      <c r="R320" s="13" t="s">
        <v>57</v>
      </c>
    </row>
    <row r="321" spans="1:18" ht="18" customHeight="1" x14ac:dyDescent="0.25">
      <c r="A321" s="13" t="s">
        <v>28</v>
      </c>
      <c r="B321" s="13" t="s">
        <v>134</v>
      </c>
      <c r="C321" s="13" t="s">
        <v>453</v>
      </c>
      <c r="D321" s="13" t="s">
        <v>139</v>
      </c>
      <c r="E321" s="12">
        <v>31816</v>
      </c>
      <c r="F321" s="12">
        <v>2</v>
      </c>
      <c r="G321" s="14">
        <v>43322</v>
      </c>
      <c r="H321" s="14">
        <v>43282</v>
      </c>
      <c r="I321" s="14">
        <v>43646</v>
      </c>
      <c r="J321" s="16">
        <v>341282</v>
      </c>
      <c r="K321" s="16">
        <v>191117.92</v>
      </c>
      <c r="L321" s="16">
        <v>532399.92000000004</v>
      </c>
      <c r="M321" s="13" t="s">
        <v>47</v>
      </c>
      <c r="N321" s="15" t="s">
        <v>156</v>
      </c>
      <c r="O321" s="15" t="s">
        <v>157</v>
      </c>
      <c r="P321" s="15" t="s">
        <v>454</v>
      </c>
      <c r="Q321" s="13" t="s">
        <v>455</v>
      </c>
      <c r="R321" s="13" t="s">
        <v>57</v>
      </c>
    </row>
    <row r="322" spans="1:18" ht="18" customHeight="1" x14ac:dyDescent="0.25">
      <c r="A322" s="13" t="s">
        <v>28</v>
      </c>
      <c r="B322" s="13" t="s">
        <v>134</v>
      </c>
      <c r="C322" s="13" t="s">
        <v>453</v>
      </c>
      <c r="D322" s="13" t="s">
        <v>532</v>
      </c>
      <c r="E322" s="12">
        <v>31964</v>
      </c>
      <c r="F322" s="12">
        <v>2</v>
      </c>
      <c r="G322" s="14">
        <v>43392</v>
      </c>
      <c r="H322" s="14">
        <v>43344</v>
      </c>
      <c r="I322" s="14">
        <v>43708</v>
      </c>
      <c r="J322" s="16">
        <v>13398</v>
      </c>
      <c r="K322" s="16">
        <v>7502.88</v>
      </c>
      <c r="L322" s="16">
        <v>20900.88</v>
      </c>
      <c r="M322" s="13" t="s">
        <v>1</v>
      </c>
      <c r="N322" s="15" t="s">
        <v>16</v>
      </c>
      <c r="O322" s="15" t="s">
        <v>16</v>
      </c>
      <c r="P322" s="15" t="s">
        <v>911</v>
      </c>
      <c r="Q322" s="13" t="s">
        <v>912</v>
      </c>
      <c r="R322" s="13" t="s">
        <v>57</v>
      </c>
    </row>
    <row r="323" spans="1:18" ht="18" customHeight="1" x14ac:dyDescent="0.25">
      <c r="A323" s="13" t="s">
        <v>28</v>
      </c>
      <c r="B323" s="13" t="s">
        <v>134</v>
      </c>
      <c r="C323" s="13" t="s">
        <v>994</v>
      </c>
      <c r="D323" s="13" t="s">
        <v>995</v>
      </c>
      <c r="E323" s="12">
        <v>32316</v>
      </c>
      <c r="F323" s="12">
        <v>1</v>
      </c>
      <c r="G323" s="14">
        <v>43378</v>
      </c>
      <c r="H323" s="14">
        <v>43263</v>
      </c>
      <c r="I323" s="14">
        <v>43616</v>
      </c>
      <c r="J323" s="16">
        <v>23226</v>
      </c>
      <c r="K323" s="16">
        <v>13006.56</v>
      </c>
      <c r="L323" s="16">
        <v>36232.559999999998</v>
      </c>
      <c r="M323" s="13" t="s">
        <v>1</v>
      </c>
      <c r="N323" s="15" t="s">
        <v>16</v>
      </c>
      <c r="O323" s="15" t="s">
        <v>16</v>
      </c>
      <c r="P323" s="15" t="s">
        <v>1230</v>
      </c>
      <c r="Q323" s="13" t="s">
        <v>996</v>
      </c>
      <c r="R323" s="13" t="s">
        <v>57</v>
      </c>
    </row>
    <row r="324" spans="1:18" ht="18" customHeight="1" x14ac:dyDescent="0.25">
      <c r="A324" s="13" t="s">
        <v>28</v>
      </c>
      <c r="B324" s="13" t="s">
        <v>402</v>
      </c>
      <c r="C324" s="13" t="s">
        <v>886</v>
      </c>
      <c r="D324" s="13" t="s">
        <v>1144</v>
      </c>
      <c r="E324" s="12">
        <v>33722</v>
      </c>
      <c r="F324" s="12">
        <v>1</v>
      </c>
      <c r="G324" s="14">
        <v>43482</v>
      </c>
      <c r="H324" s="14">
        <v>43405</v>
      </c>
      <c r="I324" s="14">
        <v>44468</v>
      </c>
      <c r="J324" s="16">
        <v>210877</v>
      </c>
      <c r="K324" s="16">
        <v>80133</v>
      </c>
      <c r="L324" s="16">
        <v>291010</v>
      </c>
      <c r="M324" s="13" t="s">
        <v>60</v>
      </c>
      <c r="N324" s="15" t="s">
        <v>16</v>
      </c>
      <c r="O324" s="15" t="s">
        <v>16</v>
      </c>
      <c r="P324" s="15" t="s">
        <v>1333</v>
      </c>
      <c r="Q324" s="13" t="s">
        <v>1145</v>
      </c>
      <c r="R324" s="13" t="s">
        <v>70</v>
      </c>
    </row>
    <row r="325" spans="1:18" ht="18" customHeight="1" x14ac:dyDescent="0.25">
      <c r="A325" s="13" t="s">
        <v>28</v>
      </c>
      <c r="B325" s="13" t="s">
        <v>402</v>
      </c>
      <c r="C325" s="13" t="s">
        <v>886</v>
      </c>
      <c r="D325" s="13" t="s">
        <v>962</v>
      </c>
      <c r="E325" s="12">
        <v>32409</v>
      </c>
      <c r="F325" s="12">
        <v>2</v>
      </c>
      <c r="G325" s="14">
        <v>43416</v>
      </c>
      <c r="H325" s="14">
        <v>43282</v>
      </c>
      <c r="I325" s="14">
        <v>43646</v>
      </c>
      <c r="J325" s="16">
        <v>4572</v>
      </c>
      <c r="K325" s="16">
        <v>366</v>
      </c>
      <c r="L325" s="16">
        <v>4938</v>
      </c>
      <c r="M325" s="13" t="s">
        <v>1</v>
      </c>
      <c r="N325" s="15" t="s">
        <v>16</v>
      </c>
      <c r="O325" s="15" t="s">
        <v>16</v>
      </c>
      <c r="P325" s="15" t="s">
        <v>1239</v>
      </c>
      <c r="Q325" s="13" t="s">
        <v>963</v>
      </c>
      <c r="R325" s="13" t="s">
        <v>363</v>
      </c>
    </row>
    <row r="326" spans="1:18" ht="18" customHeight="1" x14ac:dyDescent="0.25">
      <c r="A326" s="13" t="s">
        <v>28</v>
      </c>
      <c r="B326" s="13" t="s">
        <v>402</v>
      </c>
      <c r="C326" s="13" t="s">
        <v>499</v>
      </c>
      <c r="D326" s="13" t="s">
        <v>917</v>
      </c>
      <c r="E326" s="12">
        <v>33335</v>
      </c>
      <c r="F326" s="12">
        <v>1</v>
      </c>
      <c r="G326" s="14">
        <v>43524</v>
      </c>
      <c r="H326" s="14">
        <v>43373</v>
      </c>
      <c r="I326" s="14">
        <v>43737</v>
      </c>
      <c r="J326" s="16">
        <v>150000</v>
      </c>
      <c r="K326" s="16">
        <v>49500</v>
      </c>
      <c r="L326" s="16">
        <v>199500</v>
      </c>
      <c r="M326" s="13" t="s">
        <v>60</v>
      </c>
      <c r="N326" s="15" t="s">
        <v>16</v>
      </c>
      <c r="O326" s="15" t="s">
        <v>16</v>
      </c>
      <c r="P326" s="15" t="s">
        <v>1369</v>
      </c>
      <c r="Q326" s="13" t="s">
        <v>1090</v>
      </c>
      <c r="R326" s="13" t="s">
        <v>70</v>
      </c>
    </row>
    <row r="327" spans="1:18" ht="18" customHeight="1" x14ac:dyDescent="0.25">
      <c r="A327" s="13" t="s">
        <v>28</v>
      </c>
      <c r="B327" s="13" t="s">
        <v>402</v>
      </c>
      <c r="C327" s="13" t="s">
        <v>499</v>
      </c>
      <c r="D327" s="13" t="s">
        <v>855</v>
      </c>
      <c r="E327" s="12">
        <v>33210</v>
      </c>
      <c r="F327" s="12">
        <v>1</v>
      </c>
      <c r="G327" s="14">
        <v>43431</v>
      </c>
      <c r="H327" s="14">
        <v>43344</v>
      </c>
      <c r="I327" s="14">
        <v>43708</v>
      </c>
      <c r="J327" s="16">
        <v>137683</v>
      </c>
      <c r="K327" s="16">
        <v>45435.39</v>
      </c>
      <c r="L327" s="16">
        <v>183118.39</v>
      </c>
      <c r="M327" s="13" t="s">
        <v>1</v>
      </c>
      <c r="N327" s="15" t="s">
        <v>16</v>
      </c>
      <c r="O327" s="15" t="s">
        <v>16</v>
      </c>
      <c r="P327" s="15" t="s">
        <v>1214</v>
      </c>
      <c r="Q327" s="13" t="s">
        <v>981</v>
      </c>
      <c r="R327" s="13" t="s">
        <v>70</v>
      </c>
    </row>
    <row r="328" spans="1:18" ht="18" customHeight="1" x14ac:dyDescent="0.25">
      <c r="A328" s="13" t="s">
        <v>28</v>
      </c>
      <c r="B328" s="13" t="s">
        <v>402</v>
      </c>
      <c r="C328" s="13" t="s">
        <v>499</v>
      </c>
      <c r="D328" s="13" t="s">
        <v>500</v>
      </c>
      <c r="E328" s="12">
        <v>33279</v>
      </c>
      <c r="F328" s="12">
        <v>1</v>
      </c>
      <c r="G328" s="14">
        <v>43319</v>
      </c>
      <c r="H328" s="14">
        <v>43282</v>
      </c>
      <c r="I328" s="14">
        <v>43646</v>
      </c>
      <c r="J328" s="16">
        <v>15602</v>
      </c>
      <c r="K328" s="16">
        <v>5148.66</v>
      </c>
      <c r="L328" s="16">
        <v>20750.66</v>
      </c>
      <c r="M328" s="13" t="s">
        <v>71</v>
      </c>
      <c r="N328" s="15" t="s">
        <v>16</v>
      </c>
      <c r="O328" s="15" t="s">
        <v>16</v>
      </c>
      <c r="P328" s="15" t="s">
        <v>501</v>
      </c>
      <c r="Q328" s="13" t="s">
        <v>502</v>
      </c>
      <c r="R328" s="13" t="s">
        <v>70</v>
      </c>
    </row>
    <row r="329" spans="1:18" ht="18" customHeight="1" x14ac:dyDescent="0.25">
      <c r="A329" s="13" t="s">
        <v>28</v>
      </c>
      <c r="B329" s="13" t="s">
        <v>402</v>
      </c>
      <c r="C329" s="13" t="s">
        <v>403</v>
      </c>
      <c r="D329" s="13" t="s">
        <v>404</v>
      </c>
      <c r="E329" s="12">
        <v>33334</v>
      </c>
      <c r="F329" s="12">
        <v>1</v>
      </c>
      <c r="G329" s="14">
        <v>43312</v>
      </c>
      <c r="H329" s="14">
        <v>43282</v>
      </c>
      <c r="I329" s="14">
        <v>44377</v>
      </c>
      <c r="J329" s="16">
        <v>32537</v>
      </c>
      <c r="K329" s="16">
        <v>2603</v>
      </c>
      <c r="L329" s="16">
        <v>35140</v>
      </c>
      <c r="M329" s="13" t="s">
        <v>60</v>
      </c>
      <c r="N329" s="15" t="s">
        <v>16</v>
      </c>
      <c r="O329" s="15" t="s">
        <v>16</v>
      </c>
      <c r="P329" s="15" t="s">
        <v>16</v>
      </c>
      <c r="Q329" s="13" t="s">
        <v>405</v>
      </c>
      <c r="R329" s="13" t="s">
        <v>57</v>
      </c>
    </row>
    <row r="330" spans="1:18" ht="18" customHeight="1" x14ac:dyDescent="0.25">
      <c r="A330" s="13" t="s">
        <v>28</v>
      </c>
      <c r="B330" s="13" t="s">
        <v>402</v>
      </c>
      <c r="C330" s="13" t="s">
        <v>899</v>
      </c>
      <c r="D330" s="13" t="s">
        <v>855</v>
      </c>
      <c r="E330" s="12">
        <v>31406</v>
      </c>
      <c r="F330" s="12">
        <v>3</v>
      </c>
      <c r="G330" s="14">
        <v>43489</v>
      </c>
      <c r="H330" s="14">
        <v>43373</v>
      </c>
      <c r="I330" s="14">
        <v>43737</v>
      </c>
      <c r="J330" s="16">
        <v>135657</v>
      </c>
      <c r="K330" s="16">
        <v>44766.81</v>
      </c>
      <c r="L330" s="16">
        <v>180423.81</v>
      </c>
      <c r="M330" s="13" t="s">
        <v>1</v>
      </c>
      <c r="N330" s="15" t="s">
        <v>16</v>
      </c>
      <c r="O330" s="15" t="s">
        <v>16</v>
      </c>
      <c r="P330" s="15" t="s">
        <v>990</v>
      </c>
      <c r="Q330" s="13" t="s">
        <v>991</v>
      </c>
      <c r="R330" s="13" t="s">
        <v>57</v>
      </c>
    </row>
    <row r="331" spans="1:18" ht="18" customHeight="1" x14ac:dyDescent="0.25">
      <c r="A331" s="13" t="s">
        <v>28</v>
      </c>
      <c r="B331" s="13" t="s">
        <v>475</v>
      </c>
      <c r="C331" s="13" t="s">
        <v>476</v>
      </c>
      <c r="D331" s="13" t="s">
        <v>477</v>
      </c>
      <c r="E331" s="12">
        <v>33370</v>
      </c>
      <c r="F331" s="12">
        <v>1</v>
      </c>
      <c r="G331" s="14">
        <v>43297</v>
      </c>
      <c r="H331" s="14">
        <v>43160</v>
      </c>
      <c r="I331" s="14">
        <v>43343</v>
      </c>
      <c r="J331" s="16">
        <v>13132</v>
      </c>
      <c r="K331" s="16">
        <v>7353.92</v>
      </c>
      <c r="L331" s="16">
        <v>20485.919999999998</v>
      </c>
      <c r="M331" s="13" t="s">
        <v>1</v>
      </c>
      <c r="N331" s="15" t="s">
        <v>16</v>
      </c>
      <c r="O331" s="15" t="s">
        <v>16</v>
      </c>
      <c r="P331" s="15" t="s">
        <v>1152</v>
      </c>
      <c r="Q331" s="13" t="s">
        <v>478</v>
      </c>
      <c r="R331" s="13" t="s">
        <v>57</v>
      </c>
    </row>
    <row r="332" spans="1:18" ht="18" customHeight="1" x14ac:dyDescent="0.25">
      <c r="A332" s="13" t="s">
        <v>28</v>
      </c>
      <c r="B332" s="13" t="s">
        <v>475</v>
      </c>
      <c r="C332" s="13" t="s">
        <v>476</v>
      </c>
      <c r="D332" s="13" t="s">
        <v>477</v>
      </c>
      <c r="E332" s="12">
        <v>33370</v>
      </c>
      <c r="F332" s="12">
        <v>2</v>
      </c>
      <c r="G332" s="14">
        <v>43496</v>
      </c>
      <c r="H332" s="14">
        <v>43160</v>
      </c>
      <c r="I332" s="14">
        <v>43708</v>
      </c>
      <c r="J332" s="16">
        <v>36453</v>
      </c>
      <c r="K332" s="16">
        <v>20413.68</v>
      </c>
      <c r="L332" s="16">
        <v>56866.68</v>
      </c>
      <c r="M332" s="13" t="s">
        <v>1</v>
      </c>
      <c r="N332" s="15" t="s">
        <v>16</v>
      </c>
      <c r="O332" s="15" t="s">
        <v>16</v>
      </c>
      <c r="P332" s="15" t="s">
        <v>1152</v>
      </c>
      <c r="Q332" s="13" t="s">
        <v>478</v>
      </c>
      <c r="R332" s="13" t="s">
        <v>57</v>
      </c>
    </row>
    <row r="333" spans="1:18" ht="18" customHeight="1" x14ac:dyDescent="0.25">
      <c r="A333" s="13" t="s">
        <v>28</v>
      </c>
      <c r="B333" s="13" t="s">
        <v>949</v>
      </c>
      <c r="C333" s="13" t="s">
        <v>1004</v>
      </c>
      <c r="D333" s="13" t="s">
        <v>152</v>
      </c>
      <c r="E333" s="12">
        <v>33327</v>
      </c>
      <c r="F333" s="12">
        <v>1</v>
      </c>
      <c r="G333" s="14">
        <v>43438</v>
      </c>
      <c r="H333" s="14">
        <v>43355</v>
      </c>
      <c r="I333" s="14">
        <v>43644</v>
      </c>
      <c r="J333" s="16">
        <v>3205</v>
      </c>
      <c r="K333" s="16">
        <v>1794.8</v>
      </c>
      <c r="L333" s="16">
        <v>4999.8</v>
      </c>
      <c r="M333" s="13" t="s">
        <v>1</v>
      </c>
      <c r="N333" s="15" t="s">
        <v>16</v>
      </c>
      <c r="O333" s="15" t="s">
        <v>16</v>
      </c>
      <c r="P333" s="15" t="s">
        <v>1185</v>
      </c>
      <c r="Q333" s="13" t="s">
        <v>1125</v>
      </c>
      <c r="R333" s="13" t="s">
        <v>57</v>
      </c>
    </row>
    <row r="334" spans="1:18" ht="18" customHeight="1" x14ac:dyDescent="0.25">
      <c r="A334" s="13" t="s">
        <v>28</v>
      </c>
      <c r="B334" s="13" t="s">
        <v>949</v>
      </c>
      <c r="C334" s="13" t="s">
        <v>1275</v>
      </c>
      <c r="D334" s="13" t="s">
        <v>477</v>
      </c>
      <c r="E334" s="12">
        <v>33914</v>
      </c>
      <c r="F334" s="12">
        <v>1</v>
      </c>
      <c r="G334" s="14">
        <v>43504</v>
      </c>
      <c r="H334" s="14">
        <v>43405</v>
      </c>
      <c r="I334" s="14">
        <v>43708</v>
      </c>
      <c r="J334" s="16">
        <v>80038</v>
      </c>
      <c r="K334" s="16">
        <v>33768</v>
      </c>
      <c r="L334" s="16">
        <v>113806</v>
      </c>
      <c r="M334" s="13" t="s">
        <v>1</v>
      </c>
      <c r="N334" s="15" t="s">
        <v>16</v>
      </c>
      <c r="O334" s="15" t="s">
        <v>16</v>
      </c>
      <c r="P334" s="15" t="s">
        <v>1152</v>
      </c>
      <c r="Q334" s="13" t="s">
        <v>1146</v>
      </c>
      <c r="R334" s="13" t="s">
        <v>57</v>
      </c>
    </row>
    <row r="335" spans="1:18" ht="18" customHeight="1" x14ac:dyDescent="0.25">
      <c r="A335" s="13" t="s">
        <v>28</v>
      </c>
      <c r="B335" s="13" t="s">
        <v>949</v>
      </c>
      <c r="C335" s="13" t="s">
        <v>1202</v>
      </c>
      <c r="D335" s="13" t="s">
        <v>447</v>
      </c>
      <c r="E335" s="12">
        <v>33248</v>
      </c>
      <c r="F335" s="12">
        <v>1</v>
      </c>
      <c r="G335" s="14">
        <v>43440</v>
      </c>
      <c r="H335" s="14">
        <v>43282</v>
      </c>
      <c r="I335" s="14">
        <v>43646</v>
      </c>
      <c r="J335" s="16">
        <v>2778</v>
      </c>
      <c r="K335" s="16">
        <v>222</v>
      </c>
      <c r="L335" s="16">
        <v>3000</v>
      </c>
      <c r="M335" s="13" t="s">
        <v>60</v>
      </c>
      <c r="N335" s="15" t="s">
        <v>16</v>
      </c>
      <c r="O335" s="15" t="s">
        <v>16</v>
      </c>
      <c r="P335" s="15" t="s">
        <v>16</v>
      </c>
      <c r="Q335" s="13" t="s">
        <v>1118</v>
      </c>
      <c r="R335" s="13" t="s">
        <v>57</v>
      </c>
    </row>
    <row r="336" spans="1:18" ht="18" customHeight="1" x14ac:dyDescent="0.25">
      <c r="A336" s="13" t="s">
        <v>28</v>
      </c>
      <c r="B336" s="13" t="s">
        <v>207</v>
      </c>
      <c r="C336" s="13" t="s">
        <v>208</v>
      </c>
      <c r="D336" s="13" t="s">
        <v>139</v>
      </c>
      <c r="E336" s="12">
        <v>31440</v>
      </c>
      <c r="F336" s="12">
        <v>3</v>
      </c>
      <c r="G336" s="14">
        <v>43368</v>
      </c>
      <c r="H336" s="14">
        <v>43358</v>
      </c>
      <c r="I336" s="14">
        <v>43555</v>
      </c>
      <c r="J336" s="16">
        <v>250000</v>
      </c>
      <c r="K336" s="16">
        <v>140000</v>
      </c>
      <c r="L336" s="16">
        <v>390000</v>
      </c>
      <c r="M336" s="13" t="s">
        <v>47</v>
      </c>
      <c r="N336" s="15" t="s">
        <v>156</v>
      </c>
      <c r="O336" s="15" t="s">
        <v>157</v>
      </c>
      <c r="P336" s="15" t="s">
        <v>209</v>
      </c>
      <c r="Q336" s="13" t="s">
        <v>210</v>
      </c>
      <c r="R336" s="13" t="s">
        <v>57</v>
      </c>
    </row>
    <row r="337" spans="1:18" ht="18" customHeight="1" x14ac:dyDescent="0.25">
      <c r="A337" s="13" t="s">
        <v>28</v>
      </c>
      <c r="B337" s="13" t="s">
        <v>207</v>
      </c>
      <c r="C337" s="13" t="s">
        <v>316</v>
      </c>
      <c r="D337" s="13" t="s">
        <v>139</v>
      </c>
      <c r="E337" s="12">
        <v>31731</v>
      </c>
      <c r="F337" s="12">
        <v>2</v>
      </c>
      <c r="G337" s="14">
        <v>43286</v>
      </c>
      <c r="H337" s="14">
        <v>43282</v>
      </c>
      <c r="I337" s="14">
        <v>43646</v>
      </c>
      <c r="J337" s="16">
        <v>137700</v>
      </c>
      <c r="K337" s="16">
        <v>11016</v>
      </c>
      <c r="L337" s="16">
        <v>148716</v>
      </c>
      <c r="M337" s="13" t="s">
        <v>47</v>
      </c>
      <c r="N337" s="15" t="s">
        <v>317</v>
      </c>
      <c r="O337" s="15" t="s">
        <v>318</v>
      </c>
      <c r="P337" s="15" t="s">
        <v>319</v>
      </c>
      <c r="Q337" s="13" t="s">
        <v>320</v>
      </c>
      <c r="R337" s="13" t="s">
        <v>57</v>
      </c>
    </row>
    <row r="338" spans="1:18" ht="18" customHeight="1" x14ac:dyDescent="0.25">
      <c r="A338" s="13" t="s">
        <v>28</v>
      </c>
      <c r="B338" s="13" t="s">
        <v>207</v>
      </c>
      <c r="C338" s="13" t="s">
        <v>905</v>
      </c>
      <c r="D338" s="13" t="s">
        <v>54</v>
      </c>
      <c r="E338" s="12">
        <v>29900</v>
      </c>
      <c r="F338" s="12">
        <v>5</v>
      </c>
      <c r="G338" s="14">
        <v>43497</v>
      </c>
      <c r="H338" s="14">
        <v>42736</v>
      </c>
      <c r="I338" s="14">
        <v>43830</v>
      </c>
      <c r="J338" s="16">
        <v>241506</v>
      </c>
      <c r="K338" s="16">
        <v>128275.84</v>
      </c>
      <c r="L338" s="16">
        <v>369781.84</v>
      </c>
      <c r="M338" s="13" t="s">
        <v>47</v>
      </c>
      <c r="N338" s="15" t="s">
        <v>79</v>
      </c>
      <c r="O338" s="15" t="s">
        <v>80</v>
      </c>
      <c r="P338" s="15" t="s">
        <v>1309</v>
      </c>
      <c r="Q338" s="13" t="s">
        <v>906</v>
      </c>
      <c r="R338" s="13" t="s">
        <v>57</v>
      </c>
    </row>
    <row r="339" spans="1:18" ht="18" customHeight="1" x14ac:dyDescent="0.25">
      <c r="A339" s="13" t="s">
        <v>28</v>
      </c>
      <c r="B339" s="13" t="s">
        <v>207</v>
      </c>
      <c r="C339" s="13" t="s">
        <v>265</v>
      </c>
      <c r="D339" s="13" t="s">
        <v>968</v>
      </c>
      <c r="E339" s="12">
        <v>26858</v>
      </c>
      <c r="F339" s="12">
        <v>4</v>
      </c>
      <c r="G339" s="14">
        <v>43500</v>
      </c>
      <c r="H339" s="14">
        <v>43374</v>
      </c>
      <c r="I339" s="14">
        <v>43738</v>
      </c>
      <c r="J339" s="16">
        <v>145455</v>
      </c>
      <c r="K339" s="16">
        <v>14545</v>
      </c>
      <c r="L339" s="16">
        <v>160000</v>
      </c>
      <c r="M339" s="13" t="s">
        <v>60</v>
      </c>
      <c r="N339" s="15" t="s">
        <v>16</v>
      </c>
      <c r="O339" s="15" t="s">
        <v>16</v>
      </c>
      <c r="P339" s="15" t="s">
        <v>16</v>
      </c>
      <c r="Q339" s="13" t="s">
        <v>969</v>
      </c>
      <c r="R339" s="13" t="s">
        <v>57</v>
      </c>
    </row>
    <row r="340" spans="1:18" ht="18" customHeight="1" x14ac:dyDescent="0.25">
      <c r="A340" s="13" t="s">
        <v>28</v>
      </c>
      <c r="B340" s="13" t="s">
        <v>207</v>
      </c>
      <c r="C340" s="13" t="s">
        <v>265</v>
      </c>
      <c r="D340" s="13" t="s">
        <v>139</v>
      </c>
      <c r="E340" s="12">
        <v>31950</v>
      </c>
      <c r="F340" s="12">
        <v>1</v>
      </c>
      <c r="G340" s="14">
        <v>43472</v>
      </c>
      <c r="H340" s="14">
        <v>43466</v>
      </c>
      <c r="I340" s="14">
        <v>43830</v>
      </c>
      <c r="J340" s="16">
        <v>591515</v>
      </c>
      <c r="K340" s="16">
        <v>328448.40000000002</v>
      </c>
      <c r="L340" s="16">
        <v>919963.4</v>
      </c>
      <c r="M340" s="13" t="s">
        <v>47</v>
      </c>
      <c r="N340" s="15" t="s">
        <v>951</v>
      </c>
      <c r="O340" s="15" t="s">
        <v>952</v>
      </c>
      <c r="P340" s="15" t="s">
        <v>1320</v>
      </c>
      <c r="Q340" s="13" t="s">
        <v>1094</v>
      </c>
      <c r="R340" s="13" t="s">
        <v>57</v>
      </c>
    </row>
    <row r="341" spans="1:18" ht="18" customHeight="1" x14ac:dyDescent="0.25">
      <c r="A341" s="13" t="s">
        <v>28</v>
      </c>
      <c r="B341" s="13" t="s">
        <v>207</v>
      </c>
      <c r="C341" s="13" t="s">
        <v>265</v>
      </c>
      <c r="D341" s="13" t="s">
        <v>136</v>
      </c>
      <c r="E341" s="12">
        <v>33252</v>
      </c>
      <c r="F341" s="12">
        <v>1</v>
      </c>
      <c r="G341" s="14">
        <v>43308</v>
      </c>
      <c r="H341" s="14">
        <v>43191</v>
      </c>
      <c r="I341" s="14">
        <v>43555</v>
      </c>
      <c r="J341" s="16">
        <v>165859</v>
      </c>
      <c r="K341" s="16">
        <v>92881.04</v>
      </c>
      <c r="L341" s="16">
        <v>258740.04</v>
      </c>
      <c r="M341" s="13" t="s">
        <v>1</v>
      </c>
      <c r="N341" s="15" t="s">
        <v>16</v>
      </c>
      <c r="O341" s="15" t="s">
        <v>16</v>
      </c>
      <c r="P341" s="15" t="s">
        <v>412</v>
      </c>
      <c r="Q341" s="13" t="s">
        <v>178</v>
      </c>
      <c r="R341" s="13" t="s">
        <v>57</v>
      </c>
    </row>
    <row r="342" spans="1:18" ht="18" customHeight="1" x14ac:dyDescent="0.25">
      <c r="A342" s="13" t="s">
        <v>28</v>
      </c>
      <c r="B342" s="13" t="s">
        <v>207</v>
      </c>
      <c r="C342" s="13" t="s">
        <v>265</v>
      </c>
      <c r="D342" s="13" t="s">
        <v>1119</v>
      </c>
      <c r="E342" s="12">
        <v>33368</v>
      </c>
      <c r="F342" s="12">
        <v>1</v>
      </c>
      <c r="G342" s="14">
        <v>43529</v>
      </c>
      <c r="H342" s="14">
        <v>43466</v>
      </c>
      <c r="I342" s="14">
        <v>43708</v>
      </c>
      <c r="J342" s="16">
        <v>141166</v>
      </c>
      <c r="K342" s="16">
        <v>79052.960000000006</v>
      </c>
      <c r="L342" s="16">
        <v>220218.96</v>
      </c>
      <c r="M342" s="13" t="s">
        <v>1</v>
      </c>
      <c r="N342" s="15" t="s">
        <v>16</v>
      </c>
      <c r="O342" s="15" t="s">
        <v>16</v>
      </c>
      <c r="P342" s="15" t="s">
        <v>1356</v>
      </c>
      <c r="Q342" s="13" t="s">
        <v>1120</v>
      </c>
      <c r="R342" s="13" t="s">
        <v>57</v>
      </c>
    </row>
    <row r="343" spans="1:18" ht="18" customHeight="1" x14ac:dyDescent="0.25">
      <c r="A343" s="13" t="s">
        <v>28</v>
      </c>
      <c r="B343" s="13" t="s">
        <v>207</v>
      </c>
      <c r="C343" s="13" t="s">
        <v>265</v>
      </c>
      <c r="D343" s="13" t="s">
        <v>266</v>
      </c>
      <c r="E343" s="12">
        <v>32868</v>
      </c>
      <c r="F343" s="12">
        <v>1</v>
      </c>
      <c r="G343" s="14">
        <v>43318</v>
      </c>
      <c r="H343" s="14">
        <v>43252</v>
      </c>
      <c r="I343" s="14">
        <v>43585</v>
      </c>
      <c r="J343" s="16">
        <v>72151</v>
      </c>
      <c r="K343" s="16">
        <v>40404.559999999998</v>
      </c>
      <c r="L343" s="16">
        <v>112555.56</v>
      </c>
      <c r="M343" s="13" t="s">
        <v>1</v>
      </c>
      <c r="N343" s="15" t="s">
        <v>16</v>
      </c>
      <c r="O343" s="15" t="s">
        <v>16</v>
      </c>
      <c r="P343" s="15" t="s">
        <v>1150</v>
      </c>
      <c r="Q343" s="13" t="s">
        <v>267</v>
      </c>
      <c r="R343" s="13" t="s">
        <v>57</v>
      </c>
    </row>
    <row r="344" spans="1:18" ht="18" customHeight="1" x14ac:dyDescent="0.25">
      <c r="A344" s="13" t="s">
        <v>28</v>
      </c>
      <c r="B344" s="13" t="s">
        <v>207</v>
      </c>
      <c r="C344" s="13" t="s">
        <v>555</v>
      </c>
      <c r="D344" s="13" t="s">
        <v>392</v>
      </c>
      <c r="E344" s="12">
        <v>29651</v>
      </c>
      <c r="F344" s="12">
        <v>4</v>
      </c>
      <c r="G344" s="14">
        <v>43334</v>
      </c>
      <c r="H344" s="14">
        <v>43344</v>
      </c>
      <c r="I344" s="14">
        <v>43708</v>
      </c>
      <c r="J344" s="16">
        <v>137981</v>
      </c>
      <c r="K344" s="16">
        <v>11038</v>
      </c>
      <c r="L344" s="16">
        <v>149019</v>
      </c>
      <c r="M344" s="13" t="s">
        <v>47</v>
      </c>
      <c r="N344" s="15" t="s">
        <v>556</v>
      </c>
      <c r="O344" s="15" t="s">
        <v>557</v>
      </c>
      <c r="P344" s="15" t="s">
        <v>558</v>
      </c>
      <c r="Q344" s="13" t="s">
        <v>559</v>
      </c>
      <c r="R344" s="13" t="s">
        <v>57</v>
      </c>
    </row>
    <row r="345" spans="1:18" ht="18" customHeight="1" x14ac:dyDescent="0.25">
      <c r="A345" s="13" t="s">
        <v>28</v>
      </c>
      <c r="B345" s="13" t="s">
        <v>76</v>
      </c>
      <c r="C345" s="13" t="s">
        <v>1148</v>
      </c>
      <c r="D345" s="13" t="s">
        <v>152</v>
      </c>
      <c r="E345" s="12">
        <v>33946</v>
      </c>
      <c r="F345" s="12">
        <v>1</v>
      </c>
      <c r="G345" s="14">
        <v>43538</v>
      </c>
      <c r="H345" s="14">
        <v>43379</v>
      </c>
      <c r="I345" s="14">
        <v>43646</v>
      </c>
      <c r="J345" s="16">
        <v>26772</v>
      </c>
      <c r="K345" s="16">
        <v>14992</v>
      </c>
      <c r="L345" s="16">
        <v>41764</v>
      </c>
      <c r="M345" s="13" t="s">
        <v>1</v>
      </c>
      <c r="N345" s="15" t="s">
        <v>16</v>
      </c>
      <c r="O345" s="15" t="s">
        <v>16</v>
      </c>
      <c r="P345" s="15" t="s">
        <v>1292</v>
      </c>
      <c r="Q345" s="13" t="s">
        <v>1162</v>
      </c>
      <c r="R345" s="13" t="s">
        <v>57</v>
      </c>
    </row>
    <row r="346" spans="1:18" ht="18" customHeight="1" x14ac:dyDescent="0.25">
      <c r="A346" s="13" t="s">
        <v>28</v>
      </c>
      <c r="B346" s="13" t="s">
        <v>76</v>
      </c>
      <c r="C346" s="13" t="s">
        <v>77</v>
      </c>
      <c r="D346" s="13" t="s">
        <v>78</v>
      </c>
      <c r="E346" s="12">
        <v>30282</v>
      </c>
      <c r="F346" s="12">
        <v>4</v>
      </c>
      <c r="G346" s="14">
        <v>43357</v>
      </c>
      <c r="H346" s="14">
        <v>43355</v>
      </c>
      <c r="I346" s="14">
        <v>43496</v>
      </c>
      <c r="J346" s="16">
        <v>10000</v>
      </c>
      <c r="K346" s="16">
        <v>0</v>
      </c>
      <c r="L346" s="16">
        <v>10000</v>
      </c>
      <c r="M346" s="13" t="s">
        <v>47</v>
      </c>
      <c r="N346" s="15" t="s">
        <v>79</v>
      </c>
      <c r="O346" s="15" t="s">
        <v>80</v>
      </c>
      <c r="P346" s="15" t="s">
        <v>81</v>
      </c>
      <c r="Q346" s="13" t="s">
        <v>82</v>
      </c>
      <c r="R346" s="13" t="s">
        <v>57</v>
      </c>
    </row>
    <row r="347" spans="1:18" ht="18" customHeight="1" x14ac:dyDescent="0.25">
      <c r="A347" s="13" t="s">
        <v>28</v>
      </c>
      <c r="B347" s="13" t="s">
        <v>76</v>
      </c>
      <c r="C347" s="13" t="s">
        <v>77</v>
      </c>
      <c r="D347" s="13" t="s">
        <v>78</v>
      </c>
      <c r="E347" s="12">
        <v>30282</v>
      </c>
      <c r="F347" s="12">
        <v>5</v>
      </c>
      <c r="G347" s="14">
        <v>43504</v>
      </c>
      <c r="H347" s="14">
        <v>43497</v>
      </c>
      <c r="I347" s="14">
        <v>43861</v>
      </c>
      <c r="J347" s="16">
        <v>247424</v>
      </c>
      <c r="K347" s="16">
        <v>125443.36</v>
      </c>
      <c r="L347" s="16">
        <v>372867.36</v>
      </c>
      <c r="M347" s="13" t="s">
        <v>47</v>
      </c>
      <c r="N347" s="15" t="s">
        <v>79</v>
      </c>
      <c r="O347" s="15" t="s">
        <v>80</v>
      </c>
      <c r="P347" s="15" t="s">
        <v>81</v>
      </c>
      <c r="Q347" s="13" t="s">
        <v>82</v>
      </c>
      <c r="R347" s="13" t="s">
        <v>57</v>
      </c>
    </row>
    <row r="348" spans="1:18" ht="18" customHeight="1" x14ac:dyDescent="0.25">
      <c r="A348" s="13" t="s">
        <v>28</v>
      </c>
      <c r="B348" s="13" t="s">
        <v>76</v>
      </c>
      <c r="C348" s="13" t="s">
        <v>77</v>
      </c>
      <c r="D348" s="13" t="s">
        <v>364</v>
      </c>
      <c r="E348" s="12">
        <v>31663</v>
      </c>
      <c r="F348" s="12">
        <v>3</v>
      </c>
      <c r="G348" s="14">
        <v>43398</v>
      </c>
      <c r="H348" s="14">
        <v>43252</v>
      </c>
      <c r="I348" s="14">
        <v>43616</v>
      </c>
      <c r="J348" s="16">
        <v>13688</v>
      </c>
      <c r="K348" s="16">
        <v>7665.28</v>
      </c>
      <c r="L348" s="16">
        <v>21353.279999999999</v>
      </c>
      <c r="M348" s="13" t="s">
        <v>60</v>
      </c>
      <c r="N348" s="15" t="s">
        <v>16</v>
      </c>
      <c r="O348" s="15" t="s">
        <v>16</v>
      </c>
      <c r="P348" s="15" t="s">
        <v>973</v>
      </c>
      <c r="Q348" s="13" t="s">
        <v>974</v>
      </c>
      <c r="R348" s="13" t="s">
        <v>57</v>
      </c>
    </row>
    <row r="349" spans="1:18" ht="18" customHeight="1" x14ac:dyDescent="0.25">
      <c r="A349" s="13" t="s">
        <v>28</v>
      </c>
      <c r="B349" s="13" t="s">
        <v>76</v>
      </c>
      <c r="C349" s="13" t="s">
        <v>140</v>
      </c>
      <c r="D349" s="13" t="s">
        <v>139</v>
      </c>
      <c r="E349" s="12">
        <v>32796</v>
      </c>
      <c r="F349" s="12">
        <v>1</v>
      </c>
      <c r="G349" s="14">
        <v>43348</v>
      </c>
      <c r="H349" s="14">
        <v>43337</v>
      </c>
      <c r="I349" s="14">
        <v>43677</v>
      </c>
      <c r="J349" s="16">
        <v>469179.63</v>
      </c>
      <c r="K349" s="16">
        <v>262740.59999999998</v>
      </c>
      <c r="L349" s="16">
        <v>731920.24</v>
      </c>
      <c r="M349" s="13" t="s">
        <v>47</v>
      </c>
      <c r="N349" s="15" t="s">
        <v>141</v>
      </c>
      <c r="O349" s="15" t="s">
        <v>142</v>
      </c>
      <c r="P349" s="15" t="s">
        <v>143</v>
      </c>
      <c r="Q349" s="13" t="s">
        <v>144</v>
      </c>
      <c r="R349" s="13" t="s">
        <v>57</v>
      </c>
    </row>
    <row r="350" spans="1:18" ht="18" customHeight="1" x14ac:dyDescent="0.25">
      <c r="A350" s="13" t="s">
        <v>28</v>
      </c>
      <c r="B350" s="13" t="s">
        <v>76</v>
      </c>
      <c r="C350" s="13" t="s">
        <v>268</v>
      </c>
      <c r="D350" s="13" t="s">
        <v>202</v>
      </c>
      <c r="E350" s="12">
        <v>32297</v>
      </c>
      <c r="F350" s="12">
        <v>1</v>
      </c>
      <c r="G350" s="14">
        <v>43284</v>
      </c>
      <c r="H350" s="14">
        <v>43282</v>
      </c>
      <c r="I350" s="14">
        <v>43646</v>
      </c>
      <c r="J350" s="16">
        <v>229216</v>
      </c>
      <c r="K350" s="16">
        <v>14330</v>
      </c>
      <c r="L350" s="16">
        <v>243546</v>
      </c>
      <c r="M350" s="13" t="s">
        <v>47</v>
      </c>
      <c r="N350" s="15" t="s">
        <v>495</v>
      </c>
      <c r="O350" s="15" t="s">
        <v>496</v>
      </c>
      <c r="P350" s="15" t="s">
        <v>497</v>
      </c>
      <c r="Q350" s="13" t="s">
        <v>498</v>
      </c>
      <c r="R350" s="13" t="s">
        <v>57</v>
      </c>
    </row>
    <row r="351" spans="1:18" ht="18" customHeight="1" x14ac:dyDescent="0.25">
      <c r="A351" s="13" t="s">
        <v>28</v>
      </c>
      <c r="B351" s="13" t="s">
        <v>76</v>
      </c>
      <c r="C351" s="13" t="s">
        <v>268</v>
      </c>
      <c r="D351" s="13" t="s">
        <v>202</v>
      </c>
      <c r="E351" s="12">
        <v>32838</v>
      </c>
      <c r="F351" s="12">
        <v>1</v>
      </c>
      <c r="G351" s="14">
        <v>43357</v>
      </c>
      <c r="H351" s="14">
        <v>43358</v>
      </c>
      <c r="I351" s="14">
        <v>43646</v>
      </c>
      <c r="J351" s="16">
        <v>451503</v>
      </c>
      <c r="K351" s="16">
        <v>217553.84</v>
      </c>
      <c r="L351" s="16">
        <v>669056.84</v>
      </c>
      <c r="M351" s="13" t="s">
        <v>47</v>
      </c>
      <c r="N351" s="15" t="s">
        <v>269</v>
      </c>
      <c r="O351" s="15" t="s">
        <v>270</v>
      </c>
      <c r="P351" s="15" t="s">
        <v>271</v>
      </c>
      <c r="Q351" s="13" t="s">
        <v>272</v>
      </c>
      <c r="R351" s="13" t="s">
        <v>57</v>
      </c>
    </row>
    <row r="352" spans="1:18" ht="18" customHeight="1" x14ac:dyDescent="0.25">
      <c r="A352" s="13" t="s">
        <v>28</v>
      </c>
      <c r="B352" s="13" t="s">
        <v>76</v>
      </c>
      <c r="C352" s="13" t="s">
        <v>268</v>
      </c>
      <c r="D352" s="13" t="s">
        <v>413</v>
      </c>
      <c r="E352" s="12">
        <v>30067</v>
      </c>
      <c r="F352" s="12">
        <v>4</v>
      </c>
      <c r="G352" s="14">
        <v>43326</v>
      </c>
      <c r="H352" s="14">
        <v>43252</v>
      </c>
      <c r="I352" s="14">
        <v>43616</v>
      </c>
      <c r="J352" s="16">
        <v>718526</v>
      </c>
      <c r="K352" s="16">
        <v>402374.56</v>
      </c>
      <c r="L352" s="16">
        <v>1120900.56</v>
      </c>
      <c r="M352" s="13" t="s">
        <v>1</v>
      </c>
      <c r="N352" s="15" t="s">
        <v>16</v>
      </c>
      <c r="O352" s="15" t="s">
        <v>16</v>
      </c>
      <c r="P352" s="15" t="s">
        <v>414</v>
      </c>
      <c r="Q352" s="13" t="s">
        <v>415</v>
      </c>
      <c r="R352" s="13" t="s">
        <v>57</v>
      </c>
    </row>
    <row r="353" spans="1:18" ht="18" customHeight="1" x14ac:dyDescent="0.25">
      <c r="A353" s="13" t="s">
        <v>28</v>
      </c>
      <c r="B353" s="13" t="s">
        <v>76</v>
      </c>
      <c r="C353" s="13" t="s">
        <v>268</v>
      </c>
      <c r="D353" s="13" t="s">
        <v>413</v>
      </c>
      <c r="E353" s="12">
        <v>34144</v>
      </c>
      <c r="F353" s="12">
        <v>1</v>
      </c>
      <c r="G353" s="14">
        <v>43480</v>
      </c>
      <c r="H353" s="14">
        <v>43252</v>
      </c>
      <c r="I353" s="14">
        <v>43616</v>
      </c>
      <c r="J353" s="16">
        <v>90513</v>
      </c>
      <c r="K353" s="16">
        <v>50688</v>
      </c>
      <c r="L353" s="16">
        <v>141201</v>
      </c>
      <c r="M353" s="13" t="s">
        <v>1</v>
      </c>
      <c r="N353" s="15" t="s">
        <v>16</v>
      </c>
      <c r="O353" s="15" t="s">
        <v>16</v>
      </c>
      <c r="P353" s="15" t="s">
        <v>1304</v>
      </c>
      <c r="Q353" s="13" t="s">
        <v>415</v>
      </c>
      <c r="R353" s="13" t="s">
        <v>57</v>
      </c>
    </row>
    <row r="354" spans="1:18" ht="18" customHeight="1" x14ac:dyDescent="0.25">
      <c r="A354" s="13" t="s">
        <v>28</v>
      </c>
      <c r="B354" s="13" t="s">
        <v>76</v>
      </c>
      <c r="C354" s="13" t="s">
        <v>268</v>
      </c>
      <c r="D354" s="13" t="s">
        <v>322</v>
      </c>
      <c r="E354" s="12">
        <v>30076</v>
      </c>
      <c r="F354" s="12">
        <v>5</v>
      </c>
      <c r="G354" s="14">
        <v>43284</v>
      </c>
      <c r="H354" s="14">
        <v>43252</v>
      </c>
      <c r="I354" s="14">
        <v>43616</v>
      </c>
      <c r="J354" s="16">
        <v>82021</v>
      </c>
      <c r="K354" s="16">
        <v>45932</v>
      </c>
      <c r="L354" s="16">
        <v>127953</v>
      </c>
      <c r="M354" s="13" t="s">
        <v>1</v>
      </c>
      <c r="N354" s="15" t="s">
        <v>16</v>
      </c>
      <c r="O354" s="15" t="s">
        <v>16</v>
      </c>
      <c r="P354" s="15" t="s">
        <v>518</v>
      </c>
      <c r="Q354" s="13" t="s">
        <v>519</v>
      </c>
      <c r="R354" s="13" t="s">
        <v>57</v>
      </c>
    </row>
    <row r="355" spans="1:18" ht="18" customHeight="1" x14ac:dyDescent="0.25">
      <c r="A355" s="13" t="s">
        <v>28</v>
      </c>
      <c r="B355" s="13" t="s">
        <v>76</v>
      </c>
      <c r="C355" s="13" t="s">
        <v>268</v>
      </c>
      <c r="D355" s="13" t="s">
        <v>924</v>
      </c>
      <c r="E355" s="12">
        <v>28601</v>
      </c>
      <c r="F355" s="12">
        <v>5</v>
      </c>
      <c r="G355" s="14">
        <v>43425</v>
      </c>
      <c r="H355" s="14">
        <v>43252</v>
      </c>
      <c r="I355" s="14">
        <v>43373</v>
      </c>
      <c r="J355" s="16">
        <v>7814</v>
      </c>
      <c r="K355" s="16">
        <v>4103</v>
      </c>
      <c r="L355" s="16">
        <v>11917</v>
      </c>
      <c r="M355" s="13" t="s">
        <v>1</v>
      </c>
      <c r="N355" s="15" t="s">
        <v>16</v>
      </c>
      <c r="O355" s="15" t="s">
        <v>16</v>
      </c>
      <c r="P355" s="15" t="s">
        <v>925</v>
      </c>
      <c r="Q355" s="13" t="s">
        <v>926</v>
      </c>
      <c r="R355" s="13" t="s">
        <v>57</v>
      </c>
    </row>
    <row r="356" spans="1:18" ht="18" customHeight="1" x14ac:dyDescent="0.25">
      <c r="A356" s="13" t="s">
        <v>28</v>
      </c>
      <c r="B356" s="13" t="s">
        <v>76</v>
      </c>
      <c r="C356" s="13" t="s">
        <v>216</v>
      </c>
      <c r="D356" s="13" t="s">
        <v>54</v>
      </c>
      <c r="E356" s="12">
        <v>32648</v>
      </c>
      <c r="F356" s="12">
        <v>1</v>
      </c>
      <c r="G356" s="14">
        <v>43355</v>
      </c>
      <c r="H356" s="14">
        <v>43344</v>
      </c>
      <c r="I356" s="14">
        <v>43677</v>
      </c>
      <c r="J356" s="16">
        <v>1334307</v>
      </c>
      <c r="K356" s="16">
        <v>747211.92</v>
      </c>
      <c r="L356" s="16">
        <v>2081518.92</v>
      </c>
      <c r="M356" s="13" t="s">
        <v>47</v>
      </c>
      <c r="N356" s="15" t="s">
        <v>16</v>
      </c>
      <c r="O356" s="15" t="s">
        <v>16</v>
      </c>
      <c r="P356" s="15" t="s">
        <v>217</v>
      </c>
      <c r="Q356" s="13" t="s">
        <v>218</v>
      </c>
      <c r="R356" s="13" t="s">
        <v>57</v>
      </c>
    </row>
    <row r="357" spans="1:18" ht="18" customHeight="1" x14ac:dyDescent="0.25">
      <c r="A357" s="13" t="s">
        <v>28</v>
      </c>
      <c r="B357" s="13" t="s">
        <v>76</v>
      </c>
      <c r="C357" s="13" t="s">
        <v>216</v>
      </c>
      <c r="D357" s="13" t="s">
        <v>202</v>
      </c>
      <c r="E357" s="12">
        <v>32359</v>
      </c>
      <c r="F357" s="12">
        <v>1</v>
      </c>
      <c r="G357" s="14">
        <v>43448</v>
      </c>
      <c r="H357" s="14">
        <v>43344</v>
      </c>
      <c r="I357" s="14">
        <v>43708</v>
      </c>
      <c r="J357" s="16">
        <v>2840652</v>
      </c>
      <c r="K357" s="16">
        <v>939056.16</v>
      </c>
      <c r="L357" s="16">
        <v>3779708.16</v>
      </c>
      <c r="M357" s="13" t="s">
        <v>47</v>
      </c>
      <c r="N357" s="15" t="s">
        <v>16</v>
      </c>
      <c r="O357" s="15" t="s">
        <v>16</v>
      </c>
      <c r="P357" s="15" t="s">
        <v>1175</v>
      </c>
      <c r="Q357" s="13" t="s">
        <v>1176</v>
      </c>
      <c r="R357" s="13" t="s">
        <v>57</v>
      </c>
    </row>
    <row r="358" spans="1:18" ht="18" customHeight="1" x14ac:dyDescent="0.25">
      <c r="A358" s="13" t="s">
        <v>28</v>
      </c>
      <c r="B358" s="13" t="s">
        <v>76</v>
      </c>
      <c r="C358" s="13" t="s">
        <v>216</v>
      </c>
      <c r="D358" s="13" t="s">
        <v>1278</v>
      </c>
      <c r="E358" s="12">
        <v>33813</v>
      </c>
      <c r="F358" s="12">
        <v>1</v>
      </c>
      <c r="G358" s="14">
        <v>43412</v>
      </c>
      <c r="H358" s="14">
        <v>43376</v>
      </c>
      <c r="I358" s="14">
        <v>43740</v>
      </c>
      <c r="J358" s="16">
        <v>5000</v>
      </c>
      <c r="K358" s="16">
        <v>0</v>
      </c>
      <c r="L358" s="16">
        <v>5000</v>
      </c>
      <c r="M358" s="13" t="s">
        <v>60</v>
      </c>
      <c r="N358" s="15" t="s">
        <v>16</v>
      </c>
      <c r="O358" s="15" t="s">
        <v>16</v>
      </c>
      <c r="P358" s="15" t="s">
        <v>1279</v>
      </c>
      <c r="Q358" s="13" t="s">
        <v>776</v>
      </c>
      <c r="R358" s="13" t="s">
        <v>70</v>
      </c>
    </row>
    <row r="359" spans="1:18" ht="18" customHeight="1" x14ac:dyDescent="0.25">
      <c r="A359" s="13" t="s">
        <v>28</v>
      </c>
      <c r="B359" s="13" t="s">
        <v>76</v>
      </c>
      <c r="C359" s="13" t="s">
        <v>657</v>
      </c>
      <c r="D359" s="13" t="s">
        <v>658</v>
      </c>
      <c r="E359" s="12">
        <v>32928</v>
      </c>
      <c r="F359" s="12">
        <v>2</v>
      </c>
      <c r="G359" s="14">
        <v>43448</v>
      </c>
      <c r="H359" s="14">
        <v>43448</v>
      </c>
      <c r="I359" s="14">
        <v>43465</v>
      </c>
      <c r="J359" s="16">
        <v>666667</v>
      </c>
      <c r="K359" s="16">
        <v>133333</v>
      </c>
      <c r="L359" s="16">
        <v>800000</v>
      </c>
      <c r="M359" s="13" t="s">
        <v>46</v>
      </c>
      <c r="N359" s="15" t="s">
        <v>16</v>
      </c>
      <c r="O359" s="15" t="s">
        <v>16</v>
      </c>
      <c r="P359" s="15" t="s">
        <v>16</v>
      </c>
      <c r="Q359" s="13" t="s">
        <v>659</v>
      </c>
      <c r="R359" s="13" t="s">
        <v>57</v>
      </c>
    </row>
    <row r="360" spans="1:18" ht="18" customHeight="1" x14ac:dyDescent="0.25">
      <c r="A360" s="13" t="s">
        <v>28</v>
      </c>
      <c r="B360" s="13" t="s">
        <v>76</v>
      </c>
      <c r="C360" s="13" t="s">
        <v>321</v>
      </c>
      <c r="D360" s="13" t="s">
        <v>322</v>
      </c>
      <c r="E360" s="12">
        <v>32996</v>
      </c>
      <c r="F360" s="12">
        <v>2</v>
      </c>
      <c r="G360" s="14">
        <v>43298</v>
      </c>
      <c r="H360" s="14">
        <v>43252</v>
      </c>
      <c r="I360" s="14">
        <v>43616</v>
      </c>
      <c r="J360" s="16">
        <v>128205</v>
      </c>
      <c r="K360" s="16">
        <v>71794.8</v>
      </c>
      <c r="L360" s="16">
        <v>199999.8</v>
      </c>
      <c r="M360" s="13" t="s">
        <v>1</v>
      </c>
      <c r="N360" s="15" t="s">
        <v>16</v>
      </c>
      <c r="O360" s="15" t="s">
        <v>16</v>
      </c>
      <c r="P360" s="15" t="s">
        <v>323</v>
      </c>
      <c r="Q360" s="13" t="s">
        <v>324</v>
      </c>
      <c r="R360" s="13" t="s">
        <v>57</v>
      </c>
    </row>
    <row r="361" spans="1:18" ht="18" customHeight="1" x14ac:dyDescent="0.25">
      <c r="A361" s="13" t="s">
        <v>28</v>
      </c>
      <c r="B361" s="13" t="s">
        <v>76</v>
      </c>
      <c r="C361" s="13" t="s">
        <v>201</v>
      </c>
      <c r="D361" s="13" t="s">
        <v>202</v>
      </c>
      <c r="E361" s="12">
        <v>30757</v>
      </c>
      <c r="F361" s="12">
        <v>2</v>
      </c>
      <c r="G361" s="14">
        <v>43307</v>
      </c>
      <c r="H361" s="14">
        <v>43313</v>
      </c>
      <c r="I361" s="14">
        <v>43677</v>
      </c>
      <c r="J361" s="16">
        <v>481720</v>
      </c>
      <c r="K361" s="16">
        <v>269763.20000000001</v>
      </c>
      <c r="L361" s="16">
        <v>751483.2</v>
      </c>
      <c r="M361" s="13" t="s">
        <v>47</v>
      </c>
      <c r="N361" s="15" t="s">
        <v>203</v>
      </c>
      <c r="O361" s="15" t="s">
        <v>204</v>
      </c>
      <c r="P361" s="15" t="s">
        <v>205</v>
      </c>
      <c r="Q361" s="13" t="s">
        <v>206</v>
      </c>
      <c r="R361" s="13" t="s">
        <v>57</v>
      </c>
    </row>
    <row r="362" spans="1:18" ht="18" customHeight="1" x14ac:dyDescent="0.25">
      <c r="A362" s="13" t="s">
        <v>28</v>
      </c>
      <c r="B362" s="13" t="s">
        <v>76</v>
      </c>
      <c r="C362" s="13" t="s">
        <v>773</v>
      </c>
      <c r="D362" s="13" t="s">
        <v>774</v>
      </c>
      <c r="E362" s="12">
        <v>33714</v>
      </c>
      <c r="F362" s="12">
        <v>1</v>
      </c>
      <c r="G362" s="14">
        <v>43467</v>
      </c>
      <c r="H362" s="14">
        <v>43344</v>
      </c>
      <c r="I362" s="14">
        <v>43708</v>
      </c>
      <c r="J362" s="16">
        <v>31063</v>
      </c>
      <c r="K362" s="16">
        <v>3106</v>
      </c>
      <c r="L362" s="16">
        <v>34169</v>
      </c>
      <c r="M362" s="13" t="s">
        <v>1</v>
      </c>
      <c r="N362" s="15" t="s">
        <v>16</v>
      </c>
      <c r="O362" s="15" t="s">
        <v>16</v>
      </c>
      <c r="P362" s="15" t="s">
        <v>16</v>
      </c>
      <c r="Q362" s="13" t="s">
        <v>775</v>
      </c>
      <c r="R362" s="13" t="s">
        <v>57</v>
      </c>
    </row>
    <row r="363" spans="1:18" ht="18" customHeight="1" x14ac:dyDescent="0.25">
      <c r="A363" s="13" t="s">
        <v>28</v>
      </c>
      <c r="B363" s="13" t="s">
        <v>76</v>
      </c>
      <c r="C363" s="13" t="s">
        <v>231</v>
      </c>
      <c r="D363" s="13" t="s">
        <v>189</v>
      </c>
      <c r="E363" s="12">
        <v>32358</v>
      </c>
      <c r="F363" s="12">
        <v>2</v>
      </c>
      <c r="G363" s="14">
        <v>43350</v>
      </c>
      <c r="H363" s="14">
        <v>43344</v>
      </c>
      <c r="I363" s="14">
        <v>43708</v>
      </c>
      <c r="J363" s="16">
        <v>77439</v>
      </c>
      <c r="K363" s="16">
        <v>43365.84</v>
      </c>
      <c r="L363" s="16">
        <v>120804.84</v>
      </c>
      <c r="M363" s="13" t="s">
        <v>47</v>
      </c>
      <c r="N363" s="15" t="s">
        <v>16</v>
      </c>
      <c r="O363" s="15" t="s">
        <v>16</v>
      </c>
      <c r="P363" s="15" t="s">
        <v>232</v>
      </c>
      <c r="Q363" s="13" t="s">
        <v>233</v>
      </c>
      <c r="R363" s="13" t="s">
        <v>57</v>
      </c>
    </row>
    <row r="364" spans="1:18" ht="18" customHeight="1" x14ac:dyDescent="0.25">
      <c r="A364" s="13" t="s">
        <v>28</v>
      </c>
      <c r="B364" s="13" t="s">
        <v>698</v>
      </c>
      <c r="C364" s="13" t="s">
        <v>699</v>
      </c>
      <c r="D364" s="13" t="s">
        <v>700</v>
      </c>
      <c r="E364" s="12">
        <v>33571</v>
      </c>
      <c r="F364" s="12">
        <v>1</v>
      </c>
      <c r="G364" s="14">
        <v>43504</v>
      </c>
      <c r="H364" s="14">
        <v>43373</v>
      </c>
      <c r="I364" s="14">
        <v>43737</v>
      </c>
      <c r="J364" s="16">
        <v>380032</v>
      </c>
      <c r="K364" s="16">
        <v>144412</v>
      </c>
      <c r="L364" s="16">
        <v>524444</v>
      </c>
      <c r="M364" s="13" t="s">
        <v>47</v>
      </c>
      <c r="N364" s="15" t="s">
        <v>701</v>
      </c>
      <c r="O364" s="15" t="s">
        <v>702</v>
      </c>
      <c r="P364" s="15" t="s">
        <v>1289</v>
      </c>
      <c r="Q364" s="13" t="s">
        <v>703</v>
      </c>
      <c r="R364" s="13" t="s">
        <v>70</v>
      </c>
    </row>
    <row r="365" spans="1:18" ht="18" customHeight="1" x14ac:dyDescent="0.25">
      <c r="A365" s="13" t="s">
        <v>28</v>
      </c>
      <c r="B365" s="13" t="s">
        <v>347</v>
      </c>
      <c r="C365" s="13" t="s">
        <v>348</v>
      </c>
      <c r="D365" s="13" t="s">
        <v>1041</v>
      </c>
      <c r="E365" s="12">
        <v>31269</v>
      </c>
      <c r="F365" s="12">
        <v>3</v>
      </c>
      <c r="G365" s="14">
        <v>43547</v>
      </c>
      <c r="H365" s="14">
        <v>43191</v>
      </c>
      <c r="I365" s="14">
        <v>43555</v>
      </c>
      <c r="J365" s="16">
        <v>9646</v>
      </c>
      <c r="K365" s="16">
        <v>5401.76</v>
      </c>
      <c r="L365" s="16">
        <v>15047.76</v>
      </c>
      <c r="M365" s="13" t="s">
        <v>1</v>
      </c>
      <c r="N365" s="15" t="s">
        <v>16</v>
      </c>
      <c r="O365" s="15" t="s">
        <v>16</v>
      </c>
      <c r="P365" s="15" t="s">
        <v>1343</v>
      </c>
      <c r="Q365" s="13" t="s">
        <v>1344</v>
      </c>
      <c r="R365" s="13" t="s">
        <v>57</v>
      </c>
    </row>
    <row r="366" spans="1:18" ht="18" customHeight="1" x14ac:dyDescent="0.25">
      <c r="A366" s="13" t="s">
        <v>28</v>
      </c>
      <c r="B366" s="13" t="s">
        <v>347</v>
      </c>
      <c r="C366" s="13" t="s">
        <v>348</v>
      </c>
      <c r="D366" s="13" t="s">
        <v>349</v>
      </c>
      <c r="E366" s="12">
        <v>33092</v>
      </c>
      <c r="F366" s="12">
        <v>1</v>
      </c>
      <c r="G366" s="14">
        <v>43301</v>
      </c>
      <c r="H366" s="14">
        <v>43282</v>
      </c>
      <c r="I366" s="14">
        <v>43646</v>
      </c>
      <c r="J366" s="16">
        <v>99781</v>
      </c>
      <c r="K366" s="16">
        <v>0</v>
      </c>
      <c r="L366" s="16">
        <v>99781</v>
      </c>
      <c r="M366" s="13" t="s">
        <v>60</v>
      </c>
      <c r="N366" s="15" t="s">
        <v>16</v>
      </c>
      <c r="O366" s="15" t="s">
        <v>16</v>
      </c>
      <c r="P366" s="15" t="s">
        <v>16</v>
      </c>
      <c r="Q366" s="13" t="s">
        <v>350</v>
      </c>
      <c r="R366" s="13" t="s">
        <v>57</v>
      </c>
    </row>
    <row r="367" spans="1:18" ht="18" customHeight="1" x14ac:dyDescent="0.25">
      <c r="A367" s="13" t="s">
        <v>28</v>
      </c>
      <c r="B367" s="13" t="s">
        <v>347</v>
      </c>
      <c r="C367" s="13" t="s">
        <v>466</v>
      </c>
      <c r="D367" s="13" t="s">
        <v>54</v>
      </c>
      <c r="E367" s="12">
        <v>31298</v>
      </c>
      <c r="F367" s="12">
        <v>2</v>
      </c>
      <c r="G367" s="14">
        <v>43307</v>
      </c>
      <c r="H367" s="14">
        <v>43313</v>
      </c>
      <c r="I367" s="14">
        <v>43677</v>
      </c>
      <c r="J367" s="16">
        <v>192500</v>
      </c>
      <c r="K367" s="16">
        <v>107800</v>
      </c>
      <c r="L367" s="16">
        <v>300300</v>
      </c>
      <c r="M367" s="13" t="s">
        <v>47</v>
      </c>
      <c r="N367" s="15" t="s">
        <v>156</v>
      </c>
      <c r="O367" s="15" t="s">
        <v>157</v>
      </c>
      <c r="P367" s="15" t="s">
        <v>467</v>
      </c>
      <c r="Q367" s="13" t="s">
        <v>468</v>
      </c>
      <c r="R367" s="13" t="s">
        <v>57</v>
      </c>
    </row>
    <row r="368" spans="1:18" ht="18" customHeight="1" x14ac:dyDescent="0.25">
      <c r="A368" s="13" t="s">
        <v>28</v>
      </c>
      <c r="B368" s="13" t="s">
        <v>964</v>
      </c>
      <c r="C368" s="13" t="s">
        <v>965</v>
      </c>
      <c r="D368" s="13" t="s">
        <v>966</v>
      </c>
      <c r="E368" s="12">
        <v>33866</v>
      </c>
      <c r="F368" s="12">
        <v>1</v>
      </c>
      <c r="G368" s="14">
        <v>43420</v>
      </c>
      <c r="H368" s="14">
        <v>43395</v>
      </c>
      <c r="I368" s="14">
        <v>43759</v>
      </c>
      <c r="J368" s="16">
        <v>118333</v>
      </c>
      <c r="K368" s="16">
        <v>23666</v>
      </c>
      <c r="L368" s="16">
        <v>141999</v>
      </c>
      <c r="M368" s="13" t="s">
        <v>46</v>
      </c>
      <c r="N368" s="15" t="s">
        <v>16</v>
      </c>
      <c r="O368" s="15" t="s">
        <v>16</v>
      </c>
      <c r="P368" s="15" t="s">
        <v>16</v>
      </c>
      <c r="Q368" s="13" t="s">
        <v>1092</v>
      </c>
      <c r="R368" s="13" t="s">
        <v>57</v>
      </c>
    </row>
    <row r="369" spans="1:18" ht="18" customHeight="1" x14ac:dyDescent="0.25">
      <c r="A369" s="13" t="s">
        <v>28</v>
      </c>
      <c r="B369" s="13" t="s">
        <v>609</v>
      </c>
      <c r="C369" s="13" t="s">
        <v>610</v>
      </c>
      <c r="D369" s="13" t="s">
        <v>436</v>
      </c>
      <c r="E369" s="12">
        <v>33364</v>
      </c>
      <c r="F369" s="12">
        <v>1</v>
      </c>
      <c r="G369" s="14">
        <v>43320</v>
      </c>
      <c r="H369" s="14">
        <v>43191</v>
      </c>
      <c r="I369" s="14">
        <v>43343</v>
      </c>
      <c r="J369" s="16">
        <v>16203</v>
      </c>
      <c r="K369" s="16">
        <v>0</v>
      </c>
      <c r="L369" s="16">
        <v>16203</v>
      </c>
      <c r="M369" s="13" t="s">
        <v>1</v>
      </c>
      <c r="N369" s="15" t="s">
        <v>16</v>
      </c>
      <c r="O369" s="15" t="s">
        <v>16</v>
      </c>
      <c r="P369" s="15" t="s">
        <v>611</v>
      </c>
      <c r="Q369" s="13" t="s">
        <v>612</v>
      </c>
      <c r="R369" s="13" t="s">
        <v>57</v>
      </c>
    </row>
    <row r="370" spans="1:18" ht="18" customHeight="1" x14ac:dyDescent="0.25">
      <c r="A370" s="13" t="s">
        <v>28</v>
      </c>
      <c r="B370" s="13" t="s">
        <v>783</v>
      </c>
      <c r="C370" s="13" t="s">
        <v>870</v>
      </c>
      <c r="D370" s="13" t="s">
        <v>416</v>
      </c>
      <c r="E370" s="12">
        <v>30167</v>
      </c>
      <c r="F370" s="12">
        <v>5</v>
      </c>
      <c r="G370" s="14">
        <v>43419</v>
      </c>
      <c r="H370" s="14">
        <v>43313</v>
      </c>
      <c r="I370" s="14">
        <v>43677</v>
      </c>
      <c r="J370" s="16">
        <v>5000</v>
      </c>
      <c r="K370" s="16">
        <v>1400</v>
      </c>
      <c r="L370" s="16">
        <v>6400</v>
      </c>
      <c r="M370" s="13" t="s">
        <v>1</v>
      </c>
      <c r="N370" s="15" t="s">
        <v>16</v>
      </c>
      <c r="O370" s="15" t="s">
        <v>16</v>
      </c>
      <c r="P370" s="15" t="s">
        <v>871</v>
      </c>
      <c r="Q370" s="13" t="s">
        <v>872</v>
      </c>
      <c r="R370" s="13" t="s">
        <v>57</v>
      </c>
    </row>
    <row r="371" spans="1:18" ht="18" customHeight="1" x14ac:dyDescent="0.25">
      <c r="A371" s="13" t="s">
        <v>28</v>
      </c>
      <c r="B371" s="13" t="s">
        <v>622</v>
      </c>
      <c r="C371" s="13" t="s">
        <v>752</v>
      </c>
      <c r="D371" s="13" t="s">
        <v>447</v>
      </c>
      <c r="E371" s="12">
        <v>33362</v>
      </c>
      <c r="F371" s="12">
        <v>1</v>
      </c>
      <c r="G371" s="14">
        <v>43391</v>
      </c>
      <c r="H371" s="14">
        <v>43313</v>
      </c>
      <c r="I371" s="14">
        <v>43646</v>
      </c>
      <c r="J371" s="16">
        <v>50000</v>
      </c>
      <c r="K371" s="16">
        <v>28000</v>
      </c>
      <c r="L371" s="16">
        <v>78000</v>
      </c>
      <c r="M371" s="13" t="s">
        <v>60</v>
      </c>
      <c r="N371" s="15" t="s">
        <v>16</v>
      </c>
      <c r="O371" s="15" t="s">
        <v>16</v>
      </c>
      <c r="P371" s="15" t="s">
        <v>1282</v>
      </c>
      <c r="Q371" s="13" t="s">
        <v>1078</v>
      </c>
      <c r="R371" s="13" t="s">
        <v>57</v>
      </c>
    </row>
    <row r="372" spans="1:18" ht="18" customHeight="1" x14ac:dyDescent="0.25">
      <c r="A372" s="13" t="s">
        <v>28</v>
      </c>
      <c r="B372" s="13" t="s">
        <v>622</v>
      </c>
      <c r="C372" s="13" t="s">
        <v>897</v>
      </c>
      <c r="D372" s="13" t="s">
        <v>898</v>
      </c>
      <c r="E372" s="12">
        <v>33379</v>
      </c>
      <c r="F372" s="12">
        <v>1</v>
      </c>
      <c r="G372" s="14">
        <v>43412</v>
      </c>
      <c r="H372" s="14">
        <v>43259</v>
      </c>
      <c r="I372" s="14">
        <v>43434</v>
      </c>
      <c r="J372" s="16">
        <v>5000</v>
      </c>
      <c r="K372" s="16">
        <v>0</v>
      </c>
      <c r="L372" s="16">
        <v>5000</v>
      </c>
      <c r="M372" s="13" t="s">
        <v>60</v>
      </c>
      <c r="N372" s="15" t="s">
        <v>16</v>
      </c>
      <c r="O372" s="15" t="s">
        <v>16</v>
      </c>
      <c r="P372" s="15" t="s">
        <v>1203</v>
      </c>
      <c r="Q372" s="13" t="s">
        <v>1073</v>
      </c>
      <c r="R372" s="13" t="s">
        <v>70</v>
      </c>
    </row>
    <row r="373" spans="1:18" ht="18" customHeight="1" x14ac:dyDescent="0.25">
      <c r="A373" s="13" t="s">
        <v>28</v>
      </c>
      <c r="B373" s="13" t="s">
        <v>622</v>
      </c>
      <c r="C373" s="13" t="s">
        <v>568</v>
      </c>
      <c r="D373" s="13" t="s">
        <v>152</v>
      </c>
      <c r="E373" s="12">
        <v>33386</v>
      </c>
      <c r="F373" s="12">
        <v>1</v>
      </c>
      <c r="G373" s="14">
        <v>43402</v>
      </c>
      <c r="H373" s="14">
        <v>43251</v>
      </c>
      <c r="I373" s="14">
        <v>44652</v>
      </c>
      <c r="J373" s="16">
        <v>3000</v>
      </c>
      <c r="K373" s="16">
        <v>0</v>
      </c>
      <c r="L373" s="16">
        <v>3000</v>
      </c>
      <c r="M373" s="13" t="s">
        <v>1</v>
      </c>
      <c r="N373" s="15" t="s">
        <v>16</v>
      </c>
      <c r="O373" s="15" t="s">
        <v>16</v>
      </c>
      <c r="P373" s="15" t="s">
        <v>1209</v>
      </c>
      <c r="Q373" s="13" t="s">
        <v>727</v>
      </c>
      <c r="R373" s="13" t="s">
        <v>57</v>
      </c>
    </row>
    <row r="374" spans="1:18" ht="18" customHeight="1" x14ac:dyDescent="0.25">
      <c r="A374" s="13" t="s">
        <v>28</v>
      </c>
      <c r="B374" s="13" t="s">
        <v>622</v>
      </c>
      <c r="C374" s="13" t="s">
        <v>909</v>
      </c>
      <c r="D374" s="13" t="s">
        <v>979</v>
      </c>
      <c r="E374" s="12">
        <v>12577</v>
      </c>
      <c r="F374" s="12">
        <v>22</v>
      </c>
      <c r="G374" s="14">
        <v>43522</v>
      </c>
      <c r="H374" s="14">
        <v>43466</v>
      </c>
      <c r="I374" s="14">
        <v>43646</v>
      </c>
      <c r="J374" s="16">
        <v>0</v>
      </c>
      <c r="K374" s="16">
        <v>0</v>
      </c>
      <c r="L374" s="16">
        <v>0</v>
      </c>
      <c r="M374" s="13" t="s">
        <v>60</v>
      </c>
      <c r="N374" s="15" t="s">
        <v>16</v>
      </c>
      <c r="O374" s="15" t="s">
        <v>16</v>
      </c>
      <c r="P374" s="15" t="s">
        <v>16</v>
      </c>
      <c r="Q374" s="13" t="s">
        <v>980</v>
      </c>
      <c r="R374" s="13" t="s">
        <v>57</v>
      </c>
    </row>
    <row r="375" spans="1:18" ht="18" customHeight="1" x14ac:dyDescent="0.25">
      <c r="A375" s="13" t="s">
        <v>28</v>
      </c>
      <c r="B375" s="13" t="s">
        <v>622</v>
      </c>
      <c r="C375" s="13" t="s">
        <v>623</v>
      </c>
      <c r="D375" s="13" t="s">
        <v>624</v>
      </c>
      <c r="E375" s="12">
        <v>31828</v>
      </c>
      <c r="F375" s="12">
        <v>3</v>
      </c>
      <c r="G375" s="14">
        <v>43410</v>
      </c>
      <c r="H375" s="14">
        <v>43313</v>
      </c>
      <c r="I375" s="14">
        <v>43677</v>
      </c>
      <c r="J375" s="16">
        <v>23294</v>
      </c>
      <c r="K375" s="16">
        <v>13044</v>
      </c>
      <c r="L375" s="16">
        <v>36338</v>
      </c>
      <c r="M375" s="13" t="s">
        <v>60</v>
      </c>
      <c r="N375" s="15" t="s">
        <v>16</v>
      </c>
      <c r="O375" s="15" t="s">
        <v>16</v>
      </c>
      <c r="P375" s="15" t="s">
        <v>1242</v>
      </c>
      <c r="Q375" s="13" t="s">
        <v>972</v>
      </c>
      <c r="R375" s="13" t="s">
        <v>57</v>
      </c>
    </row>
    <row r="376" spans="1:18" ht="18" customHeight="1" x14ac:dyDescent="0.25">
      <c r="A376" s="13" t="s">
        <v>51</v>
      </c>
      <c r="B376" s="13" t="s">
        <v>605</v>
      </c>
      <c r="C376" s="13" t="s">
        <v>606</v>
      </c>
      <c r="D376" s="13" t="s">
        <v>279</v>
      </c>
      <c r="E376" s="12">
        <v>31845</v>
      </c>
      <c r="F376" s="12">
        <v>2</v>
      </c>
      <c r="G376" s="14">
        <v>43336</v>
      </c>
      <c r="H376" s="14">
        <v>42979</v>
      </c>
      <c r="I376" s="14">
        <v>43343</v>
      </c>
      <c r="J376" s="16">
        <v>6258</v>
      </c>
      <c r="K376" s="16">
        <v>501</v>
      </c>
      <c r="L376" s="16">
        <v>6759</v>
      </c>
      <c r="M376" s="13" t="s">
        <v>47</v>
      </c>
      <c r="N376" s="15" t="s">
        <v>16</v>
      </c>
      <c r="O376" s="15" t="s">
        <v>16</v>
      </c>
      <c r="P376" s="15" t="s">
        <v>607</v>
      </c>
      <c r="Q376" s="13" t="s">
        <v>608</v>
      </c>
      <c r="R376" s="13" t="s">
        <v>363</v>
      </c>
    </row>
    <row r="377" spans="1:18" ht="18" customHeight="1" x14ac:dyDescent="0.25">
      <c r="A377" s="13" t="s">
        <v>51</v>
      </c>
      <c r="B377" s="13" t="s">
        <v>605</v>
      </c>
      <c r="C377" s="13" t="s">
        <v>606</v>
      </c>
      <c r="D377" s="13" t="s">
        <v>279</v>
      </c>
      <c r="E377" s="12">
        <v>31845</v>
      </c>
      <c r="F377" s="12">
        <v>3</v>
      </c>
      <c r="G377" s="14">
        <v>43479</v>
      </c>
      <c r="H377" s="14">
        <v>43344</v>
      </c>
      <c r="I377" s="14">
        <v>43708</v>
      </c>
      <c r="J377" s="16">
        <v>272110</v>
      </c>
      <c r="K377" s="16">
        <v>16803</v>
      </c>
      <c r="L377" s="16">
        <v>288913</v>
      </c>
      <c r="M377" s="13" t="s">
        <v>47</v>
      </c>
      <c r="N377" s="15" t="s">
        <v>16</v>
      </c>
      <c r="O377" s="15" t="s">
        <v>16</v>
      </c>
      <c r="P377" s="15" t="s">
        <v>607</v>
      </c>
      <c r="Q377" s="13" t="s">
        <v>608</v>
      </c>
      <c r="R377" s="13" t="s">
        <v>363</v>
      </c>
    </row>
    <row r="378" spans="1:18" ht="18" customHeight="1" x14ac:dyDescent="0.25">
      <c r="A378" s="13" t="s">
        <v>51</v>
      </c>
      <c r="B378" s="13" t="s">
        <v>605</v>
      </c>
      <c r="C378" s="13" t="s">
        <v>606</v>
      </c>
      <c r="D378" s="13" t="s">
        <v>279</v>
      </c>
      <c r="E378" s="12">
        <v>31845</v>
      </c>
      <c r="F378" s="12">
        <v>4</v>
      </c>
      <c r="G378" s="14">
        <v>43479</v>
      </c>
      <c r="H378" s="14">
        <v>43344</v>
      </c>
      <c r="I378" s="14">
        <v>43708</v>
      </c>
      <c r="J378" s="16">
        <v>37037</v>
      </c>
      <c r="K378" s="16">
        <v>2963</v>
      </c>
      <c r="L378" s="16">
        <v>40000</v>
      </c>
      <c r="M378" s="13" t="s">
        <v>47</v>
      </c>
      <c r="N378" s="15" t="s">
        <v>16</v>
      </c>
      <c r="O378" s="15" t="s">
        <v>16</v>
      </c>
      <c r="P378" s="15" t="s">
        <v>607</v>
      </c>
      <c r="Q378" s="13" t="s">
        <v>608</v>
      </c>
      <c r="R378" s="13" t="s">
        <v>363</v>
      </c>
    </row>
    <row r="379" spans="1:18" ht="18" customHeight="1" x14ac:dyDescent="0.25">
      <c r="A379" s="13" t="s">
        <v>51</v>
      </c>
      <c r="B379" s="13" t="s">
        <v>605</v>
      </c>
      <c r="C379" s="13" t="s">
        <v>1031</v>
      </c>
      <c r="D379" s="13" t="s">
        <v>279</v>
      </c>
      <c r="E379" s="12">
        <v>29865</v>
      </c>
      <c r="F379" s="12">
        <v>4</v>
      </c>
      <c r="G379" s="14">
        <v>43392</v>
      </c>
      <c r="H379" s="14">
        <v>43344</v>
      </c>
      <c r="I379" s="14">
        <v>43708</v>
      </c>
      <c r="J379" s="16">
        <v>288275</v>
      </c>
      <c r="K379" s="16">
        <v>22102</v>
      </c>
      <c r="L379" s="16">
        <v>310377</v>
      </c>
      <c r="M379" s="13" t="s">
        <v>47</v>
      </c>
      <c r="N379" s="15" t="s">
        <v>16</v>
      </c>
      <c r="O379" s="15" t="s">
        <v>16</v>
      </c>
      <c r="P379" s="15" t="s">
        <v>1032</v>
      </c>
      <c r="Q379" s="13" t="s">
        <v>1033</v>
      </c>
      <c r="R379" s="13" t="s">
        <v>363</v>
      </c>
    </row>
    <row r="380" spans="1:18" ht="18" customHeight="1" x14ac:dyDescent="0.25">
      <c r="A380" s="13" t="s">
        <v>51</v>
      </c>
      <c r="B380" s="13" t="s">
        <v>257</v>
      </c>
      <c r="C380" s="13" t="s">
        <v>258</v>
      </c>
      <c r="D380" s="13" t="s">
        <v>43</v>
      </c>
      <c r="E380" s="12">
        <v>30373</v>
      </c>
      <c r="F380" s="12">
        <v>3</v>
      </c>
      <c r="G380" s="14">
        <v>43368</v>
      </c>
      <c r="H380" s="14">
        <v>43252</v>
      </c>
      <c r="I380" s="14">
        <v>43982</v>
      </c>
      <c r="J380" s="16">
        <v>6104568</v>
      </c>
      <c r="K380" s="16">
        <v>1895430.95</v>
      </c>
      <c r="L380" s="16">
        <v>7999998.9500000002</v>
      </c>
      <c r="M380" s="13" t="s">
        <v>47</v>
      </c>
      <c r="N380" s="15" t="s">
        <v>16</v>
      </c>
      <c r="O380" s="15" t="s">
        <v>16</v>
      </c>
      <c r="P380" s="15" t="s">
        <v>259</v>
      </c>
      <c r="Q380" s="13" t="s">
        <v>260</v>
      </c>
      <c r="R380" s="13" t="s">
        <v>57</v>
      </c>
    </row>
    <row r="381" spans="1:18" ht="18" customHeight="1" x14ac:dyDescent="0.25">
      <c r="A381" s="13" t="s">
        <v>51</v>
      </c>
      <c r="B381" s="13" t="s">
        <v>461</v>
      </c>
      <c r="C381" s="13" t="s">
        <v>462</v>
      </c>
      <c r="D381" s="13" t="s">
        <v>463</v>
      </c>
      <c r="E381" s="12">
        <v>32884</v>
      </c>
      <c r="F381" s="12">
        <v>1</v>
      </c>
      <c r="G381" s="14">
        <v>43361</v>
      </c>
      <c r="H381" s="14">
        <v>43374</v>
      </c>
      <c r="I381" s="14">
        <v>44104</v>
      </c>
      <c r="J381" s="16">
        <v>62790</v>
      </c>
      <c r="K381" s="16">
        <v>23860.2</v>
      </c>
      <c r="L381" s="16">
        <v>86650.2</v>
      </c>
      <c r="M381" s="13" t="s">
        <v>47</v>
      </c>
      <c r="N381" s="15" t="s">
        <v>16</v>
      </c>
      <c r="O381" s="15" t="s">
        <v>16</v>
      </c>
      <c r="P381" s="15" t="s">
        <v>464</v>
      </c>
      <c r="Q381" s="13" t="s">
        <v>465</v>
      </c>
      <c r="R381" s="13" t="s">
        <v>70</v>
      </c>
    </row>
    <row r="382" spans="1:18" ht="18" customHeight="1" x14ac:dyDescent="0.25">
      <c r="A382" s="13" t="s">
        <v>51</v>
      </c>
      <c r="B382" s="13" t="s">
        <v>461</v>
      </c>
      <c r="C382" s="13" t="s">
        <v>462</v>
      </c>
      <c r="D382" s="13" t="s">
        <v>860</v>
      </c>
      <c r="E382" s="12">
        <v>33264</v>
      </c>
      <c r="F382" s="12">
        <v>1</v>
      </c>
      <c r="G382" s="14">
        <v>43525</v>
      </c>
      <c r="H382" s="14">
        <v>43497</v>
      </c>
      <c r="I382" s="14">
        <v>43646</v>
      </c>
      <c r="J382" s="16">
        <v>4225</v>
      </c>
      <c r="K382" s="16">
        <v>1605.5</v>
      </c>
      <c r="L382" s="16">
        <v>5830.5</v>
      </c>
      <c r="M382" s="13" t="s">
        <v>47</v>
      </c>
      <c r="N382" s="15" t="s">
        <v>1068</v>
      </c>
      <c r="O382" s="15" t="s">
        <v>1069</v>
      </c>
      <c r="P382" s="15" t="s">
        <v>1351</v>
      </c>
      <c r="Q382" s="13" t="s">
        <v>1070</v>
      </c>
      <c r="R382" s="13" t="s">
        <v>70</v>
      </c>
    </row>
    <row r="383" spans="1:18" ht="18" customHeight="1" x14ac:dyDescent="0.25">
      <c r="A383" s="13" t="s">
        <v>51</v>
      </c>
      <c r="B383" s="13" t="s">
        <v>707</v>
      </c>
      <c r="C383" s="13" t="s">
        <v>708</v>
      </c>
      <c r="D383" s="13" t="s">
        <v>43</v>
      </c>
      <c r="E383" s="12">
        <v>33848</v>
      </c>
      <c r="F383" s="12">
        <v>1</v>
      </c>
      <c r="G383" s="14">
        <v>43375</v>
      </c>
      <c r="H383" s="14">
        <v>43313</v>
      </c>
      <c r="I383" s="14">
        <v>43677</v>
      </c>
      <c r="J383" s="16">
        <v>143666</v>
      </c>
      <c r="K383" s="16">
        <v>0</v>
      </c>
      <c r="L383" s="16">
        <v>143666</v>
      </c>
      <c r="M383" s="13" t="s">
        <v>47</v>
      </c>
      <c r="N383" s="15" t="s">
        <v>16</v>
      </c>
      <c r="O383" s="15" t="s">
        <v>16</v>
      </c>
      <c r="P383" s="15" t="s">
        <v>709</v>
      </c>
      <c r="Q383" s="13" t="s">
        <v>710</v>
      </c>
      <c r="R383" s="13" t="s">
        <v>363</v>
      </c>
    </row>
    <row r="384" spans="1:18" ht="18" customHeight="1" x14ac:dyDescent="0.25">
      <c r="A384" s="13" t="s">
        <v>51</v>
      </c>
      <c r="B384" s="13" t="s">
        <v>248</v>
      </c>
      <c r="C384" s="13" t="s">
        <v>249</v>
      </c>
      <c r="D384" s="13" t="s">
        <v>250</v>
      </c>
      <c r="E384" s="12">
        <v>33058</v>
      </c>
      <c r="F384" s="12">
        <v>1</v>
      </c>
      <c r="G384" s="14">
        <v>43306</v>
      </c>
      <c r="H384" s="14">
        <v>43009</v>
      </c>
      <c r="I384" s="14">
        <v>43373</v>
      </c>
      <c r="J384" s="16">
        <v>8696</v>
      </c>
      <c r="K384" s="16">
        <v>3304.48</v>
      </c>
      <c r="L384" s="16">
        <v>12000.48</v>
      </c>
      <c r="M384" s="13" t="s">
        <v>171</v>
      </c>
      <c r="N384" s="15" t="s">
        <v>16</v>
      </c>
      <c r="O384" s="15" t="s">
        <v>16</v>
      </c>
      <c r="P384" s="15" t="s">
        <v>16</v>
      </c>
      <c r="Q384" s="13" t="s">
        <v>251</v>
      </c>
      <c r="R384" s="13" t="s">
        <v>70</v>
      </c>
    </row>
    <row r="385" spans="1:18" ht="18" customHeight="1" x14ac:dyDescent="0.25">
      <c r="A385" s="13" t="s">
        <v>51</v>
      </c>
      <c r="B385" s="13" t="s">
        <v>1029</v>
      </c>
      <c r="C385" s="13" t="s">
        <v>1131</v>
      </c>
      <c r="D385" s="13" t="s">
        <v>1132</v>
      </c>
      <c r="E385" s="12">
        <v>31960</v>
      </c>
      <c r="F385" s="12">
        <v>1</v>
      </c>
      <c r="G385" s="14">
        <v>43441</v>
      </c>
      <c r="H385" s="14">
        <v>43313</v>
      </c>
      <c r="I385" s="14">
        <v>43616</v>
      </c>
      <c r="J385" s="16">
        <v>29173</v>
      </c>
      <c r="K385" s="16">
        <v>2334</v>
      </c>
      <c r="L385" s="16">
        <v>31507</v>
      </c>
      <c r="M385" s="13" t="s">
        <v>60</v>
      </c>
      <c r="N385" s="15" t="s">
        <v>16</v>
      </c>
      <c r="O385" s="15" t="s">
        <v>16</v>
      </c>
      <c r="P385" s="15" t="s">
        <v>1235</v>
      </c>
      <c r="Q385" s="13" t="s">
        <v>1133</v>
      </c>
      <c r="R385" s="13" t="s">
        <v>57</v>
      </c>
    </row>
    <row r="386" spans="1:18" ht="18" customHeight="1" x14ac:dyDescent="0.25">
      <c r="A386" s="13" t="s">
        <v>51</v>
      </c>
      <c r="B386" s="13" t="s">
        <v>52</v>
      </c>
      <c r="C386" s="13" t="s">
        <v>1370</v>
      </c>
      <c r="D386" s="13" t="s">
        <v>1030</v>
      </c>
      <c r="E386" s="12">
        <v>34066</v>
      </c>
      <c r="F386" s="12">
        <v>1</v>
      </c>
      <c r="G386" s="14">
        <v>43531</v>
      </c>
      <c r="H386" s="14">
        <v>43282</v>
      </c>
      <c r="I386" s="14">
        <v>43646</v>
      </c>
      <c r="J386" s="16">
        <v>100000</v>
      </c>
      <c r="K386" s="16">
        <v>0</v>
      </c>
      <c r="L386" s="16">
        <v>100000</v>
      </c>
      <c r="M386" s="13" t="s">
        <v>71</v>
      </c>
      <c r="N386" s="15" t="s">
        <v>16</v>
      </c>
      <c r="O386" s="15" t="s">
        <v>16</v>
      </c>
      <c r="P386" s="15" t="s">
        <v>1371</v>
      </c>
      <c r="Q386" s="13" t="s">
        <v>1372</v>
      </c>
      <c r="R386" s="13" t="s">
        <v>70</v>
      </c>
    </row>
    <row r="387" spans="1:18" ht="18" customHeight="1" x14ac:dyDescent="0.25">
      <c r="A387" s="13" t="s">
        <v>51</v>
      </c>
      <c r="B387" s="13" t="s">
        <v>52</v>
      </c>
      <c r="C387" s="13" t="s">
        <v>53</v>
      </c>
      <c r="D387" s="13" t="s">
        <v>54</v>
      </c>
      <c r="E387" s="12">
        <v>29252</v>
      </c>
      <c r="F387" s="12">
        <v>8</v>
      </c>
      <c r="G387" s="14">
        <v>43307</v>
      </c>
      <c r="H387" s="14">
        <v>43252</v>
      </c>
      <c r="I387" s="14">
        <v>43616</v>
      </c>
      <c r="J387" s="16">
        <v>2825546</v>
      </c>
      <c r="K387" s="16">
        <v>637482.01</v>
      </c>
      <c r="L387" s="16">
        <v>3463028.01</v>
      </c>
      <c r="M387" s="13" t="s">
        <v>47</v>
      </c>
      <c r="N387" s="15" t="s">
        <v>16</v>
      </c>
      <c r="O387" s="15" t="s">
        <v>16</v>
      </c>
      <c r="P387" s="15" t="s">
        <v>55</v>
      </c>
      <c r="Q387" s="13" t="s">
        <v>56</v>
      </c>
      <c r="R387" s="13" t="s">
        <v>57</v>
      </c>
    </row>
    <row r="388" spans="1:18" ht="18" customHeight="1" x14ac:dyDescent="0.25">
      <c r="A388" s="13" t="s">
        <v>51</v>
      </c>
      <c r="B388" s="13" t="s">
        <v>439</v>
      </c>
      <c r="C388" s="13" t="s">
        <v>440</v>
      </c>
      <c r="D388" s="13" t="s">
        <v>43</v>
      </c>
      <c r="E388" s="12">
        <v>32960</v>
      </c>
      <c r="F388" s="12">
        <v>1</v>
      </c>
      <c r="G388" s="14">
        <v>43357</v>
      </c>
      <c r="H388" s="14">
        <v>43344</v>
      </c>
      <c r="I388" s="14">
        <v>44074</v>
      </c>
      <c r="J388" s="16">
        <v>833311.34</v>
      </c>
      <c r="K388" s="16">
        <v>59808.75</v>
      </c>
      <c r="L388" s="16">
        <v>893120.09</v>
      </c>
      <c r="M388" s="13" t="s">
        <v>47</v>
      </c>
      <c r="N388" s="15" t="s">
        <v>16</v>
      </c>
      <c r="O388" s="15" t="s">
        <v>16</v>
      </c>
      <c r="P388" s="15" t="s">
        <v>441</v>
      </c>
      <c r="Q388" s="13" t="s">
        <v>442</v>
      </c>
      <c r="R388" s="13" t="s">
        <v>57</v>
      </c>
    </row>
    <row r="389" spans="1:18" ht="18" customHeight="1" x14ac:dyDescent="0.25">
      <c r="A389" s="13" t="s">
        <v>20</v>
      </c>
      <c r="B389" s="13" t="s">
        <v>1022</v>
      </c>
      <c r="C389" s="13" t="s">
        <v>664</v>
      </c>
      <c r="D389" s="13" t="s">
        <v>665</v>
      </c>
      <c r="E389" s="12">
        <v>31901</v>
      </c>
      <c r="F389" s="12">
        <v>3</v>
      </c>
      <c r="G389" s="14">
        <v>43480</v>
      </c>
      <c r="H389" s="14">
        <v>43466</v>
      </c>
      <c r="I389" s="14">
        <v>43830</v>
      </c>
      <c r="J389" s="16">
        <v>466667</v>
      </c>
      <c r="K389" s="16">
        <v>93332.99</v>
      </c>
      <c r="L389" s="16">
        <v>559999.99</v>
      </c>
      <c r="M389" s="13" t="s">
        <v>60</v>
      </c>
      <c r="N389" s="15" t="s">
        <v>16</v>
      </c>
      <c r="O389" s="15" t="s">
        <v>16</v>
      </c>
      <c r="P389" s="15" t="s">
        <v>1023</v>
      </c>
      <c r="Q389" s="13" t="s">
        <v>1024</v>
      </c>
      <c r="R389" s="13" t="s">
        <v>57</v>
      </c>
    </row>
    <row r="390" spans="1:18" ht="18" customHeight="1" x14ac:dyDescent="0.25">
      <c r="A390" s="13" t="s">
        <v>20</v>
      </c>
      <c r="B390" s="13" t="s">
        <v>1022</v>
      </c>
      <c r="C390" s="13" t="s">
        <v>664</v>
      </c>
      <c r="D390" s="13" t="s">
        <v>665</v>
      </c>
      <c r="E390" s="12">
        <v>31901</v>
      </c>
      <c r="F390" s="12">
        <v>4</v>
      </c>
      <c r="G390" s="14">
        <v>43480</v>
      </c>
      <c r="H390" s="14">
        <v>43374</v>
      </c>
      <c r="I390" s="14">
        <v>43465</v>
      </c>
      <c r="J390" s="16">
        <v>16667</v>
      </c>
      <c r="K390" s="16">
        <v>3333</v>
      </c>
      <c r="L390" s="16">
        <v>20000</v>
      </c>
      <c r="M390" s="13" t="s">
        <v>60</v>
      </c>
      <c r="N390" s="15" t="s">
        <v>16</v>
      </c>
      <c r="O390" s="15" t="s">
        <v>16</v>
      </c>
      <c r="P390" s="15" t="s">
        <v>1023</v>
      </c>
      <c r="Q390" s="13" t="s">
        <v>1024</v>
      </c>
      <c r="R390" s="13" t="s">
        <v>57</v>
      </c>
    </row>
    <row r="391" spans="1:18" ht="18" customHeight="1" x14ac:dyDescent="0.25">
      <c r="A391" s="13" t="s">
        <v>20</v>
      </c>
      <c r="B391" s="13" t="s">
        <v>109</v>
      </c>
      <c r="C391" s="13" t="s">
        <v>538</v>
      </c>
      <c r="D391" s="13" t="s">
        <v>1016</v>
      </c>
      <c r="E391" s="12">
        <v>32817</v>
      </c>
      <c r="F391" s="12">
        <v>2</v>
      </c>
      <c r="G391" s="14">
        <v>43339</v>
      </c>
      <c r="H391" s="14">
        <v>43344</v>
      </c>
      <c r="I391" s="14">
        <v>43708</v>
      </c>
      <c r="J391" s="16">
        <v>122134.99</v>
      </c>
      <c r="K391" s="16">
        <v>26866.01</v>
      </c>
      <c r="L391" s="16">
        <v>149001</v>
      </c>
      <c r="M391" s="13" t="s">
        <v>47</v>
      </c>
      <c r="N391" s="15" t="s">
        <v>1025</v>
      </c>
      <c r="O391" s="15" t="s">
        <v>176</v>
      </c>
      <c r="P391" s="15" t="s">
        <v>1201</v>
      </c>
      <c r="Q391" s="13" t="s">
        <v>1026</v>
      </c>
      <c r="R391" s="13" t="s">
        <v>1169</v>
      </c>
    </row>
    <row r="392" spans="1:18" ht="18" customHeight="1" x14ac:dyDescent="0.25">
      <c r="A392" s="13" t="s">
        <v>20</v>
      </c>
      <c r="B392" s="13" t="s">
        <v>109</v>
      </c>
      <c r="C392" s="13" t="s">
        <v>538</v>
      </c>
      <c r="D392" s="13" t="s">
        <v>1016</v>
      </c>
      <c r="E392" s="12">
        <v>32817</v>
      </c>
      <c r="F392" s="12">
        <v>3</v>
      </c>
      <c r="G392" s="14">
        <v>43424</v>
      </c>
      <c r="H392" s="14">
        <v>43344</v>
      </c>
      <c r="I392" s="14">
        <v>43496</v>
      </c>
      <c r="J392" s="16">
        <v>0</v>
      </c>
      <c r="K392" s="16">
        <v>58353</v>
      </c>
      <c r="L392" s="16">
        <v>58353</v>
      </c>
      <c r="M392" s="13" t="s">
        <v>47</v>
      </c>
      <c r="N392" s="15" t="s">
        <v>1025</v>
      </c>
      <c r="O392" s="15" t="s">
        <v>176</v>
      </c>
      <c r="P392" s="15" t="s">
        <v>1201</v>
      </c>
      <c r="Q392" s="13" t="s">
        <v>1026</v>
      </c>
      <c r="R392" s="13" t="s">
        <v>1169</v>
      </c>
    </row>
    <row r="393" spans="1:18" ht="18" customHeight="1" x14ac:dyDescent="0.25">
      <c r="A393" s="13" t="s">
        <v>20</v>
      </c>
      <c r="B393" s="13" t="s">
        <v>109</v>
      </c>
      <c r="C393" s="13" t="s">
        <v>538</v>
      </c>
      <c r="D393" s="13" t="s">
        <v>1016</v>
      </c>
      <c r="E393" s="12">
        <v>32817</v>
      </c>
      <c r="F393" s="12">
        <v>4</v>
      </c>
      <c r="G393" s="14">
        <v>43545</v>
      </c>
      <c r="H393" s="14">
        <v>43497</v>
      </c>
      <c r="I393" s="14">
        <v>43861</v>
      </c>
      <c r="J393" s="16">
        <v>524615</v>
      </c>
      <c r="K393" s="16">
        <v>75385</v>
      </c>
      <c r="L393" s="16">
        <v>600000</v>
      </c>
      <c r="M393" s="13" t="s">
        <v>47</v>
      </c>
      <c r="N393" s="15" t="s">
        <v>1025</v>
      </c>
      <c r="O393" s="15" t="s">
        <v>176</v>
      </c>
      <c r="P393" s="15" t="s">
        <v>1201</v>
      </c>
      <c r="Q393" s="13" t="s">
        <v>1026</v>
      </c>
      <c r="R393" s="13" t="s">
        <v>1169</v>
      </c>
    </row>
    <row r="394" spans="1:18" ht="18" customHeight="1" x14ac:dyDescent="0.25">
      <c r="A394" s="13" t="s">
        <v>20</v>
      </c>
      <c r="B394" s="13" t="s">
        <v>109</v>
      </c>
      <c r="C394" s="13" t="s">
        <v>538</v>
      </c>
      <c r="D394" s="13" t="s">
        <v>43</v>
      </c>
      <c r="E394" s="12">
        <v>32609</v>
      </c>
      <c r="F394" s="12">
        <v>1</v>
      </c>
      <c r="G394" s="14">
        <v>43329</v>
      </c>
      <c r="H394" s="14">
        <v>43374</v>
      </c>
      <c r="I394" s="14">
        <v>44469</v>
      </c>
      <c r="J394" s="16">
        <v>176077</v>
      </c>
      <c r="K394" s="16">
        <v>84353.919999999998</v>
      </c>
      <c r="L394" s="16">
        <v>260430.92</v>
      </c>
      <c r="M394" s="13" t="s">
        <v>47</v>
      </c>
      <c r="N394" s="15" t="s">
        <v>16</v>
      </c>
      <c r="O394" s="15" t="s">
        <v>16</v>
      </c>
      <c r="P394" s="15" t="s">
        <v>539</v>
      </c>
      <c r="Q394" s="13" t="s">
        <v>540</v>
      </c>
      <c r="R394" s="13" t="s">
        <v>57</v>
      </c>
    </row>
    <row r="395" spans="1:18" ht="18" customHeight="1" x14ac:dyDescent="0.25">
      <c r="A395" s="13" t="s">
        <v>20</v>
      </c>
      <c r="B395" s="13" t="s">
        <v>109</v>
      </c>
      <c r="C395" s="13" t="s">
        <v>628</v>
      </c>
      <c r="D395" s="13" t="s">
        <v>111</v>
      </c>
      <c r="E395" s="12">
        <v>29967</v>
      </c>
      <c r="F395" s="12">
        <v>4</v>
      </c>
      <c r="G395" s="14">
        <v>43503</v>
      </c>
      <c r="H395" s="14">
        <v>43586</v>
      </c>
      <c r="I395" s="14">
        <v>43951</v>
      </c>
      <c r="J395" s="16">
        <v>24500</v>
      </c>
      <c r="K395" s="16">
        <v>0</v>
      </c>
      <c r="L395" s="16">
        <v>24500</v>
      </c>
      <c r="M395" s="13" t="s">
        <v>47</v>
      </c>
      <c r="N395" s="15" t="s">
        <v>16</v>
      </c>
      <c r="O395" s="15" t="s">
        <v>16</v>
      </c>
      <c r="P395" s="15" t="s">
        <v>1020</v>
      </c>
      <c r="Q395" s="13" t="s">
        <v>1021</v>
      </c>
      <c r="R395" s="13" t="s">
        <v>57</v>
      </c>
    </row>
    <row r="396" spans="1:18" ht="18" customHeight="1" x14ac:dyDescent="0.25">
      <c r="A396" s="13" t="s">
        <v>20</v>
      </c>
      <c r="B396" s="13" t="s">
        <v>109</v>
      </c>
      <c r="C396" s="13" t="s">
        <v>628</v>
      </c>
      <c r="D396" s="13" t="s">
        <v>111</v>
      </c>
      <c r="E396" s="12">
        <v>33544</v>
      </c>
      <c r="F396" s="12">
        <v>1</v>
      </c>
      <c r="G396" s="14">
        <v>43398</v>
      </c>
      <c r="H396" s="14">
        <v>43344</v>
      </c>
      <c r="I396" s="14">
        <v>44074</v>
      </c>
      <c r="J396" s="16">
        <v>40171</v>
      </c>
      <c r="K396" s="16">
        <v>0</v>
      </c>
      <c r="L396" s="16">
        <v>40171</v>
      </c>
      <c r="M396" s="13" t="s">
        <v>47</v>
      </c>
      <c r="N396" s="15" t="s">
        <v>16</v>
      </c>
      <c r="O396" s="15" t="s">
        <v>16</v>
      </c>
      <c r="P396" s="15" t="s">
        <v>1225</v>
      </c>
      <c r="Q396" s="13" t="s">
        <v>737</v>
      </c>
      <c r="R396" s="13" t="s">
        <v>57</v>
      </c>
    </row>
    <row r="397" spans="1:18" ht="18" customHeight="1" x14ac:dyDescent="0.25">
      <c r="A397" s="13" t="s">
        <v>20</v>
      </c>
      <c r="B397" s="13" t="s">
        <v>109</v>
      </c>
      <c r="C397" s="13" t="s">
        <v>628</v>
      </c>
      <c r="D397" s="13" t="s">
        <v>111</v>
      </c>
      <c r="E397" s="12">
        <v>33552</v>
      </c>
      <c r="F397" s="12">
        <v>1</v>
      </c>
      <c r="G397" s="14">
        <v>43390</v>
      </c>
      <c r="H397" s="14">
        <v>43344</v>
      </c>
      <c r="I397" s="14">
        <v>44074</v>
      </c>
      <c r="J397" s="16">
        <v>34572</v>
      </c>
      <c r="K397" s="16">
        <v>0</v>
      </c>
      <c r="L397" s="16">
        <v>34572</v>
      </c>
      <c r="M397" s="13" t="s">
        <v>47</v>
      </c>
      <c r="N397" s="15" t="s">
        <v>16</v>
      </c>
      <c r="O397" s="15" t="s">
        <v>16</v>
      </c>
      <c r="P397" s="15" t="s">
        <v>1237</v>
      </c>
      <c r="Q397" s="13" t="s">
        <v>746</v>
      </c>
      <c r="R397" s="13" t="s">
        <v>57</v>
      </c>
    </row>
    <row r="398" spans="1:18" ht="18" customHeight="1" x14ac:dyDescent="0.25">
      <c r="A398" s="13" t="s">
        <v>20</v>
      </c>
      <c r="B398" s="13" t="s">
        <v>109</v>
      </c>
      <c r="C398" s="13" t="s">
        <v>628</v>
      </c>
      <c r="D398" s="13" t="s">
        <v>629</v>
      </c>
      <c r="E398" s="12">
        <v>32545</v>
      </c>
      <c r="F398" s="12">
        <v>2</v>
      </c>
      <c r="G398" s="14">
        <v>43390</v>
      </c>
      <c r="H398" s="14">
        <v>43335</v>
      </c>
      <c r="I398" s="14">
        <v>43699</v>
      </c>
      <c r="J398" s="16">
        <v>34042</v>
      </c>
      <c r="K398" s="16">
        <v>5957</v>
      </c>
      <c r="L398" s="16">
        <v>39999</v>
      </c>
      <c r="M398" s="13" t="s">
        <v>47</v>
      </c>
      <c r="N398" s="15" t="s">
        <v>16</v>
      </c>
      <c r="O398" s="15" t="s">
        <v>16</v>
      </c>
      <c r="P398" s="15" t="s">
        <v>630</v>
      </c>
      <c r="Q398" s="13" t="s">
        <v>631</v>
      </c>
      <c r="R398" s="13" t="s">
        <v>57</v>
      </c>
    </row>
    <row r="399" spans="1:18" ht="18" customHeight="1" x14ac:dyDescent="0.25">
      <c r="A399" s="13" t="s">
        <v>20</v>
      </c>
      <c r="B399" s="13" t="s">
        <v>109</v>
      </c>
      <c r="C399" s="13" t="s">
        <v>650</v>
      </c>
      <c r="D399" s="13" t="s">
        <v>172</v>
      </c>
      <c r="E399" s="12">
        <v>33717</v>
      </c>
      <c r="F399" s="12">
        <v>1</v>
      </c>
      <c r="G399" s="14">
        <v>43488</v>
      </c>
      <c r="H399" s="14">
        <v>43357</v>
      </c>
      <c r="I399" s="14">
        <v>45199</v>
      </c>
      <c r="J399" s="16">
        <v>110639</v>
      </c>
      <c r="K399" s="16">
        <v>19362</v>
      </c>
      <c r="L399" s="16">
        <v>130001</v>
      </c>
      <c r="M399" s="13" t="s">
        <v>47</v>
      </c>
      <c r="N399" s="15" t="s">
        <v>16</v>
      </c>
      <c r="O399" s="15" t="s">
        <v>16</v>
      </c>
      <c r="P399" s="15" t="s">
        <v>1294</v>
      </c>
      <c r="Q399" s="13" t="s">
        <v>651</v>
      </c>
      <c r="R399" s="13" t="s">
        <v>57</v>
      </c>
    </row>
    <row r="400" spans="1:18" ht="18" customHeight="1" x14ac:dyDescent="0.25">
      <c r="A400" s="13" t="s">
        <v>20</v>
      </c>
      <c r="B400" s="13" t="s">
        <v>109</v>
      </c>
      <c r="C400" s="13" t="s">
        <v>1012</v>
      </c>
      <c r="D400" s="13" t="s">
        <v>1013</v>
      </c>
      <c r="E400" s="12">
        <v>28513</v>
      </c>
      <c r="F400" s="12">
        <v>5</v>
      </c>
      <c r="G400" s="14">
        <v>43375</v>
      </c>
      <c r="H400" s="14">
        <v>43191</v>
      </c>
      <c r="I400" s="14">
        <v>43555</v>
      </c>
      <c r="J400" s="16">
        <v>60339</v>
      </c>
      <c r="K400" s="16">
        <v>0</v>
      </c>
      <c r="L400" s="16">
        <v>60339</v>
      </c>
      <c r="M400" s="13" t="s">
        <v>1</v>
      </c>
      <c r="N400" s="15" t="s">
        <v>16</v>
      </c>
      <c r="O400" s="15" t="s">
        <v>16</v>
      </c>
      <c r="P400" s="15" t="s">
        <v>1014</v>
      </c>
      <c r="Q400" s="13" t="s">
        <v>1015</v>
      </c>
      <c r="R400" s="13" t="s">
        <v>363</v>
      </c>
    </row>
    <row r="401" spans="1:18" ht="18" customHeight="1" x14ac:dyDescent="0.25">
      <c r="A401" s="13" t="s">
        <v>20</v>
      </c>
      <c r="B401" s="13" t="s">
        <v>109</v>
      </c>
      <c r="C401" s="13" t="s">
        <v>1224</v>
      </c>
      <c r="D401" s="13" t="s">
        <v>393</v>
      </c>
      <c r="E401" s="12">
        <v>31451</v>
      </c>
      <c r="F401" s="12">
        <v>2</v>
      </c>
      <c r="G401" s="14">
        <v>43369</v>
      </c>
      <c r="H401" s="14">
        <v>43332</v>
      </c>
      <c r="I401" s="14">
        <v>43516</v>
      </c>
      <c r="J401" s="16">
        <v>13488</v>
      </c>
      <c r="K401" s="16">
        <v>5125</v>
      </c>
      <c r="L401" s="16">
        <v>18613</v>
      </c>
      <c r="M401" s="13" t="s">
        <v>1</v>
      </c>
      <c r="N401" s="15" t="s">
        <v>16</v>
      </c>
      <c r="O401" s="15" t="s">
        <v>16</v>
      </c>
      <c r="P401" s="15" t="s">
        <v>394</v>
      </c>
      <c r="Q401" s="13" t="s">
        <v>395</v>
      </c>
      <c r="R401" s="13" t="s">
        <v>70</v>
      </c>
    </row>
    <row r="402" spans="1:18" ht="18" customHeight="1" x14ac:dyDescent="0.25">
      <c r="A402" s="13" t="s">
        <v>20</v>
      </c>
      <c r="B402" s="13" t="s">
        <v>109</v>
      </c>
      <c r="C402" s="13" t="s">
        <v>198</v>
      </c>
      <c r="D402" s="13" t="s">
        <v>111</v>
      </c>
      <c r="E402" s="12">
        <v>31244</v>
      </c>
      <c r="F402" s="12">
        <v>3</v>
      </c>
      <c r="G402" s="14">
        <v>43341</v>
      </c>
      <c r="H402" s="14">
        <v>43252</v>
      </c>
      <c r="I402" s="14">
        <v>43616</v>
      </c>
      <c r="J402" s="16">
        <v>9000</v>
      </c>
      <c r="K402" s="16">
        <v>0</v>
      </c>
      <c r="L402" s="16">
        <v>9000</v>
      </c>
      <c r="M402" s="13" t="s">
        <v>47</v>
      </c>
      <c r="N402" s="15" t="s">
        <v>16</v>
      </c>
      <c r="O402" s="15" t="s">
        <v>16</v>
      </c>
      <c r="P402" s="15" t="s">
        <v>199</v>
      </c>
      <c r="Q402" s="13" t="s">
        <v>200</v>
      </c>
      <c r="R402" s="13" t="s">
        <v>57</v>
      </c>
    </row>
    <row r="403" spans="1:18" ht="18" customHeight="1" x14ac:dyDescent="0.25">
      <c r="A403" s="13" t="s">
        <v>20</v>
      </c>
      <c r="B403" s="13" t="s">
        <v>109</v>
      </c>
      <c r="C403" s="13" t="s">
        <v>643</v>
      </c>
      <c r="D403" s="13" t="s">
        <v>644</v>
      </c>
      <c r="E403" s="12">
        <v>33709</v>
      </c>
      <c r="F403" s="12">
        <v>1</v>
      </c>
      <c r="G403" s="14">
        <v>43384</v>
      </c>
      <c r="H403" s="14">
        <v>43252</v>
      </c>
      <c r="I403" s="14">
        <v>43616</v>
      </c>
      <c r="J403" s="16">
        <v>25000</v>
      </c>
      <c r="K403" s="16">
        <v>0</v>
      </c>
      <c r="L403" s="16">
        <v>25000</v>
      </c>
      <c r="M403" s="13" t="s">
        <v>60</v>
      </c>
      <c r="N403" s="15" t="s">
        <v>16</v>
      </c>
      <c r="O403" s="15" t="s">
        <v>16</v>
      </c>
      <c r="P403" s="15" t="s">
        <v>16</v>
      </c>
      <c r="Q403" s="13" t="s">
        <v>645</v>
      </c>
      <c r="R403" s="13" t="s">
        <v>57</v>
      </c>
    </row>
    <row r="404" spans="1:18" ht="18" customHeight="1" x14ac:dyDescent="0.25">
      <c r="A404" s="13" t="s">
        <v>20</v>
      </c>
      <c r="B404" s="13" t="s">
        <v>109</v>
      </c>
      <c r="C404" s="13" t="s">
        <v>503</v>
      </c>
      <c r="D404" s="13" t="s">
        <v>111</v>
      </c>
      <c r="E404" s="12">
        <v>28316</v>
      </c>
      <c r="F404" s="12">
        <v>5</v>
      </c>
      <c r="G404" s="14">
        <v>43357</v>
      </c>
      <c r="H404" s="14">
        <v>42879</v>
      </c>
      <c r="I404" s="14">
        <v>43465</v>
      </c>
      <c r="J404" s="16">
        <v>37834</v>
      </c>
      <c r="K404" s="16">
        <v>0</v>
      </c>
      <c r="L404" s="16">
        <v>37834</v>
      </c>
      <c r="M404" s="13" t="s">
        <v>47</v>
      </c>
      <c r="N404" s="15" t="s">
        <v>16</v>
      </c>
      <c r="O404" s="15" t="s">
        <v>16</v>
      </c>
      <c r="P404" s="15" t="s">
        <v>504</v>
      </c>
      <c r="Q404" s="13" t="s">
        <v>505</v>
      </c>
      <c r="R404" s="13" t="s">
        <v>57</v>
      </c>
    </row>
    <row r="405" spans="1:18" ht="18" customHeight="1" x14ac:dyDescent="0.25">
      <c r="A405" s="13" t="s">
        <v>20</v>
      </c>
      <c r="B405" s="13" t="s">
        <v>109</v>
      </c>
      <c r="C405" s="13" t="s">
        <v>717</v>
      </c>
      <c r="D405" s="13" t="s">
        <v>718</v>
      </c>
      <c r="E405" s="12">
        <v>33691</v>
      </c>
      <c r="F405" s="12">
        <v>1</v>
      </c>
      <c r="G405" s="14">
        <v>43410</v>
      </c>
      <c r="H405" s="14">
        <v>43344</v>
      </c>
      <c r="I405" s="14">
        <v>43708</v>
      </c>
      <c r="J405" s="16">
        <v>238411</v>
      </c>
      <c r="K405" s="16">
        <v>11589</v>
      </c>
      <c r="L405" s="16">
        <v>250000</v>
      </c>
      <c r="M405" s="13" t="s">
        <v>60</v>
      </c>
      <c r="N405" s="15" t="s">
        <v>16</v>
      </c>
      <c r="O405" s="15" t="s">
        <v>16</v>
      </c>
      <c r="P405" s="15" t="s">
        <v>1217</v>
      </c>
      <c r="Q405" s="13" t="s">
        <v>719</v>
      </c>
      <c r="R405" s="13" t="s">
        <v>57</v>
      </c>
    </row>
    <row r="406" spans="1:18" ht="18" customHeight="1" x14ac:dyDescent="0.25">
      <c r="A406" s="13" t="s">
        <v>20</v>
      </c>
      <c r="B406" s="13" t="s">
        <v>109</v>
      </c>
      <c r="C406" s="13" t="s">
        <v>110</v>
      </c>
      <c r="D406" s="13" t="s">
        <v>111</v>
      </c>
      <c r="E406" s="12">
        <v>31334</v>
      </c>
      <c r="F406" s="12">
        <v>5</v>
      </c>
      <c r="G406" s="14">
        <v>43287</v>
      </c>
      <c r="H406" s="14">
        <v>42566</v>
      </c>
      <c r="I406" s="14">
        <v>44340</v>
      </c>
      <c r="J406" s="16">
        <v>185000.03</v>
      </c>
      <c r="K406" s="16">
        <v>0</v>
      </c>
      <c r="L406" s="16">
        <v>185000.03</v>
      </c>
      <c r="M406" s="13" t="s">
        <v>47</v>
      </c>
      <c r="N406" s="15" t="s">
        <v>16</v>
      </c>
      <c r="O406" s="15" t="s">
        <v>16</v>
      </c>
      <c r="P406" s="15" t="s">
        <v>112</v>
      </c>
      <c r="Q406" s="13" t="s">
        <v>113</v>
      </c>
      <c r="R406" s="13" t="s">
        <v>57</v>
      </c>
    </row>
    <row r="407" spans="1:18" ht="18" customHeight="1" x14ac:dyDescent="0.25">
      <c r="A407" s="13" t="s">
        <v>20</v>
      </c>
      <c r="B407" s="13" t="s">
        <v>109</v>
      </c>
      <c r="C407" s="13" t="s">
        <v>110</v>
      </c>
      <c r="D407" s="13" t="s">
        <v>629</v>
      </c>
      <c r="E407" s="12">
        <v>34362</v>
      </c>
      <c r="F407" s="12">
        <v>1</v>
      </c>
      <c r="G407" s="14">
        <v>43552</v>
      </c>
      <c r="H407" s="14">
        <v>41422</v>
      </c>
      <c r="I407" s="14">
        <v>44012</v>
      </c>
      <c r="J407" s="16">
        <v>0</v>
      </c>
      <c r="K407" s="16">
        <v>0</v>
      </c>
      <c r="L407" s="16">
        <v>0</v>
      </c>
      <c r="M407" s="13" t="s">
        <v>47</v>
      </c>
      <c r="N407" s="15" t="s">
        <v>16</v>
      </c>
      <c r="O407" s="15" t="s">
        <v>16</v>
      </c>
      <c r="P407" s="15" t="s">
        <v>1338</v>
      </c>
      <c r="Q407" s="13" t="s">
        <v>1339</v>
      </c>
      <c r="R407" s="13" t="s">
        <v>57</v>
      </c>
    </row>
    <row r="408" spans="1:18" ht="18" customHeight="1" x14ac:dyDescent="0.25">
      <c r="A408" s="13" t="s">
        <v>20</v>
      </c>
      <c r="B408" s="13" t="s">
        <v>109</v>
      </c>
      <c r="C408" s="13" t="s">
        <v>1006</v>
      </c>
      <c r="D408" s="13" t="s">
        <v>1163</v>
      </c>
      <c r="E408" s="12">
        <v>33883</v>
      </c>
      <c r="F408" s="12">
        <v>1</v>
      </c>
      <c r="G408" s="14">
        <v>43525</v>
      </c>
      <c r="H408" s="14">
        <v>43361</v>
      </c>
      <c r="I408" s="14">
        <v>43725</v>
      </c>
      <c r="J408" s="16">
        <v>20435</v>
      </c>
      <c r="K408" s="16">
        <v>3065</v>
      </c>
      <c r="L408" s="16">
        <v>23500</v>
      </c>
      <c r="M408" s="13" t="s">
        <v>60</v>
      </c>
      <c r="N408" s="15" t="s">
        <v>16</v>
      </c>
      <c r="O408" s="15" t="s">
        <v>16</v>
      </c>
      <c r="P408" s="15" t="s">
        <v>1327</v>
      </c>
      <c r="Q408" s="13" t="s">
        <v>1276</v>
      </c>
      <c r="R408" s="13" t="s">
        <v>57</v>
      </c>
    </row>
    <row r="409" spans="1:18" ht="18" customHeight="1" x14ac:dyDescent="0.25">
      <c r="A409" s="13" t="s">
        <v>20</v>
      </c>
      <c r="B409" s="13" t="s">
        <v>109</v>
      </c>
      <c r="C409" s="13" t="s">
        <v>1006</v>
      </c>
      <c r="D409" s="13" t="s">
        <v>282</v>
      </c>
      <c r="E409" s="12">
        <v>32120</v>
      </c>
      <c r="F409" s="12">
        <v>2</v>
      </c>
      <c r="G409" s="14">
        <v>43413</v>
      </c>
      <c r="H409" s="14">
        <v>43365</v>
      </c>
      <c r="I409" s="14">
        <v>43729</v>
      </c>
      <c r="J409" s="16">
        <v>22442</v>
      </c>
      <c r="K409" s="16">
        <v>12567.52</v>
      </c>
      <c r="L409" s="16">
        <v>35009.519999999997</v>
      </c>
      <c r="M409" s="13" t="s">
        <v>1</v>
      </c>
      <c r="N409" s="15" t="s">
        <v>16</v>
      </c>
      <c r="O409" s="15" t="s">
        <v>16</v>
      </c>
      <c r="P409" s="15" t="s">
        <v>1027</v>
      </c>
      <c r="Q409" s="13" t="s">
        <v>1028</v>
      </c>
      <c r="R409" s="13" t="s">
        <v>57</v>
      </c>
    </row>
    <row r="410" spans="1:18" ht="18" customHeight="1" x14ac:dyDescent="0.25">
      <c r="A410" s="13" t="s">
        <v>20</v>
      </c>
      <c r="B410" s="13" t="s">
        <v>109</v>
      </c>
      <c r="C410" s="13" t="s">
        <v>1006</v>
      </c>
      <c r="D410" s="13" t="s">
        <v>282</v>
      </c>
      <c r="E410" s="12">
        <v>32120</v>
      </c>
      <c r="F410" s="12">
        <v>3</v>
      </c>
      <c r="G410" s="14">
        <v>43510</v>
      </c>
      <c r="H410" s="14">
        <v>43000</v>
      </c>
      <c r="I410" s="14">
        <v>43729</v>
      </c>
      <c r="J410" s="16">
        <v>9597.52</v>
      </c>
      <c r="K410" s="16">
        <v>5374.61</v>
      </c>
      <c r="L410" s="16">
        <v>14972.13</v>
      </c>
      <c r="M410" s="13" t="s">
        <v>1</v>
      </c>
      <c r="N410" s="15" t="s">
        <v>16</v>
      </c>
      <c r="O410" s="15" t="s">
        <v>16</v>
      </c>
      <c r="P410" s="15" t="s">
        <v>1027</v>
      </c>
      <c r="Q410" s="13" t="s">
        <v>1028</v>
      </c>
      <c r="R410" s="13" t="s">
        <v>57</v>
      </c>
    </row>
    <row r="411" spans="1:18" ht="18" customHeight="1" x14ac:dyDescent="0.25">
      <c r="A411" s="13" t="s">
        <v>20</v>
      </c>
      <c r="B411" s="13" t="s">
        <v>109</v>
      </c>
      <c r="C411" s="13" t="s">
        <v>224</v>
      </c>
      <c r="D411" s="13" t="s">
        <v>1017</v>
      </c>
      <c r="E411" s="12">
        <v>26506</v>
      </c>
      <c r="F411" s="12">
        <v>9</v>
      </c>
      <c r="G411" s="14">
        <v>43538</v>
      </c>
      <c r="H411" s="14">
        <v>43388</v>
      </c>
      <c r="I411" s="14">
        <v>43752</v>
      </c>
      <c r="J411" s="16">
        <v>2500</v>
      </c>
      <c r="K411" s="16">
        <v>0</v>
      </c>
      <c r="L411" s="16">
        <v>2500</v>
      </c>
      <c r="M411" s="13" t="s">
        <v>1</v>
      </c>
      <c r="N411" s="15" t="s">
        <v>16</v>
      </c>
      <c r="O411" s="15" t="s">
        <v>16</v>
      </c>
      <c r="P411" s="15" t="s">
        <v>1018</v>
      </c>
      <c r="Q411" s="13" t="s">
        <v>1019</v>
      </c>
      <c r="R411" s="13" t="s">
        <v>25</v>
      </c>
    </row>
    <row r="412" spans="1:18" ht="18" customHeight="1" x14ac:dyDescent="0.25">
      <c r="A412" s="13" t="s">
        <v>20</v>
      </c>
      <c r="B412" s="13" t="s">
        <v>109</v>
      </c>
      <c r="C412" s="13" t="s">
        <v>224</v>
      </c>
      <c r="D412" s="13" t="s">
        <v>225</v>
      </c>
      <c r="E412" s="12">
        <v>33670</v>
      </c>
      <c r="F412" s="12">
        <v>1</v>
      </c>
      <c r="G412" s="14">
        <v>43336</v>
      </c>
      <c r="H412" s="14">
        <v>43313</v>
      </c>
      <c r="I412" s="14">
        <v>44104</v>
      </c>
      <c r="J412" s="16">
        <v>40485</v>
      </c>
      <c r="K412" s="16">
        <v>22671</v>
      </c>
      <c r="L412" s="16">
        <v>63156</v>
      </c>
      <c r="M412" s="13" t="s">
        <v>60</v>
      </c>
      <c r="N412" s="15" t="s">
        <v>16</v>
      </c>
      <c r="O412" s="15" t="s">
        <v>16</v>
      </c>
      <c r="P412" s="15" t="s">
        <v>226</v>
      </c>
      <c r="Q412" s="13" t="s">
        <v>227</v>
      </c>
      <c r="R412" s="13" t="s">
        <v>57</v>
      </c>
    </row>
    <row r="413" spans="1:18" ht="18" customHeight="1" x14ac:dyDescent="0.25">
      <c r="A413" s="13" t="s">
        <v>20</v>
      </c>
      <c r="B413" s="13" t="s">
        <v>109</v>
      </c>
      <c r="C413" s="13" t="s">
        <v>224</v>
      </c>
      <c r="D413" s="13" t="s">
        <v>676</v>
      </c>
      <c r="E413" s="12">
        <v>33644</v>
      </c>
      <c r="F413" s="12">
        <v>1</v>
      </c>
      <c r="G413" s="14">
        <v>43508</v>
      </c>
      <c r="H413" s="14">
        <v>43419</v>
      </c>
      <c r="I413" s="14">
        <v>44104</v>
      </c>
      <c r="J413" s="16">
        <v>330285</v>
      </c>
      <c r="K413" s="16">
        <v>0</v>
      </c>
      <c r="L413" s="16">
        <v>330285</v>
      </c>
      <c r="M413" s="13" t="s">
        <v>71</v>
      </c>
      <c r="N413" s="15" t="s">
        <v>16</v>
      </c>
      <c r="O413" s="15" t="s">
        <v>16</v>
      </c>
      <c r="P413" s="15" t="s">
        <v>1332</v>
      </c>
      <c r="Q413" s="13" t="s">
        <v>677</v>
      </c>
      <c r="R413" s="13" t="s">
        <v>57</v>
      </c>
    </row>
    <row r="414" spans="1:18" ht="18" customHeight="1" x14ac:dyDescent="0.25">
      <c r="A414" s="13" t="s">
        <v>20</v>
      </c>
      <c r="B414" s="13" t="s">
        <v>109</v>
      </c>
      <c r="C414" s="13" t="s">
        <v>716</v>
      </c>
      <c r="D414" s="13" t="s">
        <v>1007</v>
      </c>
      <c r="E414" s="12">
        <v>33139</v>
      </c>
      <c r="F414" s="12">
        <v>1</v>
      </c>
      <c r="G414" s="14">
        <v>43536</v>
      </c>
      <c r="H414" s="14">
        <v>43500</v>
      </c>
      <c r="I414" s="14">
        <v>43864</v>
      </c>
      <c r="J414" s="16">
        <v>95041</v>
      </c>
      <c r="K414" s="16">
        <v>19959</v>
      </c>
      <c r="L414" s="16">
        <v>115000</v>
      </c>
      <c r="M414" s="13" t="s">
        <v>60</v>
      </c>
      <c r="N414" s="15" t="s">
        <v>16</v>
      </c>
      <c r="O414" s="15" t="s">
        <v>16</v>
      </c>
      <c r="P414" s="15" t="s">
        <v>1367</v>
      </c>
      <c r="Q414" s="13" t="s">
        <v>1130</v>
      </c>
      <c r="R414" s="13" t="s">
        <v>57</v>
      </c>
    </row>
    <row r="415" spans="1:18" ht="18" customHeight="1" x14ac:dyDescent="0.25">
      <c r="A415" s="13" t="s">
        <v>20</v>
      </c>
      <c r="B415" s="13" t="s">
        <v>109</v>
      </c>
      <c r="C415" s="13" t="s">
        <v>654</v>
      </c>
      <c r="D415" s="13" t="s">
        <v>225</v>
      </c>
      <c r="E415" s="12">
        <v>33628</v>
      </c>
      <c r="F415" s="12">
        <v>1</v>
      </c>
      <c r="G415" s="14">
        <v>43314</v>
      </c>
      <c r="H415" s="14">
        <v>43282</v>
      </c>
      <c r="I415" s="14">
        <v>43677</v>
      </c>
      <c r="J415" s="16">
        <v>30489</v>
      </c>
      <c r="K415" s="16">
        <v>7835</v>
      </c>
      <c r="L415" s="16">
        <v>38324</v>
      </c>
      <c r="M415" s="13" t="s">
        <v>60</v>
      </c>
      <c r="N415" s="15" t="s">
        <v>16</v>
      </c>
      <c r="O415" s="15" t="s">
        <v>16</v>
      </c>
      <c r="P415" s="15" t="s">
        <v>16</v>
      </c>
      <c r="Q415" s="13" t="s">
        <v>655</v>
      </c>
      <c r="R415" s="13" t="s">
        <v>1169</v>
      </c>
    </row>
    <row r="416" spans="1:18" ht="18" customHeight="1" x14ac:dyDescent="0.25">
      <c r="A416" s="13" t="s">
        <v>20</v>
      </c>
      <c r="B416" s="13" t="s">
        <v>109</v>
      </c>
      <c r="C416" s="13" t="s">
        <v>654</v>
      </c>
      <c r="D416" s="13" t="s">
        <v>1296</v>
      </c>
      <c r="E416" s="12">
        <v>33457</v>
      </c>
      <c r="F416" s="12">
        <v>1</v>
      </c>
      <c r="G416" s="14">
        <v>43476</v>
      </c>
      <c r="H416" s="14">
        <v>43344</v>
      </c>
      <c r="I416" s="14">
        <v>43708</v>
      </c>
      <c r="J416" s="16">
        <v>35350</v>
      </c>
      <c r="K416" s="16">
        <v>7070</v>
      </c>
      <c r="L416" s="16">
        <v>42420</v>
      </c>
      <c r="M416" s="13" t="s">
        <v>71</v>
      </c>
      <c r="N416" s="15" t="s">
        <v>16</v>
      </c>
      <c r="O416" s="15" t="s">
        <v>16</v>
      </c>
      <c r="P416" s="15" t="s">
        <v>1297</v>
      </c>
      <c r="Q416" s="13" t="s">
        <v>1129</v>
      </c>
      <c r="R416" s="13" t="s">
        <v>1169</v>
      </c>
    </row>
    <row r="417" spans="1:18" ht="18" customHeight="1" x14ac:dyDescent="0.25">
      <c r="A417" s="13" t="s">
        <v>20</v>
      </c>
      <c r="B417" s="13" t="s">
        <v>109</v>
      </c>
      <c r="C417" s="13" t="s">
        <v>428</v>
      </c>
      <c r="D417" s="13" t="s">
        <v>718</v>
      </c>
      <c r="E417" s="12">
        <v>32350</v>
      </c>
      <c r="F417" s="12">
        <v>2</v>
      </c>
      <c r="G417" s="14">
        <v>43545</v>
      </c>
      <c r="H417" s="14">
        <v>43466</v>
      </c>
      <c r="I417" s="14">
        <v>43830</v>
      </c>
      <c r="J417" s="16">
        <v>118804</v>
      </c>
      <c r="K417" s="16">
        <v>5940</v>
      </c>
      <c r="L417" s="16">
        <v>124744</v>
      </c>
      <c r="M417" s="13" t="s">
        <v>60</v>
      </c>
      <c r="N417" s="15" t="s">
        <v>16</v>
      </c>
      <c r="O417" s="15" t="s">
        <v>16</v>
      </c>
      <c r="P417" s="15" t="s">
        <v>1010</v>
      </c>
      <c r="Q417" s="13" t="s">
        <v>1011</v>
      </c>
      <c r="R417" s="13" t="s">
        <v>57</v>
      </c>
    </row>
    <row r="418" spans="1:18" ht="18" customHeight="1" x14ac:dyDescent="0.25">
      <c r="A418" s="13" t="s">
        <v>20</v>
      </c>
      <c r="B418" s="13" t="s">
        <v>109</v>
      </c>
      <c r="C418" s="13" t="s">
        <v>428</v>
      </c>
      <c r="D418" s="13" t="s">
        <v>396</v>
      </c>
      <c r="E418" s="12">
        <v>33122</v>
      </c>
      <c r="F418" s="12">
        <v>1</v>
      </c>
      <c r="G418" s="14">
        <v>43335</v>
      </c>
      <c r="H418" s="14">
        <v>43344</v>
      </c>
      <c r="I418" s="14">
        <v>43708</v>
      </c>
      <c r="J418" s="16">
        <v>45000</v>
      </c>
      <c r="K418" s="16">
        <v>0</v>
      </c>
      <c r="L418" s="16">
        <v>45000</v>
      </c>
      <c r="M418" s="13" t="s">
        <v>47</v>
      </c>
      <c r="N418" s="15" t="s">
        <v>16</v>
      </c>
      <c r="O418" s="15" t="s">
        <v>16</v>
      </c>
      <c r="P418" s="15" t="s">
        <v>429</v>
      </c>
      <c r="Q418" s="13" t="s">
        <v>430</v>
      </c>
      <c r="R418" s="13" t="s">
        <v>57</v>
      </c>
    </row>
    <row r="419" spans="1:18" ht="18" customHeight="1" x14ac:dyDescent="0.25">
      <c r="A419" s="13" t="s">
        <v>20</v>
      </c>
      <c r="B419" s="13" t="s">
        <v>109</v>
      </c>
      <c r="C419" s="13" t="s">
        <v>428</v>
      </c>
      <c r="D419" s="13" t="s">
        <v>629</v>
      </c>
      <c r="E419" s="12">
        <v>31870</v>
      </c>
      <c r="F419" s="12">
        <v>3</v>
      </c>
      <c r="G419" s="14">
        <v>43441</v>
      </c>
      <c r="H419" s="14">
        <v>43467</v>
      </c>
      <c r="I419" s="14">
        <v>43831</v>
      </c>
      <c r="J419" s="16">
        <v>25654</v>
      </c>
      <c r="K419" s="16">
        <v>4489</v>
      </c>
      <c r="L419" s="16">
        <v>30143</v>
      </c>
      <c r="M419" s="13" t="s">
        <v>47</v>
      </c>
      <c r="N419" s="15" t="s">
        <v>16</v>
      </c>
      <c r="O419" s="15" t="s">
        <v>16</v>
      </c>
      <c r="P419" s="15" t="s">
        <v>1008</v>
      </c>
      <c r="Q419" s="13" t="s">
        <v>1009</v>
      </c>
      <c r="R419" s="13" t="s">
        <v>57</v>
      </c>
    </row>
    <row r="420" spans="1:18" ht="18" customHeight="1" x14ac:dyDescent="0.25">
      <c r="A420" s="13" t="s">
        <v>20</v>
      </c>
      <c r="B420" s="13" t="s">
        <v>109</v>
      </c>
      <c r="C420" s="13" t="s">
        <v>757</v>
      </c>
      <c r="D420" s="13" t="s">
        <v>758</v>
      </c>
      <c r="E420" s="12">
        <v>33808</v>
      </c>
      <c r="F420" s="12">
        <v>1</v>
      </c>
      <c r="G420" s="14">
        <v>43423</v>
      </c>
      <c r="H420" s="14">
        <v>43374</v>
      </c>
      <c r="I420" s="14">
        <v>43738</v>
      </c>
      <c r="J420" s="16">
        <v>8000</v>
      </c>
      <c r="K420" s="16">
        <v>0</v>
      </c>
      <c r="L420" s="16">
        <v>8000</v>
      </c>
      <c r="M420" s="13" t="s">
        <v>71</v>
      </c>
      <c r="N420" s="15" t="s">
        <v>16</v>
      </c>
      <c r="O420" s="15" t="s">
        <v>16</v>
      </c>
      <c r="P420" s="15" t="s">
        <v>1220</v>
      </c>
      <c r="Q420" s="13" t="s">
        <v>759</v>
      </c>
      <c r="R420" s="13" t="s">
        <v>57</v>
      </c>
    </row>
    <row r="421" spans="1:18" ht="18" customHeight="1" x14ac:dyDescent="0.25">
      <c r="A421" s="13" t="s">
        <v>20</v>
      </c>
      <c r="B421" s="13" t="s">
        <v>109</v>
      </c>
      <c r="C421" s="13" t="s">
        <v>456</v>
      </c>
      <c r="D421" s="13" t="s">
        <v>111</v>
      </c>
      <c r="E421" s="12">
        <v>28865</v>
      </c>
      <c r="F421" s="12">
        <v>7</v>
      </c>
      <c r="G421" s="14">
        <v>43341</v>
      </c>
      <c r="H421" s="14">
        <v>43252</v>
      </c>
      <c r="I421" s="14">
        <v>43616</v>
      </c>
      <c r="J421" s="16">
        <v>67945</v>
      </c>
      <c r="K421" s="16">
        <v>0</v>
      </c>
      <c r="L421" s="16">
        <v>67945</v>
      </c>
      <c r="M421" s="13" t="s">
        <v>47</v>
      </c>
      <c r="N421" s="15" t="s">
        <v>16</v>
      </c>
      <c r="O421" s="15" t="s">
        <v>16</v>
      </c>
      <c r="P421" s="15" t="s">
        <v>457</v>
      </c>
      <c r="Q421" s="13" t="s">
        <v>458</v>
      </c>
      <c r="R421" s="13" t="s">
        <v>57</v>
      </c>
    </row>
  </sheetData>
  <sortState ref="A11:BO425">
    <sortCondition ref="A11:A425"/>
    <sortCondition ref="B11:B425"/>
    <sortCondition ref="C11:C425"/>
    <sortCondition ref="D11:D425"/>
    <sortCondition ref="E11:E425"/>
    <sortCondition ref="F11:F425"/>
  </sortState>
  <pageMargins left="0.2" right="0" top="0.25" bottom="0.5" header="0" footer="0.25"/>
  <pageSetup scale="38" fitToHeight="10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1-Award Summary</vt:lpstr>
      <vt:lpstr>2-Award Details</vt:lpstr>
      <vt:lpstr>'1-Award Summary'!Print_Area</vt:lpstr>
      <vt:lpstr>'2-Award Details'!Print_Area</vt:lpstr>
      <vt:lpstr>'1-Award Summary'!Print_Titles</vt:lpstr>
      <vt:lpstr>'2-Award Details'!Print_Titles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Nicholas Thompson</cp:lastModifiedBy>
  <cp:lastPrinted>2019-04-19T19:10:49Z</cp:lastPrinted>
  <dcterms:created xsi:type="dcterms:W3CDTF">2014-11-20T18:29:10Z</dcterms:created>
  <dcterms:modified xsi:type="dcterms:W3CDTF">2019-04-22T17:28:40Z</dcterms:modified>
</cp:coreProperties>
</file>