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19\"/>
    </mc:Choice>
  </mc:AlternateContent>
  <bookViews>
    <workbookView xWindow="720" yWindow="570" windowWidth="10875" windowHeight="5385"/>
  </bookViews>
  <sheets>
    <sheet name="Summary" sheetId="6" r:id="rId1"/>
    <sheet name="By Unit" sheetId="7" r:id="rId2"/>
  </sheets>
  <definedNames>
    <definedName name="_xlnm.Print_Area" localSheetId="1">'By Unit'!$A$1:$L$110</definedName>
    <definedName name="_xlnm.Print_Area" localSheetId="0">Summary!$A$1:$K$16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L110" i="7" l="1"/>
  <c r="K110" i="7"/>
  <c r="J110" i="7"/>
  <c r="I110" i="7"/>
  <c r="H110" i="7"/>
  <c r="G110" i="7"/>
  <c r="F110" i="7"/>
  <c r="E110" i="7"/>
  <c r="D110" i="7"/>
  <c r="C110" i="7"/>
  <c r="D94" i="7"/>
  <c r="E94" i="7"/>
  <c r="F94" i="7"/>
  <c r="G94" i="7"/>
  <c r="H94" i="7"/>
  <c r="I94" i="7"/>
  <c r="J94" i="7"/>
  <c r="C94" i="7"/>
  <c r="L107" i="7"/>
  <c r="K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99" i="7"/>
  <c r="K99" i="7"/>
  <c r="L98" i="7"/>
  <c r="K98" i="7"/>
  <c r="L97" i="7"/>
  <c r="K97" i="7"/>
  <c r="L95" i="7"/>
  <c r="K95" i="7"/>
  <c r="L93" i="7"/>
  <c r="K93" i="7"/>
  <c r="L92" i="7"/>
  <c r="L94" i="7" s="1"/>
  <c r="K92" i="7"/>
  <c r="K94" i="7" s="1"/>
  <c r="L90" i="7"/>
  <c r="K90" i="7"/>
  <c r="L89" i="7"/>
  <c r="K89" i="7"/>
  <c r="L88" i="7"/>
  <c r="K88" i="7"/>
  <c r="L87" i="7"/>
  <c r="K87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K76" i="7"/>
  <c r="L75" i="7"/>
  <c r="K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L65" i="7"/>
  <c r="K65" i="7"/>
  <c r="L64" i="7"/>
  <c r="K64" i="7"/>
  <c r="L63" i="7"/>
  <c r="K63" i="7"/>
  <c r="L62" i="7"/>
  <c r="K62" i="7"/>
  <c r="L61" i="7"/>
  <c r="K61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D18" i="7"/>
  <c r="E18" i="7"/>
  <c r="F18" i="7"/>
  <c r="G18" i="7"/>
  <c r="H18" i="7"/>
  <c r="I18" i="7"/>
  <c r="J18" i="7"/>
  <c r="L6" i="7"/>
  <c r="K6" i="7"/>
  <c r="C18" i="7"/>
  <c r="J100" i="7"/>
  <c r="I100" i="7"/>
  <c r="H100" i="7"/>
  <c r="G100" i="7"/>
  <c r="F100" i="7"/>
  <c r="E100" i="7"/>
  <c r="D100" i="7"/>
  <c r="C100" i="7"/>
  <c r="C108" i="7"/>
  <c r="D108" i="7"/>
  <c r="E108" i="7"/>
  <c r="F108" i="7"/>
  <c r="G108" i="7"/>
  <c r="H108" i="7"/>
  <c r="I108" i="7"/>
  <c r="J108" i="7"/>
  <c r="J96" i="7"/>
  <c r="I96" i="7"/>
  <c r="H96" i="7"/>
  <c r="G96" i="7"/>
  <c r="F96" i="7"/>
  <c r="E96" i="7"/>
  <c r="D96" i="7"/>
  <c r="C96" i="7"/>
  <c r="J7" i="6"/>
  <c r="J10" i="6"/>
  <c r="J11" i="6"/>
  <c r="J14" i="6"/>
  <c r="J15" i="6"/>
  <c r="L108" i="7" l="1"/>
  <c r="K108" i="7"/>
  <c r="L100" i="7"/>
  <c r="K100" i="7"/>
  <c r="L96" i="7"/>
  <c r="K96" i="7"/>
  <c r="K15" i="6"/>
  <c r="K11" i="6"/>
  <c r="K7" i="6"/>
  <c r="K14" i="6"/>
  <c r="J12" i="6"/>
  <c r="K13" i="6"/>
  <c r="K10" i="6"/>
  <c r="J9" i="6"/>
  <c r="K8" i="6"/>
  <c r="K12" i="6"/>
  <c r="J13" i="6"/>
  <c r="K9" i="6"/>
  <c r="J8" i="6"/>
  <c r="K6" i="6" l="1"/>
  <c r="J6" i="6"/>
  <c r="C28" i="7" l="1"/>
  <c r="D28" i="7"/>
  <c r="E28" i="7"/>
  <c r="F28" i="7"/>
  <c r="G28" i="7"/>
  <c r="H28" i="7"/>
  <c r="I28" i="7"/>
  <c r="J28" i="7"/>
  <c r="C33" i="7"/>
  <c r="D33" i="7"/>
  <c r="E33" i="7"/>
  <c r="F33" i="7"/>
  <c r="G33" i="7"/>
  <c r="H33" i="7"/>
  <c r="I33" i="7"/>
  <c r="J33" i="7"/>
  <c r="C42" i="7"/>
  <c r="D42" i="7"/>
  <c r="E42" i="7"/>
  <c r="F42" i="7"/>
  <c r="G42" i="7"/>
  <c r="H42" i="7"/>
  <c r="I42" i="7"/>
  <c r="J42" i="7"/>
  <c r="C86" i="7"/>
  <c r="D86" i="7"/>
  <c r="E86" i="7"/>
  <c r="F86" i="7"/>
  <c r="G86" i="7"/>
  <c r="H86" i="7"/>
  <c r="I86" i="7"/>
  <c r="J86" i="7"/>
  <c r="C91" i="7"/>
  <c r="D91" i="7"/>
  <c r="E91" i="7"/>
  <c r="F91" i="7"/>
  <c r="G91" i="7"/>
  <c r="H91" i="7"/>
  <c r="I91" i="7"/>
  <c r="J91" i="7"/>
  <c r="L91" i="7" l="1"/>
  <c r="K91" i="7"/>
  <c r="L86" i="7"/>
  <c r="K86" i="7"/>
  <c r="L42" i="7"/>
  <c r="K42" i="7"/>
  <c r="L33" i="7"/>
  <c r="K33" i="7"/>
  <c r="K16" i="6" l="1"/>
  <c r="J16" i="6"/>
  <c r="I16" i="6" l="1"/>
  <c r="H16" i="6"/>
  <c r="G16" i="6"/>
  <c r="F16" i="6"/>
  <c r="E16" i="6"/>
  <c r="D16" i="6"/>
  <c r="C16" i="6"/>
  <c r="B16" i="6"/>
</calcChain>
</file>

<file path=xl/sharedStrings.xml><?xml version="1.0" encoding="utf-8"?>
<sst xmlns="http://schemas.openxmlformats.org/spreadsheetml/2006/main" count="170" uniqueCount="126">
  <si>
    <t>Instruction</t>
  </si>
  <si>
    <t>Public Service</t>
  </si>
  <si>
    <t>Research</t>
  </si>
  <si>
    <t>Total</t>
  </si>
  <si>
    <t>Biology</t>
  </si>
  <si>
    <t>Chemistry</t>
  </si>
  <si>
    <t>Geology</t>
  </si>
  <si>
    <t>Physics</t>
  </si>
  <si>
    <t>Social Work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</si>
  <si>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</si>
  <si>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</si>
  <si>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</si>
  <si>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</si>
  <si>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</si>
  <si>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</si>
  <si>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</si>
  <si>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</si>
  <si>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</si>
  <si>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</si>
  <si>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</si>
  <si>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</si>
  <si>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</si>
  <si>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</si>
  <si>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</si>
  <si>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</si>
  <si>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</si>
  <si>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</si>
  <si>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</si>
  <si>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School of Engineering</t>
  </si>
  <si>
    <t>OTHER</t>
  </si>
  <si>
    <t>CAS</t>
  </si>
  <si>
    <t>CEMS</t>
  </si>
  <si>
    <t>CESS</t>
  </si>
  <si>
    <t>Graduate College</t>
  </si>
  <si>
    <t>RSENR</t>
  </si>
  <si>
    <t>GRAND TOTAL</t>
  </si>
  <si>
    <t>CNHS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</si>
  <si>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</si>
  <si>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</si>
  <si>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</si>
  <si>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</si>
  <si>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</si>
  <si>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</si>
  <si>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</si>
  <si>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LARNER COLLEGE OF MEDICINE</t>
  </si>
  <si>
    <t>College / Unit</t>
  </si>
  <si>
    <t>Animal and Veterinary Sciences</t>
  </si>
  <si>
    <t>Civil &amp; Env Engineering</t>
  </si>
  <si>
    <t>Mechanical Engineering</t>
  </si>
  <si>
    <t>VP Research Admin Office</t>
  </si>
  <si>
    <t>Medicine</t>
  </si>
  <si>
    <t>Gund Institute RSENR</t>
  </si>
  <si>
    <t>Academic Success Prg</t>
  </si>
  <si>
    <t>EPSCoR</t>
  </si>
  <si>
    <t>RUBENSTEIN SCHOOL</t>
  </si>
  <si>
    <t>LCOM</t>
  </si>
  <si>
    <t>COLLEGE OF AGRICULTURE &amp; LIFE SCIENCES</t>
  </si>
  <si>
    <t xml:space="preserve">COLLEGE OF AGRICULTURE &amp; LIFE SCIENCES </t>
  </si>
  <si>
    <t>CALS</t>
  </si>
  <si>
    <t>GSB</t>
  </si>
  <si>
    <t>OVPR</t>
  </si>
  <si>
    <t>GROSSMAN SCHOOL OF BUSINESS</t>
  </si>
  <si>
    <t>OFFICE OF VICE PRESIDENT FOR RESEARCH</t>
  </si>
  <si>
    <t>FY19 Sponsored Project Activity Report - Awards Received by Purpose by College/Unit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</si>
  <si>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</si>
  <si>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</si>
  <si>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</si>
  <si>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</si>
  <si>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</si>
  <si>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</si>
  <si>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</si>
  <si>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</si>
  <si>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</si>
  <si>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Extension Service</t>
  </si>
  <si>
    <t>Economics</t>
  </si>
  <si>
    <t>Geography</t>
  </si>
  <si>
    <t>Music</t>
  </si>
  <si>
    <t>CEM Dean's Ofc</t>
  </si>
  <si>
    <t>Elec &amp; Biomed Engineering</t>
  </si>
  <si>
    <t>Ctr on Disability &amp; Community</t>
  </si>
  <si>
    <t>Leadership and Development Sci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</si>
  <si>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</si>
  <si>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</si>
  <si>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</si>
  <si>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</si>
  <si>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</si>
  <si>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Cont Medical &amp; Interprof Ed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</si>
  <si>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</si>
  <si>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</si>
  <si>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</si>
  <si>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</si>
  <si>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</si>
  <si>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</si>
  <si>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</si>
  <si>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</si>
  <si>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</si>
  <si>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Med-Vascular Biology</t>
  </si>
  <si>
    <t>Molecular Physlgy &amp; Biophysics</t>
  </si>
  <si>
    <t>ObGyn-General</t>
  </si>
  <si>
    <t>ObGyn-Maternal Fetal</t>
  </si>
  <si>
    <t>Obstetrics Gynecology&amp;Reprod</t>
  </si>
  <si>
    <t>Ofc of Health Promo Research</t>
  </si>
  <si>
    <t>PathLabMed - Anatomic</t>
  </si>
  <si>
    <t>PathLabMed - General</t>
  </si>
  <si>
    <t>Pathology&amp;Laboratory Medicine</t>
  </si>
  <si>
    <t>Peds-Gastroenterology</t>
  </si>
  <si>
    <t>Peds-Neonatology</t>
  </si>
  <si>
    <t>Peds-Pulmonary</t>
  </si>
  <si>
    <t>Surg-Emergency Med</t>
  </si>
  <si>
    <t>Surg-General</t>
  </si>
  <si>
    <t>Surg-Oncology</t>
  </si>
  <si>
    <t>Surg-Ophthalmology</t>
  </si>
  <si>
    <t>Surg-Trauma</t>
  </si>
  <si>
    <t>Surg-Vascular</t>
  </si>
  <si>
    <t>Biomedical and Health Sci</t>
  </si>
  <si>
    <t>Communication Sci &amp; Disorders</t>
  </si>
  <si>
    <t>Rehab &amp; Movement Sci</t>
  </si>
  <si>
    <t>Grossman School of Business</t>
  </si>
  <si>
    <t>Center for Health &amp; Wellbeing</t>
  </si>
  <si>
    <t>Fleming Museum</t>
  </si>
  <si>
    <t>Police Services</t>
  </si>
  <si>
    <t>Risk Management and Safety</t>
  </si>
  <si>
    <t>Senior VP &amp; Provost</t>
  </si>
  <si>
    <t>VT Advanced Computing Core</t>
  </si>
  <si>
    <t>Rubenstein Sch Env &amp; Nat Res</t>
  </si>
  <si>
    <t>FY19 Sponsored Project Activity Report - Awards Received by Purpose by College/Unit and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</si>
</sst>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6600"/>
      <name val="Garamond"/>
      <family val="1"/>
    </font>
    <font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112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0" fillId="0" borderId="0" xfId="2" applyNumberFormat="1" applyFont="1" applyAlignment="1">
      <alignment horizontal="left" vertical="top" wrapText="1"/>
    </xf>
    <xf numFmtId="165" fontId="0" fillId="0" borderId="0" xfId="2" applyNumberFormat="1" applyFont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65" fontId="0" fillId="0" borderId="0" xfId="2" applyNumberFormat="1" applyFont="1" applyBorder="1" applyAlignment="1">
      <alignment horizontal="left" vertical="top" wrapText="1"/>
    </xf>
    <xf numFmtId="165" fontId="0" fillId="0" borderId="0" xfId="2" applyNumberFormat="1" applyFont="1" applyBorder="1" applyAlignment="1">
      <alignment horizontal="center" vertical="top" wrapText="1"/>
    </xf>
    <xf numFmtId="1" fontId="0" fillId="0" borderId="0" xfId="1" applyNumberFormat="1" applyFont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3" fillId="0" borderId="0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8" fillId="0" borderId="9" xfId="6" applyNumberFormat="1" applyFont="1" applyFill="1" applyBorder="1" applyAlignment="1">
      <alignment horizontal="right" vertical="center" wrapText="1"/>
    </xf>
    <xf numFmtId="3" fontId="7" fillId="0" borderId="2" xfId="4" applyNumberFormat="1" applyFont="1" applyFill="1" applyBorder="1" applyAlignment="1">
      <alignment horizontal="right" vertical="center"/>
    </xf>
    <xf numFmtId="0" fontId="1" fillId="0" borderId="0" xfId="7" applyFill="1" applyAlignment="1">
      <alignment horizontal="right" vertical="center" wrapText="1"/>
    </xf>
    <xf numFmtId="0" fontId="1" fillId="0" borderId="2" xfId="7" applyFill="1" applyBorder="1" applyAlignment="1">
      <alignment horizontal="right" vertical="center" wrapText="1"/>
    </xf>
    <xf numFmtId="0" fontId="3" fillId="0" borderId="10" xfId="7" applyFont="1" applyFill="1" applyBorder="1" applyAlignment="1">
      <alignment horizontal="left" vertical="center"/>
    </xf>
    <xf numFmtId="0" fontId="3" fillId="0" borderId="0" xfId="7" applyFont="1" applyBorder="1" applyAlignment="1">
      <alignment horizontal="center" vertical="center" wrapText="1"/>
    </xf>
    <xf numFmtId="0" fontId="3" fillId="0" borderId="0" xfId="7" applyFont="1" applyBorder="1" applyAlignment="1">
      <alignment horizontal="left" vertical="center"/>
    </xf>
    <xf numFmtId="0" fontId="1" fillId="0" borderId="0" xfId="7" applyFill="1" applyBorder="1" applyAlignment="1">
      <alignment horizontal="left" vertical="center" wrapText="1"/>
    </xf>
    <xf numFmtId="0" fontId="1" fillId="0" borderId="0" xfId="7" applyBorder="1" applyAlignment="1">
      <alignment horizontal="left" vertical="center" wrapText="1"/>
    </xf>
    <xf numFmtId="0" fontId="3" fillId="2" borderId="0" xfId="7" applyFont="1" applyFill="1" applyBorder="1" applyAlignment="1">
      <alignment horizontal="left" vertical="center"/>
    </xf>
    <xf numFmtId="0" fontId="1" fillId="0" borderId="0" xfId="7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vertical="center"/>
    </xf>
    <xf numFmtId="3" fontId="8" fillId="0" borderId="1" xfId="4" applyNumberFormat="1" applyFont="1" applyFill="1" applyBorder="1" applyAlignment="1">
      <alignment horizontal="right" vertical="center"/>
    </xf>
    <xf numFmtId="3" fontId="8" fillId="0" borderId="5" xfId="4" applyNumberFormat="1" applyFont="1" applyFill="1" applyBorder="1" applyAlignment="1">
      <alignment horizontal="right" vertical="center"/>
    </xf>
    <xf numFmtId="0" fontId="1" fillId="0" borderId="0" xfId="7" applyFill="1" applyAlignment="1">
      <alignment horizontal="left" vertical="center" wrapText="1"/>
    </xf>
    <xf numFmtId="0" fontId="8" fillId="0" borderId="4" xfId="8" applyFont="1" applyFill="1" applyBorder="1" applyAlignment="1">
      <alignment horizontal="left" vertical="center"/>
    </xf>
    <xf numFmtId="0" fontId="10" fillId="0" borderId="7" xfId="4" applyFont="1" applyFill="1" applyBorder="1" applyAlignment="1">
      <alignment horizontal="right" vertical="center"/>
    </xf>
    <xf numFmtId="3" fontId="10" fillId="0" borderId="7" xfId="4" applyNumberFormat="1" applyFont="1" applyFill="1" applyBorder="1" applyAlignment="1">
      <alignment horizontal="right" vertical="center"/>
    </xf>
    <xf numFmtId="0" fontId="10" fillId="0" borderId="4" xfId="4" applyFont="1" applyFill="1" applyBorder="1" applyAlignment="1">
      <alignment horizontal="left" vertical="center"/>
    </xf>
    <xf numFmtId="0" fontId="10" fillId="0" borderId="4" xfId="4" applyFont="1" applyFill="1" applyBorder="1" applyAlignment="1">
      <alignment horizontal="left" vertical="center" wrapText="1"/>
    </xf>
    <xf numFmtId="0" fontId="4" fillId="0" borderId="0" xfId="7" applyFont="1" applyFill="1" applyBorder="1" applyAlignment="1">
      <alignment horizontal="left" vertical="center"/>
    </xf>
    <xf numFmtId="0" fontId="2" fillId="0" borderId="0" xfId="7" applyFont="1" applyFill="1" applyBorder="1" applyAlignment="1">
      <alignment horizontal="left" vertical="center" wrapText="1"/>
    </xf>
    <xf numFmtId="0" fontId="3" fillId="0" borderId="0" xfId="7" applyFont="1" applyAlignment="1">
      <alignment horizontal="left" vertical="center"/>
    </xf>
    <xf numFmtId="0" fontId="1" fillId="0" borderId="0" xfId="7" applyAlignment="1">
      <alignment horizontal="left" vertical="center" wrapText="1"/>
    </xf>
    <xf numFmtId="0" fontId="3" fillId="0" borderId="0" xfId="7" applyFont="1" applyFill="1" applyBorder="1" applyAlignment="1">
      <alignment horizontal="left" vertical="center"/>
    </xf>
    <xf numFmtId="0" fontId="1" fillId="0" borderId="0" xfId="7" applyFill="1" applyBorder="1" applyAlignment="1">
      <alignment horizontal="right" vertical="center" wrapText="1"/>
    </xf>
    <xf numFmtId="3" fontId="7" fillId="0" borderId="0" xfId="4" applyNumberFormat="1" applyFont="1" applyFill="1" applyBorder="1" applyAlignment="1">
      <alignment horizontal="right" vertical="center"/>
    </xf>
    <xf numFmtId="0" fontId="8" fillId="0" borderId="9" xfId="5" applyFont="1" applyFill="1" applyBorder="1" applyAlignment="1">
      <alignment vertical="center" wrapText="1"/>
    </xf>
    <xf numFmtId="0" fontId="8" fillId="0" borderId="9" xfId="6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10" fillId="0" borderId="6" xfId="4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1" fillId="0" borderId="0" xfId="7" applyNumberFormat="1" applyFill="1" applyBorder="1" applyAlignment="1">
      <alignment horizontal="center" vertical="center" wrapText="1"/>
    </xf>
    <xf numFmtId="3" fontId="0" fillId="0" borderId="0" xfId="2" applyNumberFormat="1" applyFont="1" applyFill="1" applyBorder="1" applyAlignment="1">
      <alignment horizontal="center" vertical="center" wrapText="1"/>
    </xf>
    <xf numFmtId="3" fontId="0" fillId="0" borderId="0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0" fillId="0" borderId="0" xfId="2" applyNumberFormat="1" applyFont="1" applyFill="1" applyBorder="1" applyAlignment="1">
      <alignment horizontal="left" vertical="center" wrapText="1"/>
    </xf>
    <xf numFmtId="3" fontId="1" fillId="0" borderId="0" xfId="7" applyNumberFormat="1" applyBorder="1" applyAlignment="1">
      <alignment horizontal="left" vertical="center" wrapText="1"/>
    </xf>
    <xf numFmtId="3" fontId="1" fillId="0" borderId="0" xfId="7" applyNumberFormat="1" applyFill="1" applyBorder="1" applyAlignment="1">
      <alignment horizontal="left" vertical="center" wrapText="1"/>
    </xf>
    <xf numFmtId="3" fontId="13" fillId="0" borderId="0" xfId="7" applyNumberFormat="1" applyFont="1" applyFill="1" applyBorder="1" applyAlignment="1">
      <alignment horizontal="left" vertical="center"/>
    </xf>
    <xf numFmtId="3" fontId="3" fillId="0" borderId="0" xfId="7" applyNumberFormat="1" applyFont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 wrapText="1"/>
    </xf>
    <xf numFmtId="3" fontId="3" fillId="0" borderId="17" xfId="7" applyNumberFormat="1" applyFont="1" applyFill="1" applyBorder="1" applyAlignment="1">
      <alignment horizontal="center" vertical="center"/>
    </xf>
    <xf numFmtId="3" fontId="3" fillId="0" borderId="17" xfId="7" applyNumberFormat="1" applyFont="1" applyFill="1" applyBorder="1" applyAlignment="1">
      <alignment horizontal="center" vertical="center" wrapText="1"/>
    </xf>
    <xf numFmtId="3" fontId="3" fillId="0" borderId="17" xfId="2" applyNumberFormat="1" applyFont="1" applyFill="1" applyBorder="1" applyAlignment="1">
      <alignment horizontal="center" vertical="center" wrapText="1"/>
    </xf>
    <xf numFmtId="3" fontId="3" fillId="0" borderId="18" xfId="2" applyNumberFormat="1" applyFont="1" applyFill="1" applyBorder="1" applyAlignment="1">
      <alignment horizontal="center" vertical="center" wrapText="1"/>
    </xf>
    <xf numFmtId="3" fontId="1" fillId="0" borderId="0" xfId="7" applyNumberFormat="1" applyFill="1" applyAlignment="1">
      <alignment horizontal="left" vertical="center" wrapText="1"/>
    </xf>
    <xf numFmtId="3" fontId="10" fillId="0" borderId="8" xfId="4" applyNumberFormat="1" applyFont="1" applyFill="1" applyBorder="1" applyAlignment="1">
      <alignment horizontal="right" vertical="center"/>
    </xf>
    <xf numFmtId="3" fontId="2" fillId="0" borderId="0" xfId="7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0" xfId="7" applyNumberFormat="1" applyFont="1" applyFill="1" applyAlignment="1">
      <alignment horizontal="center" vertical="center" wrapText="1"/>
    </xf>
    <xf numFmtId="3" fontId="7" fillId="0" borderId="3" xfId="4" applyNumberFormat="1" applyFont="1" applyFill="1" applyBorder="1" applyAlignment="1">
      <alignment horizontal="right" vertical="center"/>
    </xf>
    <xf numFmtId="3" fontId="1" fillId="0" borderId="0" xfId="7" applyNumberFormat="1" applyFill="1" applyAlignment="1">
      <alignment horizontal="right" vertical="center" wrapText="1"/>
    </xf>
    <xf numFmtId="3" fontId="1" fillId="0" borderId="0" xfId="7" applyNumberForma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left" vertical="center" wrapText="1"/>
    </xf>
    <xf numFmtId="3" fontId="1" fillId="0" borderId="0" xfId="7" applyNumberFormat="1" applyAlignment="1">
      <alignment horizontal="left"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top" wrapText="1"/>
    </xf>
    <xf numFmtId="1" fontId="5" fillId="2" borderId="9" xfId="1" applyNumberFormat="1" applyFont="1" applyFill="1" applyBorder="1" applyAlignment="1">
      <alignment horizontal="center" vertical="center" wrapText="1"/>
    </xf>
    <xf numFmtId="165" fontId="5" fillId="2" borderId="9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1" fontId="5" fillId="2" borderId="9" xfId="2" applyNumberFormat="1" applyFont="1" applyFill="1" applyBorder="1" applyAlignment="1">
      <alignment horizontal="center" vertical="center" wrapText="1"/>
    </xf>
    <xf numFmtId="165" fontId="5" fillId="2" borderId="9" xfId="2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vertical="center" wrapText="1"/>
    </xf>
    <xf numFmtId="1" fontId="3" fillId="2" borderId="9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3" fillId="2" borderId="9" xfId="2" applyNumberFormat="1" applyFont="1" applyFill="1" applyBorder="1" applyAlignment="1">
      <alignment horizontal="center" vertical="center" wrapText="1"/>
    </xf>
    <xf numFmtId="1" fontId="5" fillId="2" borderId="9" xfId="2" applyNumberFormat="1" applyFont="1" applyFill="1" applyBorder="1" applyAlignment="1">
      <alignment horizontal="center" vertical="center" wrapText="1"/>
    </xf>
    <xf numFmtId="0" fontId="3" fillId="2" borderId="11" xfId="7" applyFont="1" applyFill="1" applyBorder="1" applyAlignment="1">
      <alignment horizontal="left" vertical="center"/>
    </xf>
    <xf numFmtId="0" fontId="3" fillId="2" borderId="16" xfId="7" applyFont="1" applyFill="1" applyBorder="1" applyAlignment="1">
      <alignment horizontal="left" vertical="center"/>
    </xf>
    <xf numFmtId="0" fontId="3" fillId="0" borderId="12" xfId="7" applyFont="1" applyFill="1" applyBorder="1" applyAlignment="1">
      <alignment horizontal="left" vertical="center" wrapText="1"/>
    </xf>
    <xf numFmtId="0" fontId="3" fillId="0" borderId="17" xfId="7" applyFont="1" applyFill="1" applyBorder="1" applyAlignment="1">
      <alignment horizontal="left" vertical="center" wrapText="1"/>
    </xf>
    <xf numFmtId="0" fontId="12" fillId="2" borderId="0" xfId="7" applyNumberFormat="1" applyFont="1" applyFill="1" applyBorder="1" applyAlignment="1">
      <alignment horizontal="left" vertical="center" wrapText="1"/>
    </xf>
    <xf numFmtId="0" fontId="12" fillId="2" borderId="0" xfId="7" applyFont="1" applyFill="1" applyBorder="1" applyAlignment="1">
      <alignment horizontal="left" vertical="center" wrapText="1"/>
    </xf>
    <xf numFmtId="1" fontId="12" fillId="2" borderId="0" xfId="7" applyNumberFormat="1" applyFont="1" applyFill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13" xfId="7" applyNumberFormat="1" applyFont="1" applyFill="1" applyBorder="1" applyAlignment="1">
      <alignment horizontal="center" vertical="center" wrapText="1"/>
    </xf>
    <xf numFmtId="3" fontId="3" fillId="0" borderId="14" xfId="7" applyNumberFormat="1" applyFont="1" applyFill="1" applyBorder="1" applyAlignment="1">
      <alignment horizontal="center" vertical="center" wrapText="1"/>
    </xf>
    <xf numFmtId="3" fontId="3" fillId="0" borderId="13" xfId="2" applyNumberFormat="1" applyFont="1" applyFill="1" applyBorder="1" applyAlignment="1">
      <alignment horizontal="center" vertical="center" wrapText="1"/>
    </xf>
    <xf numFmtId="3" fontId="3" fillId="0" borderId="14" xfId="2" applyNumberFormat="1" applyFont="1" applyFill="1" applyBorder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urrency" xfId="2" builtinId="4"/>
    <cellStyle name="Normal" xfId="0" builtinId="0"/>
    <cellStyle name="Normal 2" xfId="3"/>
    <cellStyle name="Normal 3" xfId="7"/>
    <cellStyle name="Normal_By Unit 2" xfId="8"/>
    <cellStyle name="Normal_Sheet2" xfId="4"/>
    <cellStyle name="Normal_Sheet3" xfId="5"/>
    <cellStyle name="Normal_Summary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275163</xdr:colOff>
      <xdr:row>0</xdr:row>
      <xdr:rowOff>84663</xdr:rowOff>
    </xdr:from>
    <xdr:to>
      <xdr:col>0</xdr:col>
      <xdr:colOff>3542238</xdr:colOff>
      <xdr:row>2</xdr:row>
      <xdr:rowOff>156630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3" y="846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84666</xdr:colOff>
      <xdr:row>0</xdr:row>
      <xdr:rowOff>133447</xdr:rowOff>
    </xdr:from>
    <xdr:ext cx="2922319" cy="632522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33447"/>
          <a:ext cx="2922319" cy="63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8.140625" style="2" customWidth="1"/>
    <col min="2" max="2" width="14.28515625" style="12" customWidth="1"/>
    <col min="3" max="3" width="14.28515625" style="3" customWidth="1"/>
    <col min="4" max="4" width="15.28515625" style="5" customWidth="1"/>
    <col min="5" max="5" width="14.42578125" style="3" customWidth="1"/>
    <col min="6" max="6" width="17.5703125" style="13" customWidth="1"/>
    <col min="7" max="7" width="16.28515625" style="6" customWidth="1"/>
    <col min="8" max="8" width="13.7109375" style="10" customWidth="1"/>
    <col min="9" max="9" width="13.5703125" style="4" customWidth="1"/>
    <col min="10" max="10" width="13.7109375" style="10" customWidth="1"/>
    <col min="11" max="11" width="15.140625" style="3" customWidth="1"/>
    <col min="12" max="16384" width="19.42578125" style="2"/>
  </cols>
  <sheetData>
    <row r="1" spans="1:11" s="1" customFormat="1" ht="24" customHeight="1" x14ac:dyDescent="0.2">
      <c r="B1" s="11"/>
      <c r="C1" s="6"/>
      <c r="D1" s="8"/>
      <c r="E1" s="6"/>
      <c r="F1" s="13"/>
      <c r="G1" s="6"/>
      <c r="H1" s="9"/>
      <c r="I1" s="7"/>
      <c r="J1" s="9"/>
      <c r="K1" s="6"/>
    </row>
    <row r="2" spans="1:11" s="1" customFormat="1" ht="24" customHeight="1" x14ac:dyDescent="0.2">
      <c r="B2" s="90" t="s">
        <v>63</v>
      </c>
      <c r="C2" s="91"/>
      <c r="D2" s="92"/>
      <c r="E2" s="91"/>
      <c r="F2" s="92"/>
      <c r="G2" s="91"/>
      <c r="H2" s="92"/>
      <c r="I2" s="91"/>
      <c r="J2" s="92"/>
      <c r="K2" s="91"/>
    </row>
    <row r="3" spans="1:11" s="1" customFormat="1" ht="24" customHeight="1" x14ac:dyDescent="0.2">
      <c r="A3" s="80"/>
    </row>
    <row r="4" spans="1:11" s="14" customFormat="1" ht="19.5" customHeight="1" x14ac:dyDescent="0.2">
      <c r="A4" s="89" t="s">
        <v>45</v>
      </c>
      <c r="B4" s="93" t="s">
        <v>2</v>
      </c>
      <c r="C4" s="93"/>
      <c r="D4" s="94" t="s">
        <v>0</v>
      </c>
      <c r="E4" s="94"/>
      <c r="F4" s="95" t="s">
        <v>1</v>
      </c>
      <c r="G4" s="95"/>
      <c r="H4" s="96" t="s">
        <v>73</v>
      </c>
      <c r="I4" s="96"/>
      <c r="J4" s="97" t="s">
        <v>3</v>
      </c>
      <c r="K4" s="97"/>
    </row>
    <row r="5" spans="1:11" s="15" customFormat="1" ht="18.75" customHeight="1" x14ac:dyDescent="0.2">
      <c r="A5" s="89"/>
      <c r="B5" s="81" t="s">
        <v>14</v>
      </c>
      <c r="C5" s="82" t="s">
        <v>15</v>
      </c>
      <c r="D5" s="83" t="s">
        <v>14</v>
      </c>
      <c r="E5" s="84" t="s">
        <v>15</v>
      </c>
      <c r="F5" s="85" t="s">
        <v>14</v>
      </c>
      <c r="G5" s="86" t="s">
        <v>15</v>
      </c>
      <c r="H5" s="87" t="s">
        <v>14</v>
      </c>
      <c r="I5" s="88" t="s">
        <v>15</v>
      </c>
      <c r="J5" s="87" t="s">
        <v>14</v>
      </c>
      <c r="K5" s="88" t="s">
        <v>15</v>
      </c>
    </row>
    <row r="6" spans="1:11" s="16" customFormat="1" ht="18" customHeight="1" x14ac:dyDescent="0.2">
      <c r="A6" s="45" t="s">
        <v>56</v>
      </c>
      <c r="B6" s="18">
        <v>41</v>
      </c>
      <c r="C6" s="18">
        <v>16370280.15</v>
      </c>
      <c r="D6" s="18">
        <v>0</v>
      </c>
      <c r="E6" s="18">
        <v>0</v>
      </c>
      <c r="F6" s="18">
        <v>5</v>
      </c>
      <c r="G6" s="18">
        <v>803236.02</v>
      </c>
      <c r="H6" s="18">
        <v>46</v>
      </c>
      <c r="I6" s="18">
        <v>5894027.5999999996</v>
      </c>
      <c r="J6" s="18">
        <f>B6+D6+F6+H6</f>
        <v>92</v>
      </c>
      <c r="K6" s="18">
        <f>C6+E6+G6+I6</f>
        <v>23067543.770000003</v>
      </c>
    </row>
    <row r="7" spans="1:11" s="16" customFormat="1" ht="18" customHeight="1" x14ac:dyDescent="0.2">
      <c r="A7" s="45" t="s">
        <v>20</v>
      </c>
      <c r="B7" s="18">
        <v>34</v>
      </c>
      <c r="C7" s="18">
        <v>8139431.870000001</v>
      </c>
      <c r="D7" s="18">
        <v>1</v>
      </c>
      <c r="E7" s="18">
        <v>90558</v>
      </c>
      <c r="F7" s="18">
        <v>26</v>
      </c>
      <c r="G7" s="18">
        <v>936136.92</v>
      </c>
      <c r="H7" s="18">
        <v>0</v>
      </c>
      <c r="I7" s="18">
        <v>0</v>
      </c>
      <c r="J7" s="18">
        <f t="shared" ref="J7:J15" si="0">B7+D7+F7+H7</f>
        <v>61</v>
      </c>
      <c r="K7" s="18">
        <f t="shared" ref="K7:K15" si="1">C7+E7+G7+I7</f>
        <v>9166126.790000001</v>
      </c>
    </row>
    <row r="8" spans="1:11" s="16" customFormat="1" ht="18" customHeight="1" x14ac:dyDescent="0.2">
      <c r="A8" s="45" t="s">
        <v>21</v>
      </c>
      <c r="B8" s="18">
        <v>4</v>
      </c>
      <c r="C8" s="18">
        <v>1159518.5</v>
      </c>
      <c r="D8" s="18">
        <v>5</v>
      </c>
      <c r="E8" s="18">
        <v>4342441</v>
      </c>
      <c r="F8" s="18">
        <v>7</v>
      </c>
      <c r="G8" s="18">
        <v>2427407.02</v>
      </c>
      <c r="H8" s="18">
        <v>0</v>
      </c>
      <c r="I8" s="18">
        <v>0</v>
      </c>
      <c r="J8" s="18">
        <f t="shared" si="0"/>
        <v>16</v>
      </c>
      <c r="K8" s="18">
        <f t="shared" si="1"/>
        <v>7929366.5199999996</v>
      </c>
    </row>
    <row r="9" spans="1:11" s="16" customFormat="1" ht="18" customHeight="1" x14ac:dyDescent="0.2">
      <c r="A9" s="45" t="s">
        <v>23</v>
      </c>
      <c r="B9" s="18">
        <v>32</v>
      </c>
      <c r="C9" s="18">
        <v>4100322.8800000004</v>
      </c>
      <c r="D9" s="18">
        <v>0</v>
      </c>
      <c r="E9" s="18">
        <v>0</v>
      </c>
      <c r="F9" s="18">
        <v>4</v>
      </c>
      <c r="G9" s="18">
        <v>269866.38</v>
      </c>
      <c r="H9" s="18">
        <v>0</v>
      </c>
      <c r="I9" s="18">
        <v>0</v>
      </c>
      <c r="J9" s="18">
        <f t="shared" si="0"/>
        <v>36</v>
      </c>
      <c r="K9" s="18">
        <f t="shared" si="1"/>
        <v>4370189.2600000007</v>
      </c>
    </row>
    <row r="10" spans="1:11" s="16" customFormat="1" ht="18" customHeight="1" x14ac:dyDescent="0.2">
      <c r="A10" s="45" t="s">
        <v>44</v>
      </c>
      <c r="B10" s="18">
        <v>302</v>
      </c>
      <c r="C10" s="18">
        <v>74696859.220000073</v>
      </c>
      <c r="D10" s="18">
        <v>3</v>
      </c>
      <c r="E10" s="18">
        <v>584794</v>
      </c>
      <c r="F10" s="18">
        <v>32</v>
      </c>
      <c r="G10" s="18">
        <v>4545886.82</v>
      </c>
      <c r="H10" s="18">
        <v>0</v>
      </c>
      <c r="I10" s="18">
        <v>0</v>
      </c>
      <c r="J10" s="18">
        <f t="shared" si="0"/>
        <v>337</v>
      </c>
      <c r="K10" s="18">
        <f t="shared" si="1"/>
        <v>79827540.040000081</v>
      </c>
    </row>
    <row r="11" spans="1:11" s="16" customFormat="1" ht="18" customHeight="1" x14ac:dyDescent="0.2">
      <c r="A11" s="45" t="s">
        <v>22</v>
      </c>
      <c r="B11" s="18">
        <v>13</v>
      </c>
      <c r="C11" s="18">
        <v>1275256.52</v>
      </c>
      <c r="D11" s="18">
        <v>1</v>
      </c>
      <c r="E11" s="18">
        <v>2500</v>
      </c>
      <c r="F11" s="18">
        <v>6</v>
      </c>
      <c r="G11" s="18">
        <v>394176</v>
      </c>
      <c r="H11" s="18">
        <v>0</v>
      </c>
      <c r="I11" s="18">
        <v>0</v>
      </c>
      <c r="J11" s="18">
        <f t="shared" si="0"/>
        <v>20</v>
      </c>
      <c r="K11" s="18">
        <f t="shared" si="1"/>
        <v>1671932.52</v>
      </c>
    </row>
    <row r="12" spans="1:11" s="16" customFormat="1" ht="18" customHeight="1" x14ac:dyDescent="0.2">
      <c r="A12" s="45" t="s">
        <v>54</v>
      </c>
      <c r="B12" s="18">
        <v>47</v>
      </c>
      <c r="C12" s="18">
        <v>4615716.1500000004</v>
      </c>
      <c r="D12" s="18">
        <v>2</v>
      </c>
      <c r="E12" s="18">
        <v>82586.010000000009</v>
      </c>
      <c r="F12" s="18">
        <v>1</v>
      </c>
      <c r="G12" s="18">
        <v>18613</v>
      </c>
      <c r="H12" s="18">
        <v>1</v>
      </c>
      <c r="I12" s="18">
        <v>42420</v>
      </c>
      <c r="J12" s="18">
        <f>B12+D12+F12+H12</f>
        <v>51</v>
      </c>
      <c r="K12" s="18">
        <f>C12+E12+G12+I12</f>
        <v>4759335.16</v>
      </c>
    </row>
    <row r="13" spans="1:11" s="16" customFormat="1" ht="18" customHeight="1" x14ac:dyDescent="0.2">
      <c r="A13" s="45" t="s">
        <v>61</v>
      </c>
      <c r="B13" s="18">
        <v>1</v>
      </c>
      <c r="C13" s="18">
        <v>8409.9599999999991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f t="shared" si="0"/>
        <v>1</v>
      </c>
      <c r="K13" s="18">
        <f t="shared" si="1"/>
        <v>8409.9599999999991</v>
      </c>
    </row>
    <row r="14" spans="1:11" s="16" customFormat="1" ht="18" customHeight="1" x14ac:dyDescent="0.2">
      <c r="A14" s="45" t="s">
        <v>62</v>
      </c>
      <c r="B14" s="18">
        <v>5</v>
      </c>
      <c r="C14" s="18">
        <v>12464360.050000001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f t="shared" si="0"/>
        <v>5</v>
      </c>
      <c r="K14" s="18">
        <f t="shared" si="1"/>
        <v>12464360.050000001</v>
      </c>
    </row>
    <row r="15" spans="1:11" s="16" customFormat="1" ht="18" customHeight="1" x14ac:dyDescent="0.2">
      <c r="A15" s="46" t="s">
        <v>29</v>
      </c>
      <c r="B15" s="18">
        <v>2</v>
      </c>
      <c r="C15" s="18">
        <v>62455</v>
      </c>
      <c r="D15" s="18">
        <v>5</v>
      </c>
      <c r="E15" s="18">
        <v>789715</v>
      </c>
      <c r="F15" s="18">
        <v>5</v>
      </c>
      <c r="G15" s="18">
        <v>183481.18</v>
      </c>
      <c r="H15" s="18">
        <v>0</v>
      </c>
      <c r="I15" s="18">
        <v>0</v>
      </c>
      <c r="J15" s="18">
        <f t="shared" si="0"/>
        <v>12</v>
      </c>
      <c r="K15" s="18">
        <f t="shared" si="1"/>
        <v>1035651.1799999999</v>
      </c>
    </row>
    <row r="16" spans="1:11" s="17" customFormat="1" ht="18" customHeight="1" x14ac:dyDescent="0.2">
      <c r="A16" s="47" t="s">
        <v>35</v>
      </c>
      <c r="B16" s="49">
        <f t="shared" ref="B16:K16" si="2">SUM(B6:B15)</f>
        <v>481</v>
      </c>
      <c r="C16" s="49">
        <f t="shared" si="2"/>
        <v>122892610.30000007</v>
      </c>
      <c r="D16" s="49">
        <f t="shared" si="2"/>
        <v>17</v>
      </c>
      <c r="E16" s="49">
        <f t="shared" si="2"/>
        <v>5892594.0099999998</v>
      </c>
      <c r="F16" s="49">
        <f t="shared" si="2"/>
        <v>86</v>
      </c>
      <c r="G16" s="49">
        <f t="shared" si="2"/>
        <v>9578803.3399999999</v>
      </c>
      <c r="H16" s="49">
        <f t="shared" si="2"/>
        <v>47</v>
      </c>
      <c r="I16" s="49">
        <f t="shared" si="2"/>
        <v>5936447.5999999996</v>
      </c>
      <c r="J16" s="49">
        <f t="shared" si="2"/>
        <v>631</v>
      </c>
      <c r="K16" s="49">
        <f t="shared" si="2"/>
        <v>144300455.25000009</v>
      </c>
    </row>
    <row r="17" spans="1:11" s="10" customFormat="1" x14ac:dyDescent="0.2">
      <c r="A17" s="1"/>
      <c r="B17" s="11"/>
      <c r="C17" s="6"/>
      <c r="D17" s="8"/>
      <c r="E17" s="6"/>
      <c r="F17" s="13"/>
      <c r="G17" s="6"/>
      <c r="H17" s="9"/>
      <c r="I17" s="7"/>
      <c r="K17" s="3"/>
    </row>
    <row r="18" spans="1:11" s="10" customFormat="1" x14ac:dyDescent="0.2">
      <c r="A18" s="1"/>
      <c r="B18" s="11"/>
      <c r="C18" s="6"/>
      <c r="D18" s="8"/>
      <c r="E18" s="6"/>
      <c r="F18" s="13"/>
      <c r="G18" s="6"/>
      <c r="H18" s="9"/>
      <c r="I18" s="7"/>
      <c r="K18" s="3"/>
    </row>
    <row r="19" spans="1:11" s="10" customFormat="1" x14ac:dyDescent="0.2">
      <c r="A19" s="1"/>
      <c r="B19" s="11"/>
      <c r="C19" s="6"/>
      <c r="D19" s="8"/>
      <c r="E19" s="6"/>
      <c r="F19" s="13"/>
      <c r="G19" s="6"/>
      <c r="H19" s="9"/>
      <c r="I19" s="7"/>
      <c r="K19" s="3"/>
    </row>
    <row r="20" spans="1:11" s="10" customFormat="1" x14ac:dyDescent="0.2">
      <c r="A20" s="1"/>
      <c r="B20" s="11"/>
      <c r="C20" s="6"/>
      <c r="D20" s="8"/>
      <c r="E20" s="6"/>
      <c r="F20" s="13"/>
      <c r="G20" s="6"/>
      <c r="H20" s="9"/>
      <c r="I20" s="7"/>
      <c r="K20" s="3"/>
    </row>
    <row r="21" spans="1:11" s="10" customFormat="1" x14ac:dyDescent="0.2">
      <c r="A21" s="1"/>
      <c r="B21" s="11"/>
      <c r="C21" s="6"/>
      <c r="D21" s="8"/>
      <c r="E21" s="6"/>
      <c r="F21" s="13"/>
      <c r="G21" s="6"/>
      <c r="H21" s="9"/>
      <c r="I21" s="7"/>
      <c r="K21" s="3"/>
    </row>
    <row r="22" spans="1:11" s="10" customFormat="1" x14ac:dyDescent="0.2">
      <c r="A22" s="1"/>
      <c r="B22" s="11"/>
      <c r="C22" s="6"/>
      <c r="D22" s="8"/>
      <c r="E22" s="6"/>
      <c r="F22" s="13"/>
      <c r="G22" s="6"/>
      <c r="H22" s="9"/>
      <c r="I22" s="7"/>
      <c r="K22" s="3"/>
    </row>
    <row r="23" spans="1:11" s="10" customFormat="1" x14ac:dyDescent="0.2">
      <c r="A23" s="1"/>
      <c r="B23" s="11"/>
      <c r="C23" s="6"/>
      <c r="D23" s="8"/>
      <c r="E23" s="6"/>
      <c r="F23" s="13"/>
      <c r="G23" s="6"/>
      <c r="H23" s="9"/>
      <c r="I23" s="7"/>
      <c r="K23" s="3"/>
    </row>
    <row r="24" spans="1:11" s="10" customFormat="1" x14ac:dyDescent="0.2">
      <c r="A24" s="1"/>
      <c r="B24" s="11"/>
      <c r="C24" s="6"/>
      <c r="D24" s="8"/>
      <c r="E24" s="6"/>
      <c r="F24" s="13"/>
      <c r="G24" s="6"/>
      <c r="H24" s="9"/>
      <c r="I24" s="7"/>
      <c r="K24" s="3"/>
    </row>
    <row r="25" spans="1:11" s="10" customFormat="1" x14ac:dyDescent="0.2">
      <c r="A25" s="1"/>
      <c r="B25" s="11"/>
      <c r="C25" s="6"/>
      <c r="D25" s="8"/>
      <c r="E25" s="6"/>
      <c r="F25" s="13"/>
      <c r="G25" s="6"/>
      <c r="H25" s="9"/>
      <c r="I25" s="7"/>
      <c r="K25" s="3"/>
    </row>
    <row r="26" spans="1:11" s="10" customFormat="1" x14ac:dyDescent="0.2">
      <c r="A26" s="1"/>
      <c r="B26" s="11"/>
      <c r="C26" s="6"/>
      <c r="D26" s="8"/>
      <c r="E26" s="6"/>
      <c r="F26" s="13"/>
      <c r="G26" s="6"/>
      <c r="H26" s="9"/>
      <c r="I26" s="7"/>
      <c r="K26" s="3"/>
    </row>
    <row r="27" spans="1:11" s="10" customFormat="1" x14ac:dyDescent="0.2">
      <c r="A27" s="1"/>
      <c r="B27" s="11"/>
      <c r="C27" s="6"/>
      <c r="D27" s="8"/>
      <c r="E27" s="6"/>
      <c r="F27" s="13"/>
      <c r="G27" s="6"/>
      <c r="H27" s="9"/>
      <c r="I27" s="7"/>
      <c r="K27" s="3"/>
    </row>
    <row r="28" spans="1:11" s="10" customFormat="1" x14ac:dyDescent="0.2">
      <c r="A28" s="1"/>
      <c r="B28" s="11"/>
      <c r="C28" s="6"/>
      <c r="D28" s="8"/>
      <c r="E28" s="6"/>
      <c r="F28" s="13"/>
      <c r="G28" s="6"/>
      <c r="H28" s="9"/>
      <c r="I28" s="7"/>
      <c r="K28" s="3"/>
    </row>
    <row r="29" spans="1:11" s="10" customFormat="1" x14ac:dyDescent="0.2">
      <c r="A29" s="1"/>
      <c r="B29" s="11"/>
      <c r="C29" s="6"/>
      <c r="D29" s="8"/>
      <c r="E29" s="6"/>
      <c r="F29" s="13"/>
      <c r="G29" s="6"/>
      <c r="H29" s="9"/>
      <c r="I29" s="7"/>
      <c r="K29" s="3"/>
    </row>
    <row r="30" spans="1:11" s="10" customFormat="1" x14ac:dyDescent="0.2">
      <c r="A30" s="1"/>
      <c r="B30" s="11"/>
      <c r="C30" s="6"/>
      <c r="D30" s="8"/>
      <c r="E30" s="6"/>
      <c r="F30" s="13"/>
      <c r="G30" s="6"/>
      <c r="H30" s="9"/>
      <c r="I30" s="7"/>
      <c r="K30" s="3"/>
    </row>
    <row r="31" spans="1:11" s="10" customFormat="1" x14ac:dyDescent="0.2">
      <c r="A31" s="1"/>
      <c r="B31" s="11"/>
      <c r="C31" s="6"/>
      <c r="D31" s="8"/>
      <c r="E31" s="6"/>
      <c r="F31" s="13"/>
      <c r="G31" s="6"/>
      <c r="H31" s="9"/>
      <c r="I31" s="7"/>
      <c r="K31" s="3"/>
    </row>
    <row r="32" spans="1:11" s="10" customFormat="1" x14ac:dyDescent="0.2">
      <c r="A32" s="1"/>
      <c r="B32" s="11"/>
      <c r="C32" s="6"/>
      <c r="D32" s="8"/>
      <c r="E32" s="6"/>
      <c r="F32" s="13"/>
      <c r="G32" s="6"/>
      <c r="H32" s="9"/>
      <c r="I32" s="7"/>
      <c r="K32" s="3"/>
    </row>
    <row r="33" spans="1:11" s="10" customFormat="1" x14ac:dyDescent="0.2">
      <c r="A33" s="1"/>
      <c r="B33" s="11"/>
      <c r="C33" s="6"/>
      <c r="D33" s="8"/>
      <c r="E33" s="6"/>
      <c r="F33" s="13"/>
      <c r="G33" s="6"/>
      <c r="H33" s="9"/>
      <c r="I33" s="7"/>
      <c r="K33" s="3"/>
    </row>
    <row r="34" spans="1:11" s="10" customFormat="1" x14ac:dyDescent="0.2">
      <c r="A34" s="1"/>
      <c r="B34" s="11"/>
      <c r="C34" s="6"/>
      <c r="D34" s="8"/>
      <c r="E34" s="6"/>
      <c r="F34" s="13"/>
      <c r="G34" s="6"/>
      <c r="H34" s="9"/>
      <c r="I34" s="7"/>
      <c r="K34" s="3"/>
    </row>
    <row r="35" spans="1:11" s="10" customFormat="1" x14ac:dyDescent="0.2">
      <c r="A35" s="1"/>
      <c r="B35" s="11"/>
      <c r="C35" s="6"/>
      <c r="D35" s="8"/>
      <c r="E35" s="6"/>
      <c r="F35" s="13"/>
      <c r="G35" s="6"/>
      <c r="H35" s="9"/>
      <c r="I35" s="7"/>
      <c r="K35" s="3"/>
    </row>
    <row r="36" spans="1:11" s="10" customFormat="1" x14ac:dyDescent="0.2">
      <c r="A36" s="1"/>
      <c r="B36" s="11"/>
      <c r="C36" s="6"/>
      <c r="D36" s="8"/>
      <c r="E36" s="6"/>
      <c r="F36" s="13"/>
      <c r="G36" s="6"/>
      <c r="H36" s="9"/>
      <c r="I36" s="7"/>
      <c r="K36" s="3"/>
    </row>
    <row r="37" spans="1:11" s="10" customFormat="1" x14ac:dyDescent="0.2">
      <c r="A37" s="1"/>
      <c r="B37" s="11"/>
      <c r="C37" s="6"/>
      <c r="D37" s="8"/>
      <c r="E37" s="6"/>
      <c r="F37" s="13"/>
      <c r="G37" s="6"/>
      <c r="H37" s="9"/>
      <c r="I37" s="7"/>
      <c r="K37" s="3"/>
    </row>
    <row r="38" spans="1:11" s="10" customFormat="1" x14ac:dyDescent="0.2">
      <c r="A38" s="1"/>
      <c r="B38" s="11"/>
      <c r="C38" s="6"/>
      <c r="D38" s="8"/>
      <c r="E38" s="6"/>
      <c r="F38" s="13"/>
      <c r="G38" s="6"/>
      <c r="H38" s="9"/>
      <c r="I38" s="7"/>
      <c r="K38" s="3"/>
    </row>
    <row r="39" spans="1:11" s="10" customFormat="1" x14ac:dyDescent="0.2">
      <c r="A39" s="1"/>
      <c r="B39" s="11"/>
      <c r="C39" s="6"/>
      <c r="D39" s="8"/>
      <c r="E39" s="6"/>
      <c r="F39" s="13"/>
      <c r="G39" s="6"/>
      <c r="H39" s="9"/>
      <c r="I39" s="7"/>
      <c r="K39" s="3"/>
    </row>
    <row r="40" spans="1:11" s="10" customFormat="1" x14ac:dyDescent="0.2">
      <c r="A40" s="1"/>
      <c r="B40" s="11"/>
      <c r="C40" s="6"/>
      <c r="D40" s="8"/>
      <c r="E40" s="6"/>
      <c r="F40" s="13"/>
      <c r="G40" s="6"/>
      <c r="H40" s="9"/>
      <c r="I40" s="7"/>
      <c r="K40" s="3"/>
    </row>
    <row r="41" spans="1:11" s="10" customFormat="1" x14ac:dyDescent="0.2">
      <c r="A41" s="1"/>
      <c r="B41" s="11"/>
      <c r="C41" s="6"/>
      <c r="D41" s="8"/>
      <c r="E41" s="6"/>
      <c r="F41" s="13"/>
      <c r="G41" s="6"/>
      <c r="H41" s="9"/>
      <c r="I41" s="7"/>
      <c r="K41" s="3"/>
    </row>
    <row r="42" spans="1:11" s="10" customFormat="1" x14ac:dyDescent="0.2">
      <c r="A42" s="1"/>
      <c r="B42" s="11"/>
      <c r="C42" s="6"/>
      <c r="D42" s="8"/>
      <c r="E42" s="6"/>
      <c r="F42" s="13"/>
      <c r="G42" s="6"/>
      <c r="H42" s="9"/>
      <c r="I42" s="7"/>
      <c r="K42" s="3"/>
    </row>
    <row r="43" spans="1:11" s="10" customFormat="1" x14ac:dyDescent="0.2">
      <c r="A43" s="1"/>
      <c r="B43" s="11"/>
      <c r="C43" s="6"/>
      <c r="D43" s="8"/>
      <c r="E43" s="6"/>
      <c r="F43" s="13"/>
      <c r="G43" s="6"/>
      <c r="H43" s="9"/>
      <c r="I43" s="7"/>
      <c r="K43" s="3"/>
    </row>
    <row r="44" spans="1:11" s="10" customFormat="1" x14ac:dyDescent="0.2">
      <c r="A44" s="1"/>
      <c r="B44" s="11"/>
      <c r="C44" s="6"/>
      <c r="D44" s="8"/>
      <c r="E44" s="6"/>
      <c r="F44" s="13"/>
      <c r="G44" s="6"/>
      <c r="H44" s="9"/>
      <c r="I44" s="7"/>
      <c r="K44" s="3"/>
    </row>
    <row r="45" spans="1:11" s="10" customFormat="1" x14ac:dyDescent="0.2">
      <c r="A45" s="1"/>
      <c r="B45" s="11"/>
      <c r="C45" s="6"/>
      <c r="D45" s="8"/>
      <c r="E45" s="6"/>
      <c r="F45" s="13"/>
      <c r="G45" s="6"/>
      <c r="H45" s="9"/>
      <c r="I45" s="7"/>
      <c r="K45" s="3"/>
    </row>
    <row r="46" spans="1:11" s="10" customFormat="1" x14ac:dyDescent="0.2">
      <c r="A46" s="1"/>
      <c r="B46" s="11"/>
      <c r="C46" s="6"/>
      <c r="D46" s="8"/>
      <c r="E46" s="6"/>
      <c r="F46" s="13"/>
      <c r="G46" s="6"/>
      <c r="H46" s="9"/>
      <c r="I46" s="7"/>
      <c r="K46" s="3"/>
    </row>
    <row r="47" spans="1:11" s="10" customFormat="1" x14ac:dyDescent="0.2">
      <c r="A47" s="1"/>
      <c r="B47" s="11"/>
      <c r="C47" s="6"/>
      <c r="D47" s="8"/>
      <c r="E47" s="6"/>
      <c r="F47" s="13"/>
      <c r="G47" s="6"/>
      <c r="H47" s="9"/>
      <c r="I47" s="7"/>
      <c r="K47" s="3"/>
    </row>
    <row r="48" spans="1:11" s="10" customFormat="1" x14ac:dyDescent="0.2">
      <c r="A48" s="1"/>
      <c r="B48" s="11"/>
      <c r="C48" s="6"/>
      <c r="D48" s="8"/>
      <c r="E48" s="6"/>
      <c r="F48" s="13"/>
      <c r="G48" s="6"/>
      <c r="H48" s="9"/>
      <c r="I48" s="7"/>
      <c r="K48" s="3"/>
    </row>
    <row r="49" spans="1:11" s="10" customFormat="1" x14ac:dyDescent="0.2">
      <c r="A49" s="1"/>
      <c r="B49" s="11"/>
      <c r="C49" s="6"/>
      <c r="D49" s="8"/>
      <c r="E49" s="6"/>
      <c r="F49" s="13"/>
      <c r="G49" s="6"/>
      <c r="H49" s="9"/>
      <c r="I49" s="7"/>
      <c r="K49" s="3"/>
    </row>
    <row r="50" spans="1:11" s="10" customFormat="1" x14ac:dyDescent="0.2">
      <c r="A50" s="1"/>
      <c r="B50" s="11"/>
      <c r="C50" s="6"/>
      <c r="D50" s="8"/>
      <c r="E50" s="6"/>
      <c r="F50" s="13"/>
      <c r="G50" s="6"/>
      <c r="H50" s="9"/>
      <c r="I50" s="7"/>
      <c r="K50" s="3"/>
    </row>
    <row r="51" spans="1:11" s="10" customFormat="1" x14ac:dyDescent="0.2">
      <c r="A51" s="1"/>
      <c r="B51" s="11"/>
      <c r="C51" s="6"/>
      <c r="D51" s="8"/>
      <c r="E51" s="6"/>
      <c r="F51" s="13"/>
      <c r="G51" s="6"/>
      <c r="H51" s="9"/>
      <c r="I51" s="7"/>
      <c r="K51" s="3"/>
    </row>
    <row r="52" spans="1:11" s="10" customFormat="1" x14ac:dyDescent="0.2">
      <c r="A52" s="1"/>
      <c r="B52" s="11"/>
      <c r="C52" s="6"/>
      <c r="D52" s="8"/>
      <c r="E52" s="6"/>
      <c r="F52" s="13"/>
      <c r="G52" s="6"/>
      <c r="H52" s="9"/>
      <c r="I52" s="7"/>
      <c r="K52" s="3"/>
    </row>
    <row r="53" spans="1:11" s="10" customFormat="1" x14ac:dyDescent="0.2">
      <c r="A53" s="1"/>
      <c r="B53" s="11"/>
      <c r="C53" s="6"/>
      <c r="D53" s="8"/>
      <c r="E53" s="6"/>
      <c r="F53" s="13"/>
      <c r="G53" s="6"/>
      <c r="H53" s="9"/>
      <c r="I53" s="7"/>
      <c r="K53" s="3"/>
    </row>
    <row r="54" spans="1:11" s="10" customFormat="1" x14ac:dyDescent="0.2">
      <c r="A54" s="1"/>
      <c r="B54" s="11"/>
      <c r="C54" s="6"/>
      <c r="D54" s="8"/>
      <c r="E54" s="6"/>
      <c r="F54" s="13"/>
      <c r="G54" s="6"/>
      <c r="H54" s="9"/>
      <c r="I54" s="7"/>
      <c r="K54" s="3"/>
    </row>
    <row r="55" spans="1:11" s="10" customFormat="1" x14ac:dyDescent="0.2">
      <c r="A55" s="1"/>
      <c r="B55" s="11"/>
      <c r="C55" s="6"/>
      <c r="D55" s="8"/>
      <c r="E55" s="6"/>
      <c r="F55" s="13"/>
      <c r="G55" s="6"/>
      <c r="H55" s="9"/>
      <c r="I55" s="7"/>
      <c r="K55" s="3"/>
    </row>
    <row r="56" spans="1:11" s="10" customFormat="1" x14ac:dyDescent="0.2">
      <c r="A56" s="1"/>
      <c r="B56" s="11"/>
      <c r="C56" s="6"/>
      <c r="D56" s="8"/>
      <c r="E56" s="6"/>
      <c r="F56" s="13"/>
      <c r="G56" s="6"/>
      <c r="H56" s="9"/>
      <c r="I56" s="7"/>
      <c r="K56" s="3"/>
    </row>
    <row r="57" spans="1:11" s="10" customFormat="1" x14ac:dyDescent="0.2">
      <c r="A57" s="1"/>
      <c r="B57" s="11"/>
      <c r="C57" s="6"/>
      <c r="D57" s="8"/>
      <c r="E57" s="6"/>
      <c r="F57" s="13"/>
      <c r="G57" s="6"/>
      <c r="H57" s="9"/>
      <c r="I57" s="7"/>
      <c r="K57" s="3"/>
    </row>
    <row r="58" spans="1:11" s="10" customFormat="1" x14ac:dyDescent="0.2">
      <c r="A58" s="1"/>
      <c r="B58" s="11"/>
      <c r="C58" s="6"/>
      <c r="D58" s="8"/>
      <c r="E58" s="6"/>
      <c r="F58" s="13"/>
      <c r="G58" s="6"/>
      <c r="H58" s="9"/>
      <c r="I58" s="7"/>
      <c r="K58" s="3"/>
    </row>
    <row r="59" spans="1:11" s="10" customFormat="1" x14ac:dyDescent="0.2">
      <c r="A59" s="1"/>
      <c r="B59" s="11"/>
      <c r="C59" s="6"/>
      <c r="D59" s="8"/>
      <c r="E59" s="6"/>
      <c r="F59" s="13"/>
      <c r="G59" s="6"/>
      <c r="H59" s="9"/>
      <c r="I59" s="7"/>
      <c r="K59" s="3"/>
    </row>
    <row r="60" spans="1:11" s="10" customFormat="1" x14ac:dyDescent="0.2">
      <c r="A60" s="1"/>
      <c r="B60" s="11"/>
      <c r="C60" s="6"/>
      <c r="D60" s="8"/>
      <c r="E60" s="6"/>
      <c r="F60" s="13"/>
      <c r="G60" s="6"/>
      <c r="H60" s="9"/>
      <c r="I60" s="7"/>
      <c r="K60" s="3"/>
    </row>
    <row r="61" spans="1:11" s="10" customFormat="1" x14ac:dyDescent="0.2">
      <c r="A61" s="1"/>
      <c r="B61" s="11"/>
      <c r="C61" s="6"/>
      <c r="D61" s="8"/>
      <c r="E61" s="6"/>
      <c r="F61" s="13"/>
      <c r="G61" s="6"/>
      <c r="H61" s="9"/>
      <c r="I61" s="7"/>
      <c r="K61" s="3"/>
    </row>
    <row r="62" spans="1:11" s="10" customFormat="1" x14ac:dyDescent="0.2">
      <c r="A62" s="1"/>
      <c r="B62" s="11"/>
      <c r="C62" s="6"/>
      <c r="D62" s="8"/>
      <c r="E62" s="6"/>
      <c r="F62" s="13"/>
      <c r="G62" s="6"/>
      <c r="H62" s="9"/>
      <c r="I62" s="7"/>
      <c r="K62" s="3"/>
    </row>
    <row r="63" spans="1:11" s="10" customFormat="1" x14ac:dyDescent="0.2">
      <c r="A63" s="1"/>
      <c r="B63" s="11"/>
      <c r="C63" s="6"/>
      <c r="D63" s="8"/>
      <c r="E63" s="6"/>
      <c r="F63" s="13"/>
      <c r="G63" s="6"/>
      <c r="H63" s="9"/>
      <c r="I63" s="7"/>
      <c r="K63" s="3"/>
    </row>
    <row r="64" spans="1:11" s="10" customFormat="1" x14ac:dyDescent="0.2">
      <c r="A64" s="1"/>
      <c r="B64" s="11"/>
      <c r="C64" s="6"/>
      <c r="D64" s="8"/>
      <c r="E64" s="6"/>
      <c r="F64" s="13"/>
      <c r="G64" s="6"/>
      <c r="H64" s="9"/>
      <c r="I64" s="7"/>
      <c r="K64" s="3"/>
    </row>
    <row r="65" spans="1:11" s="10" customFormat="1" x14ac:dyDescent="0.2">
      <c r="A65" s="1"/>
      <c r="B65" s="11"/>
      <c r="C65" s="6"/>
      <c r="D65" s="8"/>
      <c r="E65" s="6"/>
      <c r="F65" s="13"/>
      <c r="G65" s="6"/>
      <c r="H65" s="9"/>
      <c r="I65" s="7"/>
      <c r="K65" s="3"/>
    </row>
    <row r="66" spans="1:11" s="10" customFormat="1" x14ac:dyDescent="0.2">
      <c r="A66" s="1"/>
      <c r="B66" s="11"/>
      <c r="C66" s="6"/>
      <c r="D66" s="8"/>
      <c r="E66" s="6"/>
      <c r="F66" s="13"/>
      <c r="G66" s="6"/>
      <c r="H66" s="9"/>
      <c r="I66" s="7"/>
      <c r="K66" s="3"/>
    </row>
    <row r="67" spans="1:11" s="10" customFormat="1" x14ac:dyDescent="0.2">
      <c r="A67" s="1"/>
      <c r="B67" s="11"/>
      <c r="C67" s="6"/>
      <c r="D67" s="8"/>
      <c r="E67" s="6"/>
      <c r="F67" s="13"/>
      <c r="G67" s="6"/>
      <c r="H67" s="9"/>
      <c r="I67" s="7"/>
      <c r="K67" s="3"/>
    </row>
    <row r="68" spans="1:11" s="10" customFormat="1" x14ac:dyDescent="0.2">
      <c r="A68" s="1"/>
      <c r="B68" s="11"/>
      <c r="C68" s="6"/>
      <c r="D68" s="8"/>
      <c r="E68" s="6"/>
      <c r="F68" s="13"/>
      <c r="G68" s="6"/>
      <c r="H68" s="9"/>
      <c r="I68" s="7"/>
      <c r="K68" s="3"/>
    </row>
    <row r="69" spans="1:11" s="10" customFormat="1" x14ac:dyDescent="0.2">
      <c r="A69" s="1"/>
      <c r="B69" s="11"/>
      <c r="C69" s="6"/>
      <c r="D69" s="8"/>
      <c r="E69" s="6"/>
      <c r="F69" s="13"/>
      <c r="G69" s="6"/>
      <c r="H69" s="9"/>
      <c r="I69" s="7"/>
      <c r="K69" s="3"/>
    </row>
    <row r="70" spans="1:11" s="10" customFormat="1" x14ac:dyDescent="0.2">
      <c r="A70" s="1"/>
      <c r="B70" s="11"/>
      <c r="C70" s="6"/>
      <c r="D70" s="8"/>
      <c r="E70" s="6"/>
      <c r="F70" s="13"/>
      <c r="G70" s="6"/>
      <c r="H70" s="9"/>
      <c r="I70" s="7"/>
      <c r="K70" s="3"/>
    </row>
    <row r="71" spans="1:11" s="10" customFormat="1" x14ac:dyDescent="0.2">
      <c r="A71" s="1"/>
      <c r="B71" s="11"/>
      <c r="C71" s="6"/>
      <c r="D71" s="8"/>
      <c r="E71" s="6"/>
      <c r="F71" s="13"/>
      <c r="G71" s="6"/>
      <c r="H71" s="9"/>
      <c r="I71" s="7"/>
      <c r="K71" s="3"/>
    </row>
    <row r="72" spans="1:11" s="10" customFormat="1" x14ac:dyDescent="0.2">
      <c r="A72" s="1"/>
      <c r="B72" s="11"/>
      <c r="C72" s="6"/>
      <c r="D72" s="8"/>
      <c r="E72" s="6"/>
      <c r="F72" s="13"/>
      <c r="G72" s="6"/>
      <c r="H72" s="9"/>
      <c r="I72" s="7"/>
      <c r="K72" s="3"/>
    </row>
    <row r="73" spans="1:11" s="10" customFormat="1" x14ac:dyDescent="0.2">
      <c r="A73" s="1"/>
      <c r="B73" s="11"/>
      <c r="C73" s="6"/>
      <c r="D73" s="8"/>
      <c r="E73" s="6"/>
      <c r="F73" s="13"/>
      <c r="G73" s="6"/>
      <c r="H73" s="9"/>
      <c r="I73" s="7"/>
      <c r="K73" s="3"/>
    </row>
    <row r="74" spans="1:11" s="10" customFormat="1" x14ac:dyDescent="0.2">
      <c r="A74" s="1"/>
      <c r="B74" s="11"/>
      <c r="C74" s="6"/>
      <c r="D74" s="8"/>
      <c r="E74" s="6"/>
      <c r="F74" s="13"/>
      <c r="G74" s="6"/>
      <c r="H74" s="9"/>
      <c r="I74" s="7"/>
      <c r="K74" s="3"/>
    </row>
    <row r="75" spans="1:11" s="10" customFormat="1" x14ac:dyDescent="0.2">
      <c r="A75" s="1"/>
      <c r="B75" s="11"/>
      <c r="C75" s="6"/>
      <c r="D75" s="8"/>
      <c r="E75" s="6"/>
      <c r="F75" s="13"/>
      <c r="G75" s="6"/>
      <c r="H75" s="9"/>
      <c r="I75" s="7"/>
      <c r="K75" s="3"/>
    </row>
    <row r="76" spans="1:11" s="10" customFormat="1" x14ac:dyDescent="0.2">
      <c r="A76" s="1"/>
      <c r="B76" s="11"/>
      <c r="C76" s="6"/>
      <c r="D76" s="8"/>
      <c r="E76" s="6"/>
      <c r="F76" s="13"/>
      <c r="G76" s="6"/>
      <c r="H76" s="9"/>
      <c r="I76" s="7"/>
      <c r="K76" s="3"/>
    </row>
    <row r="77" spans="1:11" s="10" customFormat="1" x14ac:dyDescent="0.2">
      <c r="A77" s="1"/>
      <c r="B77" s="11"/>
      <c r="C77" s="6"/>
      <c r="D77" s="8"/>
      <c r="E77" s="6"/>
      <c r="F77" s="13"/>
      <c r="G77" s="6"/>
      <c r="H77" s="9"/>
      <c r="I77" s="7"/>
      <c r="K77" s="3"/>
    </row>
    <row r="78" spans="1:11" s="10" customFormat="1" x14ac:dyDescent="0.2">
      <c r="A78" s="1"/>
      <c r="B78" s="11"/>
      <c r="C78" s="6"/>
      <c r="D78" s="8"/>
      <c r="E78" s="6"/>
      <c r="F78" s="13"/>
      <c r="G78" s="6"/>
      <c r="H78" s="9"/>
      <c r="I78" s="7"/>
      <c r="K78" s="3"/>
    </row>
    <row r="79" spans="1:11" s="10" customFormat="1" x14ac:dyDescent="0.2">
      <c r="A79" s="1"/>
      <c r="B79" s="11"/>
      <c r="C79" s="6"/>
      <c r="D79" s="8"/>
      <c r="E79" s="6"/>
      <c r="F79" s="13"/>
      <c r="G79" s="6"/>
      <c r="H79" s="9"/>
      <c r="I79" s="7"/>
      <c r="K79" s="3"/>
    </row>
    <row r="80" spans="1:11" s="10" customFormat="1" x14ac:dyDescent="0.2">
      <c r="A80" s="1"/>
      <c r="B80" s="11"/>
      <c r="C80" s="6"/>
      <c r="D80" s="8"/>
      <c r="E80" s="6"/>
      <c r="F80" s="13"/>
      <c r="G80" s="6"/>
      <c r="H80" s="9"/>
      <c r="I80" s="7"/>
      <c r="K80" s="3"/>
    </row>
    <row r="81" spans="1:11" s="10" customFormat="1" x14ac:dyDescent="0.2">
      <c r="A81" s="1"/>
      <c r="B81" s="11"/>
      <c r="C81" s="6"/>
      <c r="D81" s="8"/>
      <c r="E81" s="6"/>
      <c r="F81" s="13"/>
      <c r="G81" s="6"/>
      <c r="H81" s="9"/>
      <c r="I81" s="7"/>
      <c r="K81" s="3"/>
    </row>
    <row r="82" spans="1:11" s="10" customFormat="1" x14ac:dyDescent="0.2">
      <c r="A82" s="1"/>
      <c r="B82" s="11"/>
      <c r="C82" s="6"/>
      <c r="D82" s="8"/>
      <c r="E82" s="6"/>
      <c r="F82" s="13"/>
      <c r="G82" s="6"/>
      <c r="H82" s="9"/>
      <c r="I82" s="7"/>
      <c r="K82" s="3"/>
    </row>
    <row r="83" spans="1:11" s="10" customFormat="1" x14ac:dyDescent="0.2">
      <c r="A83" s="1"/>
      <c r="B83" s="11"/>
      <c r="C83" s="6"/>
      <c r="D83" s="8"/>
      <c r="E83" s="6"/>
      <c r="F83" s="13"/>
      <c r="G83" s="6"/>
      <c r="H83" s="9"/>
      <c r="I83" s="7"/>
      <c r="K83" s="3"/>
    </row>
    <row r="84" spans="1:11" s="10" customFormat="1" x14ac:dyDescent="0.2">
      <c r="A84" s="1"/>
      <c r="B84" s="11"/>
      <c r="C84" s="6"/>
      <c r="D84" s="8"/>
      <c r="E84" s="6"/>
      <c r="F84" s="13"/>
      <c r="G84" s="6"/>
      <c r="H84" s="9"/>
      <c r="I84" s="7"/>
      <c r="K84" s="3"/>
    </row>
    <row r="85" spans="1:11" s="10" customFormat="1" x14ac:dyDescent="0.2">
      <c r="A85" s="1"/>
      <c r="B85" s="11"/>
      <c r="C85" s="6"/>
      <c r="D85" s="8"/>
      <c r="E85" s="6"/>
      <c r="F85" s="13"/>
      <c r="G85" s="6"/>
      <c r="H85" s="9"/>
      <c r="I85" s="7"/>
      <c r="K85" s="3"/>
    </row>
    <row r="86" spans="1:11" s="10" customFormat="1" x14ac:dyDescent="0.2">
      <c r="A86" s="1"/>
      <c r="B86" s="11"/>
      <c r="C86" s="6"/>
      <c r="D86" s="8"/>
      <c r="E86" s="6"/>
      <c r="F86" s="13"/>
      <c r="G86" s="6"/>
      <c r="H86" s="9"/>
      <c r="I86" s="7"/>
      <c r="K86" s="3"/>
    </row>
    <row r="87" spans="1:11" s="10" customFormat="1" x14ac:dyDescent="0.2">
      <c r="A87" s="1"/>
      <c r="B87" s="11"/>
      <c r="C87" s="6"/>
      <c r="D87" s="8"/>
      <c r="E87" s="6"/>
      <c r="F87" s="13"/>
      <c r="G87" s="6"/>
      <c r="H87" s="9"/>
      <c r="I87" s="7"/>
      <c r="K87" s="3"/>
    </row>
    <row r="88" spans="1:11" s="10" customFormat="1" x14ac:dyDescent="0.2">
      <c r="A88" s="1"/>
      <c r="B88" s="11"/>
      <c r="C88" s="6"/>
      <c r="D88" s="8"/>
      <c r="E88" s="6"/>
      <c r="F88" s="13"/>
      <c r="G88" s="6"/>
      <c r="H88" s="9"/>
      <c r="I88" s="7"/>
      <c r="K88" s="3"/>
    </row>
    <row r="89" spans="1:11" s="10" customFormat="1" x14ac:dyDescent="0.2">
      <c r="A89" s="1"/>
      <c r="B89" s="11"/>
      <c r="C89" s="6"/>
      <c r="D89" s="8"/>
      <c r="E89" s="6"/>
      <c r="F89" s="13"/>
      <c r="G89" s="6"/>
      <c r="H89" s="9"/>
      <c r="I89" s="7"/>
      <c r="K89" s="3"/>
    </row>
    <row r="90" spans="1:11" s="10" customFormat="1" x14ac:dyDescent="0.2">
      <c r="A90" s="1"/>
      <c r="B90" s="11"/>
      <c r="C90" s="6"/>
      <c r="D90" s="8"/>
      <c r="E90" s="6"/>
      <c r="F90" s="13"/>
      <c r="G90" s="6"/>
      <c r="H90" s="9"/>
      <c r="I90" s="7"/>
      <c r="K90" s="3"/>
    </row>
    <row r="91" spans="1:11" s="10" customFormat="1" x14ac:dyDescent="0.2">
      <c r="A91" s="1"/>
      <c r="B91" s="11"/>
      <c r="C91" s="6"/>
      <c r="D91" s="8"/>
      <c r="E91" s="6"/>
      <c r="F91" s="13"/>
      <c r="G91" s="6"/>
      <c r="H91" s="9"/>
      <c r="I91" s="7"/>
      <c r="K91" s="3"/>
    </row>
    <row r="92" spans="1:11" s="10" customFormat="1" x14ac:dyDescent="0.2">
      <c r="A92" s="1"/>
      <c r="B92" s="11"/>
      <c r="C92" s="6"/>
      <c r="D92" s="8"/>
      <c r="E92" s="6"/>
      <c r="F92" s="13"/>
      <c r="G92" s="6"/>
      <c r="H92" s="9"/>
      <c r="I92" s="7"/>
      <c r="K92" s="3"/>
    </row>
    <row r="93" spans="1:11" s="10" customFormat="1" x14ac:dyDescent="0.2">
      <c r="A93" s="1"/>
      <c r="B93" s="11"/>
      <c r="C93" s="6"/>
      <c r="D93" s="8"/>
      <c r="E93" s="6"/>
      <c r="F93" s="13"/>
      <c r="G93" s="6"/>
      <c r="H93" s="9"/>
      <c r="I93" s="7"/>
      <c r="K93" s="3"/>
    </row>
  </sheetData>
  <sortState ref="A21:L122">
    <sortCondition ref="A21:A122"/>
  </sortState>
  <mergeCells count="7">
    <mergeCell ref="A4:A5"/>
    <mergeCell ref="B2:K2"/>
    <mergeCell ref="B4:C4"/>
    <mergeCell ref="D4:E4"/>
    <mergeCell ref="F4:G4"/>
    <mergeCell ref="H4:I4"/>
    <mergeCell ref="J4:K4"/>
  </mergeCells>
  <phoneticPr fontId="9" type="noConversion"/>
  <pageMargins left="0.5" right="0.5" top="0.5" bottom="0.5" header="0.28999999999999998" footer="0.5"/>
  <pageSetup scale="5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GridLines="0" zoomScale="90" zoomScaleNormal="90" workbookViewId="0">
      <selection activeCell="A4" sqref="A4:A5"/>
    </sheetView>
  </sheetViews>
  <sheetFormatPr defaultColWidth="19.42578125" defaultRowHeight="12.75" x14ac:dyDescent="0.2"/>
  <cols>
    <col min="1" max="1" width="54.5703125" style="40" bestFit="1" customWidth="1"/>
    <col min="2" max="2" width="49.7109375" style="32" bestFit="1" customWidth="1"/>
    <col min="3" max="3" width="15" style="73" customWidth="1"/>
    <col min="4" max="4" width="15" style="74" customWidth="1"/>
    <col min="5" max="5" width="15" style="75" customWidth="1"/>
    <col min="6" max="6" width="15" style="53" customWidth="1"/>
    <col min="7" max="7" width="15" style="50" customWidth="1"/>
    <col min="8" max="8" width="15" style="76" customWidth="1"/>
    <col min="9" max="9" width="15" style="75" customWidth="1"/>
    <col min="10" max="10" width="15" style="74" customWidth="1"/>
    <col min="11" max="11" width="15" style="73" customWidth="1"/>
    <col min="12" max="12" width="15" style="76" customWidth="1"/>
    <col min="13" max="13" width="7.7109375" style="77" customWidth="1"/>
    <col min="14" max="23" width="10.7109375" style="41" customWidth="1"/>
    <col min="24" max="16384" width="19.42578125" style="41"/>
  </cols>
  <sheetData>
    <row r="1" spans="1:13" s="26" customFormat="1" ht="24" customHeight="1" x14ac:dyDescent="0.2">
      <c r="A1" s="24"/>
      <c r="B1" s="25"/>
      <c r="C1" s="50"/>
      <c r="D1" s="51"/>
      <c r="E1" s="52"/>
      <c r="F1" s="53"/>
      <c r="G1" s="50"/>
      <c r="H1" s="54"/>
      <c r="I1" s="52"/>
      <c r="J1" s="51"/>
      <c r="K1" s="50"/>
      <c r="L1" s="54"/>
      <c r="M1" s="55"/>
    </row>
    <row r="2" spans="1:13" s="26" customFormat="1" ht="24" customHeight="1" x14ac:dyDescent="0.2">
      <c r="A2" s="24"/>
      <c r="B2" s="102" t="s">
        <v>125</v>
      </c>
      <c r="C2" s="103"/>
      <c r="D2" s="104"/>
      <c r="E2" s="103"/>
      <c r="F2" s="104"/>
      <c r="G2" s="103"/>
      <c r="H2" s="104"/>
      <c r="I2" s="103"/>
      <c r="J2" s="104"/>
      <c r="K2" s="103"/>
      <c r="L2" s="54"/>
      <c r="M2" s="55"/>
    </row>
    <row r="3" spans="1:13" s="26" customFormat="1" ht="24" customHeight="1" thickBot="1" x14ac:dyDescent="0.25">
      <c r="A3" s="27"/>
      <c r="B3" s="28"/>
      <c r="C3" s="56"/>
      <c r="D3" s="57"/>
      <c r="E3" s="57"/>
      <c r="F3" s="57"/>
      <c r="G3" s="57"/>
      <c r="H3" s="57"/>
      <c r="I3" s="57"/>
      <c r="J3" s="57"/>
      <c r="K3" s="57"/>
      <c r="L3" s="57"/>
      <c r="M3" s="55"/>
    </row>
    <row r="4" spans="1:13" s="23" customFormat="1" ht="15.95" customHeight="1" x14ac:dyDescent="0.2">
      <c r="A4" s="98" t="s">
        <v>26</v>
      </c>
      <c r="B4" s="100" t="s">
        <v>13</v>
      </c>
      <c r="C4" s="105" t="s">
        <v>2</v>
      </c>
      <c r="D4" s="106"/>
      <c r="E4" s="105" t="s">
        <v>0</v>
      </c>
      <c r="F4" s="106"/>
      <c r="G4" s="107" t="s">
        <v>1</v>
      </c>
      <c r="H4" s="108"/>
      <c r="I4" s="109" t="s">
        <v>73</v>
      </c>
      <c r="J4" s="110"/>
      <c r="K4" s="109" t="s">
        <v>3</v>
      </c>
      <c r="L4" s="111"/>
      <c r="M4" s="58"/>
    </row>
    <row r="5" spans="1:13" s="23" customFormat="1" ht="15.95" customHeight="1" thickBot="1" x14ac:dyDescent="0.25">
      <c r="A5" s="99"/>
      <c r="B5" s="101"/>
      <c r="C5" s="59" t="s">
        <v>14</v>
      </c>
      <c r="D5" s="59" t="s">
        <v>15</v>
      </c>
      <c r="E5" s="59" t="s">
        <v>14</v>
      </c>
      <c r="F5" s="60" t="s">
        <v>15</v>
      </c>
      <c r="G5" s="61" t="s">
        <v>14</v>
      </c>
      <c r="H5" s="61" t="s">
        <v>15</v>
      </c>
      <c r="I5" s="62" t="s">
        <v>14</v>
      </c>
      <c r="J5" s="62" t="s">
        <v>15</v>
      </c>
      <c r="K5" s="62" t="s">
        <v>14</v>
      </c>
      <c r="L5" s="63" t="s">
        <v>15</v>
      </c>
      <c r="M5" s="58"/>
    </row>
    <row r="6" spans="1:13" s="32" customFormat="1" ht="15.95" customHeight="1" x14ac:dyDescent="0.2">
      <c r="A6" s="78" t="s">
        <v>57</v>
      </c>
      <c r="B6" s="29" t="s">
        <v>46</v>
      </c>
      <c r="C6" s="30">
        <v>6</v>
      </c>
      <c r="D6" s="30">
        <v>2879519.0300000003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f>C6+E6+G6+I6</f>
        <v>6</v>
      </c>
      <c r="L6" s="31">
        <f>D6+F6+H6+J6</f>
        <v>2879519.0300000003</v>
      </c>
      <c r="M6" s="64"/>
    </row>
    <row r="7" spans="1:13" s="32" customFormat="1" ht="15.95" customHeight="1" x14ac:dyDescent="0.2">
      <c r="A7" s="33"/>
      <c r="B7" s="29" t="s">
        <v>64</v>
      </c>
      <c r="C7" s="30">
        <v>4</v>
      </c>
      <c r="D7" s="30">
        <v>831268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f t="shared" ref="K7:K70" si="0">C7+E7+G7+I7</f>
        <v>4</v>
      </c>
      <c r="L7" s="31">
        <f t="shared" ref="L7:L70" si="1">D7+F7+H7+J7</f>
        <v>831268</v>
      </c>
      <c r="M7" s="64"/>
    </row>
    <row r="8" spans="1:13" s="32" customFormat="1" ht="15.95" customHeight="1" x14ac:dyDescent="0.2">
      <c r="A8" s="33"/>
      <c r="B8" s="29" t="s">
        <v>65</v>
      </c>
      <c r="C8" s="30">
        <v>3</v>
      </c>
      <c r="D8" s="30">
        <v>331571</v>
      </c>
      <c r="E8" s="30">
        <v>0</v>
      </c>
      <c r="F8" s="30">
        <v>0</v>
      </c>
      <c r="G8" s="30">
        <v>4</v>
      </c>
      <c r="H8" s="30">
        <v>688894.56</v>
      </c>
      <c r="I8" s="30">
        <v>0</v>
      </c>
      <c r="J8" s="30">
        <v>0</v>
      </c>
      <c r="K8" s="30">
        <f t="shared" si="0"/>
        <v>7</v>
      </c>
      <c r="L8" s="31">
        <f t="shared" si="1"/>
        <v>1020465.56</v>
      </c>
      <c r="M8" s="64"/>
    </row>
    <row r="9" spans="1:13" s="32" customFormat="1" ht="15.95" customHeight="1" x14ac:dyDescent="0.2">
      <c r="A9" s="33"/>
      <c r="B9" s="29" t="s">
        <v>66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5</v>
      </c>
      <c r="J9" s="30">
        <v>929311.36</v>
      </c>
      <c r="K9" s="30">
        <f t="shared" si="0"/>
        <v>5</v>
      </c>
      <c r="L9" s="31">
        <f t="shared" si="1"/>
        <v>929311.36</v>
      </c>
      <c r="M9" s="64"/>
    </row>
    <row r="10" spans="1:13" s="32" customFormat="1" ht="15.95" customHeight="1" x14ac:dyDescent="0.2">
      <c r="A10" s="33"/>
      <c r="B10" s="29" t="s">
        <v>67</v>
      </c>
      <c r="C10" s="30">
        <v>6</v>
      </c>
      <c r="D10" s="30">
        <v>1820111</v>
      </c>
      <c r="E10" s="30">
        <v>0</v>
      </c>
      <c r="F10" s="30">
        <v>0</v>
      </c>
      <c r="G10" s="30">
        <v>0</v>
      </c>
      <c r="H10" s="30">
        <v>0</v>
      </c>
      <c r="I10" s="30">
        <v>29</v>
      </c>
      <c r="J10" s="30">
        <v>4390643.2100000009</v>
      </c>
      <c r="K10" s="30">
        <f t="shared" si="0"/>
        <v>35</v>
      </c>
      <c r="L10" s="31">
        <f t="shared" si="1"/>
        <v>6210754.2100000009</v>
      </c>
      <c r="M10" s="64"/>
    </row>
    <row r="11" spans="1:13" s="32" customFormat="1" ht="15.95" customHeight="1" x14ac:dyDescent="0.2">
      <c r="A11" s="33"/>
      <c r="B11" s="29" t="s">
        <v>68</v>
      </c>
      <c r="C11" s="30">
        <v>1</v>
      </c>
      <c r="D11" s="30">
        <v>7816907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f t="shared" si="0"/>
        <v>1</v>
      </c>
      <c r="L11" s="31">
        <f t="shared" si="1"/>
        <v>7816907</v>
      </c>
      <c r="M11" s="64"/>
    </row>
    <row r="12" spans="1:13" s="32" customFormat="1" ht="15.95" customHeight="1" x14ac:dyDescent="0.2">
      <c r="A12" s="36"/>
      <c r="B12" s="29" t="s">
        <v>69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7</v>
      </c>
      <c r="J12" s="30">
        <v>510800</v>
      </c>
      <c r="K12" s="30">
        <f t="shared" si="0"/>
        <v>7</v>
      </c>
      <c r="L12" s="31">
        <f t="shared" si="1"/>
        <v>510800</v>
      </c>
      <c r="M12" s="64"/>
    </row>
    <row r="13" spans="1:13" s="32" customFormat="1" ht="15.95" customHeight="1" x14ac:dyDescent="0.2">
      <c r="A13" s="33"/>
      <c r="B13" s="29" t="s">
        <v>70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2</v>
      </c>
      <c r="J13" s="30">
        <v>18272.43</v>
      </c>
      <c r="K13" s="30">
        <f t="shared" si="0"/>
        <v>2</v>
      </c>
      <c r="L13" s="31">
        <f t="shared" si="1"/>
        <v>18272.43</v>
      </c>
      <c r="M13" s="64"/>
    </row>
    <row r="14" spans="1:13" s="32" customFormat="1" ht="15.95" customHeight="1" x14ac:dyDescent="0.2">
      <c r="A14" s="33"/>
      <c r="B14" s="29" t="s">
        <v>71</v>
      </c>
      <c r="C14" s="30">
        <v>1</v>
      </c>
      <c r="D14" s="30">
        <v>450000</v>
      </c>
      <c r="E14" s="30">
        <v>0</v>
      </c>
      <c r="F14" s="30">
        <v>0</v>
      </c>
      <c r="G14" s="30">
        <v>0</v>
      </c>
      <c r="H14" s="30">
        <v>0</v>
      </c>
      <c r="I14" s="30">
        <v>3</v>
      </c>
      <c r="J14" s="30">
        <v>45000.600000000006</v>
      </c>
      <c r="K14" s="30">
        <f t="shared" si="0"/>
        <v>4</v>
      </c>
      <c r="L14" s="31">
        <f t="shared" si="1"/>
        <v>495000.6</v>
      </c>
      <c r="M14" s="64"/>
    </row>
    <row r="15" spans="1:13" s="32" customFormat="1" ht="15.95" customHeight="1" x14ac:dyDescent="0.2">
      <c r="A15" s="33"/>
      <c r="B15" s="29" t="s">
        <v>72</v>
      </c>
      <c r="C15" s="30">
        <v>5</v>
      </c>
      <c r="D15" s="30">
        <v>1169430.1200000001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f t="shared" si="0"/>
        <v>5</v>
      </c>
      <c r="L15" s="31">
        <f t="shared" si="1"/>
        <v>1169430.1200000001</v>
      </c>
      <c r="M15" s="64"/>
    </row>
    <row r="16" spans="1:13" s="32" customFormat="1" ht="15.95" customHeight="1" x14ac:dyDescent="0.2">
      <c r="A16" s="33"/>
      <c r="B16" s="29" t="s">
        <v>17</v>
      </c>
      <c r="C16" s="30">
        <v>11</v>
      </c>
      <c r="D16" s="30">
        <v>343065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f t="shared" si="0"/>
        <v>11</v>
      </c>
      <c r="L16" s="31">
        <f t="shared" si="1"/>
        <v>343065</v>
      </c>
      <c r="M16" s="64"/>
    </row>
    <row r="17" spans="1:13" s="32" customFormat="1" ht="15.95" customHeight="1" x14ac:dyDescent="0.2">
      <c r="A17" s="33"/>
      <c r="B17" s="29" t="s">
        <v>24</v>
      </c>
      <c r="C17" s="30">
        <v>4</v>
      </c>
      <c r="D17" s="30">
        <v>728409</v>
      </c>
      <c r="E17" s="30">
        <v>0</v>
      </c>
      <c r="F17" s="30">
        <v>0</v>
      </c>
      <c r="G17" s="30">
        <v>1</v>
      </c>
      <c r="H17" s="30">
        <v>114341.46</v>
      </c>
      <c r="I17" s="30">
        <v>0</v>
      </c>
      <c r="J17" s="30">
        <v>0</v>
      </c>
      <c r="K17" s="30">
        <f t="shared" si="0"/>
        <v>5</v>
      </c>
      <c r="L17" s="31">
        <f t="shared" si="1"/>
        <v>842750.46</v>
      </c>
      <c r="M17" s="64"/>
    </row>
    <row r="18" spans="1:13" s="32" customFormat="1" ht="15.95" customHeight="1" thickBot="1" x14ac:dyDescent="0.25">
      <c r="A18" s="48" t="s">
        <v>58</v>
      </c>
      <c r="B18" s="34" t="s">
        <v>3</v>
      </c>
      <c r="C18" s="35">
        <f>SUM(C6:C17)</f>
        <v>41</v>
      </c>
      <c r="D18" s="35">
        <f t="shared" ref="D18:J18" si="2">SUM(D6:D17)</f>
        <v>16370280.150000002</v>
      </c>
      <c r="E18" s="35">
        <f t="shared" si="2"/>
        <v>0</v>
      </c>
      <c r="F18" s="35">
        <f t="shared" si="2"/>
        <v>0</v>
      </c>
      <c r="G18" s="35">
        <f t="shared" si="2"/>
        <v>5</v>
      </c>
      <c r="H18" s="35">
        <f t="shared" si="2"/>
        <v>803236.02</v>
      </c>
      <c r="I18" s="35">
        <f t="shared" si="2"/>
        <v>46</v>
      </c>
      <c r="J18" s="35">
        <f t="shared" si="2"/>
        <v>5894027.6000000006</v>
      </c>
      <c r="K18" s="35">
        <f t="shared" si="0"/>
        <v>92</v>
      </c>
      <c r="L18" s="65">
        <f t="shared" si="1"/>
        <v>23067543.770000003</v>
      </c>
      <c r="M18" s="64"/>
    </row>
    <row r="19" spans="1:13" s="32" customFormat="1" ht="15.95" customHeight="1" x14ac:dyDescent="0.2">
      <c r="A19" s="36" t="s">
        <v>20</v>
      </c>
      <c r="B19" s="29" t="s">
        <v>4</v>
      </c>
      <c r="C19" s="30">
        <v>5</v>
      </c>
      <c r="D19" s="30">
        <v>2926489.6900000004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f t="shared" si="0"/>
        <v>5</v>
      </c>
      <c r="L19" s="31">
        <f t="shared" si="1"/>
        <v>2926489.6900000004</v>
      </c>
      <c r="M19" s="64"/>
    </row>
    <row r="20" spans="1:13" s="32" customFormat="1" ht="15.95" customHeight="1" x14ac:dyDescent="0.2">
      <c r="A20" s="36"/>
      <c r="B20" s="29" t="s">
        <v>5</v>
      </c>
      <c r="C20" s="30">
        <v>7</v>
      </c>
      <c r="D20" s="30">
        <v>1387117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f t="shared" si="0"/>
        <v>7</v>
      </c>
      <c r="L20" s="31">
        <f t="shared" si="1"/>
        <v>1387117</v>
      </c>
      <c r="M20" s="64"/>
    </row>
    <row r="21" spans="1:13" s="32" customFormat="1" ht="15.95" customHeight="1" x14ac:dyDescent="0.2">
      <c r="A21" s="36"/>
      <c r="B21" s="29" t="s">
        <v>25</v>
      </c>
      <c r="C21" s="30">
        <v>0</v>
      </c>
      <c r="D21" s="30">
        <v>0</v>
      </c>
      <c r="E21" s="30">
        <v>0</v>
      </c>
      <c r="F21" s="30">
        <v>0</v>
      </c>
      <c r="G21" s="30">
        <v>22</v>
      </c>
      <c r="H21" s="30">
        <v>850386.92</v>
      </c>
      <c r="I21" s="30">
        <v>0</v>
      </c>
      <c r="J21" s="30">
        <v>0</v>
      </c>
      <c r="K21" s="30">
        <f t="shared" si="0"/>
        <v>22</v>
      </c>
      <c r="L21" s="31">
        <f t="shared" si="1"/>
        <v>850386.92</v>
      </c>
      <c r="M21" s="64"/>
    </row>
    <row r="22" spans="1:13" s="32" customFormat="1" ht="15.95" customHeight="1" x14ac:dyDescent="0.2">
      <c r="A22" s="36"/>
      <c r="B22" s="29" t="s">
        <v>74</v>
      </c>
      <c r="C22" s="30">
        <v>0</v>
      </c>
      <c r="D22" s="30">
        <v>0</v>
      </c>
      <c r="E22" s="30">
        <v>0</v>
      </c>
      <c r="F22" s="30">
        <v>0</v>
      </c>
      <c r="G22" s="30">
        <v>1</v>
      </c>
      <c r="H22" s="30">
        <v>35750</v>
      </c>
      <c r="I22" s="30">
        <v>0</v>
      </c>
      <c r="J22" s="30">
        <v>0</v>
      </c>
      <c r="K22" s="30">
        <f t="shared" si="0"/>
        <v>1</v>
      </c>
      <c r="L22" s="31">
        <f t="shared" si="1"/>
        <v>35750</v>
      </c>
      <c r="M22" s="64"/>
    </row>
    <row r="23" spans="1:13" s="32" customFormat="1" ht="15.95" customHeight="1" x14ac:dyDescent="0.2">
      <c r="A23" s="36"/>
      <c r="B23" s="29" t="s">
        <v>75</v>
      </c>
      <c r="C23" s="30">
        <v>2</v>
      </c>
      <c r="D23" s="30">
        <v>319519</v>
      </c>
      <c r="E23" s="30">
        <v>0</v>
      </c>
      <c r="F23" s="30">
        <v>0</v>
      </c>
      <c r="G23" s="30">
        <v>2</v>
      </c>
      <c r="H23" s="30">
        <v>40000</v>
      </c>
      <c r="I23" s="30">
        <v>0</v>
      </c>
      <c r="J23" s="30">
        <v>0</v>
      </c>
      <c r="K23" s="30">
        <f t="shared" si="0"/>
        <v>4</v>
      </c>
      <c r="L23" s="31">
        <f t="shared" si="1"/>
        <v>359519</v>
      </c>
      <c r="M23" s="64"/>
    </row>
    <row r="24" spans="1:13" s="32" customFormat="1" ht="15.95" customHeight="1" x14ac:dyDescent="0.2">
      <c r="A24" s="33"/>
      <c r="B24" s="29" t="s">
        <v>6</v>
      </c>
      <c r="C24" s="30">
        <v>4</v>
      </c>
      <c r="D24" s="30">
        <v>247724.9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f t="shared" si="0"/>
        <v>4</v>
      </c>
      <c r="L24" s="31">
        <f t="shared" si="1"/>
        <v>247724.9</v>
      </c>
      <c r="M24" s="64"/>
    </row>
    <row r="25" spans="1:13" s="32" customFormat="1" ht="15.95" customHeight="1" x14ac:dyDescent="0.2">
      <c r="A25" s="33"/>
      <c r="B25" s="29" t="s">
        <v>76</v>
      </c>
      <c r="C25" s="30">
        <v>0</v>
      </c>
      <c r="D25" s="30">
        <v>0</v>
      </c>
      <c r="E25" s="30">
        <v>0</v>
      </c>
      <c r="F25" s="30">
        <v>0</v>
      </c>
      <c r="G25" s="30">
        <v>1</v>
      </c>
      <c r="H25" s="30">
        <v>10000</v>
      </c>
      <c r="I25" s="30">
        <v>0</v>
      </c>
      <c r="J25" s="30">
        <v>0</v>
      </c>
      <c r="K25" s="30">
        <f t="shared" si="0"/>
        <v>1</v>
      </c>
      <c r="L25" s="31">
        <f t="shared" si="1"/>
        <v>10000</v>
      </c>
      <c r="M25" s="64"/>
    </row>
    <row r="26" spans="1:13" s="32" customFormat="1" ht="15.95" customHeight="1" x14ac:dyDescent="0.2">
      <c r="A26" s="33"/>
      <c r="B26" s="29" t="s">
        <v>7</v>
      </c>
      <c r="C26" s="30">
        <v>7</v>
      </c>
      <c r="D26" s="30">
        <v>1453117.64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f t="shared" si="0"/>
        <v>7</v>
      </c>
      <c r="L26" s="31">
        <f t="shared" si="1"/>
        <v>1453117.64</v>
      </c>
      <c r="M26" s="64"/>
    </row>
    <row r="27" spans="1:13" s="32" customFormat="1" ht="15.95" customHeight="1" x14ac:dyDescent="0.2">
      <c r="A27" s="33"/>
      <c r="B27" s="29" t="s">
        <v>42</v>
      </c>
      <c r="C27" s="30">
        <v>9</v>
      </c>
      <c r="D27" s="30">
        <v>1805463.6400000001</v>
      </c>
      <c r="E27" s="30">
        <v>1</v>
      </c>
      <c r="F27" s="30">
        <v>90558</v>
      </c>
      <c r="G27" s="30">
        <v>0</v>
      </c>
      <c r="H27" s="30">
        <v>0</v>
      </c>
      <c r="I27" s="30">
        <v>0</v>
      </c>
      <c r="J27" s="30">
        <v>0</v>
      </c>
      <c r="K27" s="30">
        <f t="shared" si="0"/>
        <v>10</v>
      </c>
      <c r="L27" s="31">
        <f t="shared" si="1"/>
        <v>1896021.6400000001</v>
      </c>
      <c r="M27" s="64"/>
    </row>
    <row r="28" spans="1:13" s="32" customFormat="1" ht="15.95" customHeight="1" thickBot="1" x14ac:dyDescent="0.25">
      <c r="A28" s="48" t="s">
        <v>30</v>
      </c>
      <c r="B28" s="34" t="s">
        <v>3</v>
      </c>
      <c r="C28" s="35">
        <f t="shared" ref="C28:J28" si="3">SUM(C19:C27)</f>
        <v>34</v>
      </c>
      <c r="D28" s="35">
        <f t="shared" si="3"/>
        <v>8139431.870000001</v>
      </c>
      <c r="E28" s="35">
        <f t="shared" si="3"/>
        <v>1</v>
      </c>
      <c r="F28" s="35">
        <f t="shared" si="3"/>
        <v>90558</v>
      </c>
      <c r="G28" s="35">
        <f t="shared" si="3"/>
        <v>26</v>
      </c>
      <c r="H28" s="35">
        <f t="shared" si="3"/>
        <v>936136.92</v>
      </c>
      <c r="I28" s="35">
        <f t="shared" si="3"/>
        <v>0</v>
      </c>
      <c r="J28" s="35">
        <f t="shared" si="3"/>
        <v>0</v>
      </c>
      <c r="K28" s="35">
        <f t="shared" si="0"/>
        <v>61</v>
      </c>
      <c r="L28" s="65">
        <f t="shared" si="1"/>
        <v>9166126.790000001</v>
      </c>
      <c r="M28" s="64"/>
    </row>
    <row r="29" spans="1:13" s="32" customFormat="1" ht="15.95" customHeight="1" x14ac:dyDescent="0.2">
      <c r="A29" s="36" t="s">
        <v>21</v>
      </c>
      <c r="B29" s="29" t="s">
        <v>79</v>
      </c>
      <c r="C29" s="30">
        <v>1</v>
      </c>
      <c r="D29" s="30">
        <v>890576.38</v>
      </c>
      <c r="E29" s="30">
        <v>4</v>
      </c>
      <c r="F29" s="30">
        <v>1367001</v>
      </c>
      <c r="G29" s="30">
        <v>5</v>
      </c>
      <c r="H29" s="30">
        <v>2266000.4</v>
      </c>
      <c r="I29" s="30">
        <v>0</v>
      </c>
      <c r="J29" s="30">
        <v>0</v>
      </c>
      <c r="K29" s="30">
        <f t="shared" si="0"/>
        <v>10</v>
      </c>
      <c r="L29" s="31">
        <f t="shared" si="1"/>
        <v>4523577.7799999993</v>
      </c>
      <c r="M29" s="64"/>
    </row>
    <row r="30" spans="1:13" s="32" customFormat="1" ht="15.95" customHeight="1" x14ac:dyDescent="0.2">
      <c r="A30" s="33"/>
      <c r="B30" s="29" t="s">
        <v>18</v>
      </c>
      <c r="C30" s="30">
        <v>0</v>
      </c>
      <c r="D30" s="30">
        <v>0</v>
      </c>
      <c r="E30" s="30">
        <v>0</v>
      </c>
      <c r="F30" s="30">
        <v>0</v>
      </c>
      <c r="G30" s="30">
        <v>1</v>
      </c>
      <c r="H30" s="30">
        <v>99998</v>
      </c>
      <c r="I30" s="30">
        <v>0</v>
      </c>
      <c r="J30" s="30">
        <v>0</v>
      </c>
      <c r="K30" s="30">
        <f t="shared" si="0"/>
        <v>1</v>
      </c>
      <c r="L30" s="31">
        <f t="shared" si="1"/>
        <v>99998</v>
      </c>
      <c r="M30" s="64"/>
    </row>
    <row r="31" spans="1:13" s="32" customFormat="1" ht="15.95" customHeight="1" x14ac:dyDescent="0.2">
      <c r="A31" s="33"/>
      <c r="B31" s="29" t="s">
        <v>80</v>
      </c>
      <c r="C31" s="30">
        <v>3</v>
      </c>
      <c r="D31" s="30">
        <v>268942.12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f t="shared" si="0"/>
        <v>3</v>
      </c>
      <c r="L31" s="31">
        <f t="shared" si="1"/>
        <v>268942.12</v>
      </c>
      <c r="M31" s="64"/>
    </row>
    <row r="32" spans="1:13" s="32" customFormat="1" ht="15.95" customHeight="1" x14ac:dyDescent="0.2">
      <c r="A32" s="33"/>
      <c r="B32" s="29" t="s">
        <v>8</v>
      </c>
      <c r="C32" s="30">
        <v>0</v>
      </c>
      <c r="D32" s="30">
        <v>0</v>
      </c>
      <c r="E32" s="30">
        <v>1</v>
      </c>
      <c r="F32" s="30">
        <v>2975440</v>
      </c>
      <c r="G32" s="30">
        <v>1</v>
      </c>
      <c r="H32" s="30">
        <v>61408.62</v>
      </c>
      <c r="I32" s="30">
        <v>0</v>
      </c>
      <c r="J32" s="30">
        <v>0</v>
      </c>
      <c r="K32" s="30">
        <f t="shared" si="0"/>
        <v>2</v>
      </c>
      <c r="L32" s="31">
        <f t="shared" si="1"/>
        <v>3036848.62</v>
      </c>
      <c r="M32" s="64"/>
    </row>
    <row r="33" spans="1:13" s="32" customFormat="1" ht="15.95" customHeight="1" thickBot="1" x14ac:dyDescent="0.25">
      <c r="A33" s="48" t="s">
        <v>32</v>
      </c>
      <c r="B33" s="34" t="s">
        <v>3</v>
      </c>
      <c r="C33" s="35">
        <f t="shared" ref="C33:J33" si="4">SUM(C29:C32)</f>
        <v>4</v>
      </c>
      <c r="D33" s="35">
        <f t="shared" si="4"/>
        <v>1159518.5</v>
      </c>
      <c r="E33" s="35">
        <f t="shared" si="4"/>
        <v>5</v>
      </c>
      <c r="F33" s="35">
        <f t="shared" si="4"/>
        <v>4342441</v>
      </c>
      <c r="G33" s="35">
        <f t="shared" si="4"/>
        <v>7</v>
      </c>
      <c r="H33" s="35">
        <f t="shared" si="4"/>
        <v>2427407.02</v>
      </c>
      <c r="I33" s="35">
        <f t="shared" si="4"/>
        <v>0</v>
      </c>
      <c r="J33" s="35">
        <f t="shared" si="4"/>
        <v>0</v>
      </c>
      <c r="K33" s="35">
        <f t="shared" si="0"/>
        <v>16</v>
      </c>
      <c r="L33" s="65">
        <f t="shared" si="1"/>
        <v>7929366.5199999996</v>
      </c>
      <c r="M33" s="64"/>
    </row>
    <row r="34" spans="1:13" s="32" customFormat="1" ht="15.95" customHeight="1" x14ac:dyDescent="0.2">
      <c r="A34" s="78" t="s">
        <v>23</v>
      </c>
      <c r="B34" s="29" t="s">
        <v>77</v>
      </c>
      <c r="C34" s="30">
        <v>1</v>
      </c>
      <c r="D34" s="30">
        <v>535799.99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f t="shared" si="0"/>
        <v>1</v>
      </c>
      <c r="L34" s="31">
        <f t="shared" si="1"/>
        <v>535799.99</v>
      </c>
      <c r="M34" s="64"/>
    </row>
    <row r="35" spans="1:13" s="32" customFormat="1" ht="15.95" customHeight="1" x14ac:dyDescent="0.2">
      <c r="A35" s="79"/>
      <c r="B35" s="29" t="s">
        <v>47</v>
      </c>
      <c r="C35" s="30">
        <v>7</v>
      </c>
      <c r="D35" s="30">
        <v>804252.81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f t="shared" si="0"/>
        <v>7</v>
      </c>
      <c r="L35" s="31">
        <f t="shared" si="1"/>
        <v>804252.81</v>
      </c>
      <c r="M35" s="64"/>
    </row>
    <row r="36" spans="1:13" s="32" customFormat="1" ht="15.95" customHeight="1" x14ac:dyDescent="0.2">
      <c r="A36" s="36"/>
      <c r="B36" s="29" t="s">
        <v>27</v>
      </c>
      <c r="C36" s="30">
        <v>5</v>
      </c>
      <c r="D36" s="30">
        <v>700024.36</v>
      </c>
      <c r="E36" s="30">
        <v>0</v>
      </c>
      <c r="F36" s="30">
        <v>0</v>
      </c>
      <c r="G36" s="30">
        <v>1</v>
      </c>
      <c r="H36" s="30">
        <v>10000</v>
      </c>
      <c r="I36" s="30">
        <v>0</v>
      </c>
      <c r="J36" s="30">
        <v>0</v>
      </c>
      <c r="K36" s="30">
        <f t="shared" si="0"/>
        <v>6</v>
      </c>
      <c r="L36" s="31">
        <f t="shared" si="1"/>
        <v>710024.36</v>
      </c>
      <c r="M36" s="64"/>
    </row>
    <row r="37" spans="1:13" s="32" customFormat="1" ht="15.95" customHeight="1" x14ac:dyDescent="0.2">
      <c r="A37" s="36"/>
      <c r="B37" s="29" t="s">
        <v>78</v>
      </c>
      <c r="C37" s="30">
        <v>5</v>
      </c>
      <c r="D37" s="30">
        <v>840125.32000000007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f t="shared" si="0"/>
        <v>5</v>
      </c>
      <c r="L37" s="31">
        <f t="shared" si="1"/>
        <v>840125.32000000007</v>
      </c>
      <c r="M37" s="64"/>
    </row>
    <row r="38" spans="1:13" s="32" customFormat="1" ht="15.95" customHeight="1" x14ac:dyDescent="0.2">
      <c r="A38" s="36"/>
      <c r="B38" s="29" t="s">
        <v>19</v>
      </c>
      <c r="C38" s="30">
        <v>3</v>
      </c>
      <c r="D38" s="30">
        <v>285572.24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f t="shared" si="0"/>
        <v>3</v>
      </c>
      <c r="L38" s="31">
        <f t="shared" si="1"/>
        <v>285572.24</v>
      </c>
      <c r="M38" s="64"/>
    </row>
    <row r="39" spans="1:13" s="32" customFormat="1" ht="15.95" customHeight="1" x14ac:dyDescent="0.2">
      <c r="A39" s="36"/>
      <c r="B39" s="29" t="s">
        <v>48</v>
      </c>
      <c r="C39" s="30">
        <v>7</v>
      </c>
      <c r="D39" s="30">
        <v>777824.28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f t="shared" si="0"/>
        <v>7</v>
      </c>
      <c r="L39" s="31">
        <f t="shared" si="1"/>
        <v>777824.28</v>
      </c>
      <c r="M39" s="64"/>
    </row>
    <row r="40" spans="1:13" s="32" customFormat="1" ht="15.95" customHeight="1" x14ac:dyDescent="0.2">
      <c r="A40" s="36"/>
      <c r="B40" s="29" t="s">
        <v>28</v>
      </c>
      <c r="C40" s="30">
        <v>1</v>
      </c>
      <c r="D40" s="30">
        <v>8000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f t="shared" si="0"/>
        <v>1</v>
      </c>
      <c r="L40" s="31">
        <f t="shared" si="1"/>
        <v>8000</v>
      </c>
      <c r="M40" s="64"/>
    </row>
    <row r="41" spans="1:13" s="32" customFormat="1" ht="15.95" customHeight="1" x14ac:dyDescent="0.2">
      <c r="A41" s="36"/>
      <c r="B41" s="29" t="s">
        <v>37</v>
      </c>
      <c r="C41" s="30">
        <v>3</v>
      </c>
      <c r="D41" s="30">
        <v>148723.88</v>
      </c>
      <c r="E41" s="30">
        <v>0</v>
      </c>
      <c r="F41" s="30">
        <v>0</v>
      </c>
      <c r="G41" s="30">
        <v>3</v>
      </c>
      <c r="H41" s="30">
        <v>259866.38</v>
      </c>
      <c r="I41" s="30">
        <v>0</v>
      </c>
      <c r="J41" s="30">
        <v>0</v>
      </c>
      <c r="K41" s="30">
        <f t="shared" si="0"/>
        <v>6</v>
      </c>
      <c r="L41" s="31">
        <f t="shared" si="1"/>
        <v>408590.26</v>
      </c>
      <c r="M41" s="64"/>
    </row>
    <row r="42" spans="1:13" s="32" customFormat="1" ht="15.95" customHeight="1" thickBot="1" x14ac:dyDescent="0.25">
      <c r="A42" s="48" t="s">
        <v>31</v>
      </c>
      <c r="B42" s="34" t="s">
        <v>3</v>
      </c>
      <c r="C42" s="35">
        <f t="shared" ref="C42:J42" si="5">SUM(C34:C41)</f>
        <v>32</v>
      </c>
      <c r="D42" s="35">
        <f t="shared" si="5"/>
        <v>4100322.8800000008</v>
      </c>
      <c r="E42" s="35">
        <f t="shared" si="5"/>
        <v>0</v>
      </c>
      <c r="F42" s="35">
        <f t="shared" si="5"/>
        <v>0</v>
      </c>
      <c r="G42" s="35">
        <f t="shared" si="5"/>
        <v>4</v>
      </c>
      <c r="H42" s="35">
        <f t="shared" si="5"/>
        <v>269866.38</v>
      </c>
      <c r="I42" s="35">
        <f t="shared" si="5"/>
        <v>0</v>
      </c>
      <c r="J42" s="35">
        <f t="shared" si="5"/>
        <v>0</v>
      </c>
      <c r="K42" s="35">
        <f t="shared" si="0"/>
        <v>36</v>
      </c>
      <c r="L42" s="65">
        <f t="shared" si="1"/>
        <v>4370189.2600000007</v>
      </c>
      <c r="M42" s="64"/>
    </row>
    <row r="43" spans="1:13" s="32" customFormat="1" ht="15.95" customHeight="1" x14ac:dyDescent="0.2">
      <c r="A43" s="36" t="s">
        <v>44</v>
      </c>
      <c r="B43" s="29" t="s">
        <v>39</v>
      </c>
      <c r="C43" s="30">
        <v>1</v>
      </c>
      <c r="D43" s="30">
        <v>19200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f t="shared" si="0"/>
        <v>1</v>
      </c>
      <c r="L43" s="31">
        <f t="shared" si="1"/>
        <v>19200</v>
      </c>
      <c r="M43" s="64"/>
    </row>
    <row r="44" spans="1:13" s="32" customFormat="1" ht="15.95" customHeight="1" x14ac:dyDescent="0.2">
      <c r="A44" s="33"/>
      <c r="B44" s="29" t="s">
        <v>9</v>
      </c>
      <c r="C44" s="30">
        <v>13</v>
      </c>
      <c r="D44" s="30">
        <v>5454220.25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f t="shared" si="0"/>
        <v>13</v>
      </c>
      <c r="L44" s="31">
        <f t="shared" si="1"/>
        <v>5454220.25</v>
      </c>
      <c r="M44" s="64"/>
    </row>
    <row r="45" spans="1:13" s="32" customFormat="1" ht="15.95" customHeight="1" x14ac:dyDescent="0.2">
      <c r="A45" s="33"/>
      <c r="B45" s="29" t="s">
        <v>81</v>
      </c>
      <c r="C45" s="30">
        <v>19</v>
      </c>
      <c r="D45" s="30">
        <v>7316844.7800000003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f t="shared" si="0"/>
        <v>19</v>
      </c>
      <c r="L45" s="31">
        <f t="shared" si="1"/>
        <v>7316844.7800000003</v>
      </c>
      <c r="M45" s="64"/>
    </row>
    <row r="46" spans="1:13" s="32" customFormat="1" ht="15.95" customHeight="1" x14ac:dyDescent="0.2">
      <c r="A46" s="33"/>
      <c r="B46" s="29" t="s">
        <v>82</v>
      </c>
      <c r="C46" s="30">
        <v>0</v>
      </c>
      <c r="D46" s="30">
        <v>0</v>
      </c>
      <c r="E46" s="30">
        <v>0</v>
      </c>
      <c r="F46" s="30">
        <v>0</v>
      </c>
      <c r="G46" s="30">
        <v>3</v>
      </c>
      <c r="H46" s="30">
        <v>1470767</v>
      </c>
      <c r="I46" s="30">
        <v>0</v>
      </c>
      <c r="J46" s="30">
        <v>0</v>
      </c>
      <c r="K46" s="30">
        <f t="shared" si="0"/>
        <v>3</v>
      </c>
      <c r="L46" s="31">
        <f t="shared" si="1"/>
        <v>1470767</v>
      </c>
      <c r="M46" s="64"/>
    </row>
    <row r="47" spans="1:13" s="32" customFormat="1" ht="15.95" customHeight="1" x14ac:dyDescent="0.2">
      <c r="A47" s="33"/>
      <c r="B47" s="29" t="s">
        <v>83</v>
      </c>
      <c r="C47" s="30">
        <v>7</v>
      </c>
      <c r="D47" s="30">
        <v>38152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f t="shared" si="0"/>
        <v>7</v>
      </c>
      <c r="L47" s="31">
        <f t="shared" si="1"/>
        <v>38152</v>
      </c>
      <c r="M47" s="64"/>
    </row>
    <row r="48" spans="1:13" s="32" customFormat="1" ht="15.95" customHeight="1" x14ac:dyDescent="0.2">
      <c r="A48" s="33"/>
      <c r="B48" s="29" t="s">
        <v>84</v>
      </c>
      <c r="C48" s="30">
        <v>0</v>
      </c>
      <c r="D48" s="30">
        <v>0</v>
      </c>
      <c r="E48" s="30">
        <v>0</v>
      </c>
      <c r="F48" s="30">
        <v>0</v>
      </c>
      <c r="G48" s="30">
        <v>7</v>
      </c>
      <c r="H48" s="30">
        <v>1219644.73</v>
      </c>
      <c r="I48" s="30">
        <v>0</v>
      </c>
      <c r="J48" s="30">
        <v>0</v>
      </c>
      <c r="K48" s="30">
        <f t="shared" si="0"/>
        <v>7</v>
      </c>
      <c r="L48" s="31">
        <f t="shared" si="1"/>
        <v>1219644.73</v>
      </c>
      <c r="M48" s="64"/>
    </row>
    <row r="49" spans="1:13" s="32" customFormat="1" ht="15.95" customHeight="1" x14ac:dyDescent="0.2">
      <c r="A49" s="33"/>
      <c r="B49" s="29" t="s">
        <v>85</v>
      </c>
      <c r="C49" s="30">
        <v>2</v>
      </c>
      <c r="D49" s="30">
        <v>24688.83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f t="shared" si="0"/>
        <v>2</v>
      </c>
      <c r="L49" s="31">
        <f t="shared" si="1"/>
        <v>24688.83</v>
      </c>
      <c r="M49" s="64"/>
    </row>
    <row r="50" spans="1:13" s="32" customFormat="1" ht="15.95" customHeight="1" x14ac:dyDescent="0.2">
      <c r="A50" s="33"/>
      <c r="B50" s="29" t="s">
        <v>86</v>
      </c>
      <c r="C50" s="30">
        <v>0</v>
      </c>
      <c r="D50" s="30">
        <v>0</v>
      </c>
      <c r="E50" s="30">
        <v>0</v>
      </c>
      <c r="F50" s="30">
        <v>0</v>
      </c>
      <c r="G50" s="30">
        <v>4</v>
      </c>
      <c r="H50" s="30">
        <v>33000</v>
      </c>
      <c r="I50" s="30">
        <v>0</v>
      </c>
      <c r="J50" s="30">
        <v>0</v>
      </c>
      <c r="K50" s="30">
        <f t="shared" si="0"/>
        <v>4</v>
      </c>
      <c r="L50" s="31">
        <f t="shared" si="1"/>
        <v>33000</v>
      </c>
      <c r="M50" s="64"/>
    </row>
    <row r="51" spans="1:13" s="32" customFormat="1" ht="15.95" customHeight="1" x14ac:dyDescent="0.2">
      <c r="A51" s="33"/>
      <c r="B51" s="29" t="s">
        <v>87</v>
      </c>
      <c r="C51" s="30">
        <v>1</v>
      </c>
      <c r="D51" s="30">
        <v>21058.44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f t="shared" si="0"/>
        <v>1</v>
      </c>
      <c r="L51" s="31">
        <f t="shared" si="1"/>
        <v>21058.44</v>
      </c>
      <c r="M51" s="64"/>
    </row>
    <row r="52" spans="1:13" s="32" customFormat="1" ht="15.95" customHeight="1" x14ac:dyDescent="0.2">
      <c r="A52" s="33"/>
      <c r="B52" s="29" t="s">
        <v>88</v>
      </c>
      <c r="C52" s="30">
        <v>12</v>
      </c>
      <c r="D52" s="30">
        <v>923321.36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f t="shared" si="0"/>
        <v>12</v>
      </c>
      <c r="L52" s="31">
        <f t="shared" si="1"/>
        <v>923321.36</v>
      </c>
      <c r="M52" s="64"/>
    </row>
    <row r="53" spans="1:13" s="32" customFormat="1" ht="15.95" customHeight="1" x14ac:dyDescent="0.2">
      <c r="A53" s="33"/>
      <c r="B53" s="29" t="s">
        <v>89</v>
      </c>
      <c r="C53" s="30">
        <v>2</v>
      </c>
      <c r="D53" s="30">
        <v>39756.600000000006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f t="shared" si="0"/>
        <v>2</v>
      </c>
      <c r="L53" s="31">
        <f t="shared" si="1"/>
        <v>39756.600000000006</v>
      </c>
      <c r="M53" s="64"/>
    </row>
    <row r="54" spans="1:13" s="32" customFormat="1" ht="15.95" customHeight="1" x14ac:dyDescent="0.2">
      <c r="A54" s="33"/>
      <c r="B54" s="29" t="s">
        <v>90</v>
      </c>
      <c r="C54" s="30">
        <v>4</v>
      </c>
      <c r="D54" s="30">
        <v>218444.4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f t="shared" si="0"/>
        <v>4</v>
      </c>
      <c r="L54" s="31">
        <f t="shared" si="1"/>
        <v>218444.4</v>
      </c>
      <c r="M54" s="64"/>
    </row>
    <row r="55" spans="1:13" s="32" customFormat="1" ht="15.95" customHeight="1" x14ac:dyDescent="0.2">
      <c r="A55" s="33"/>
      <c r="B55" s="29" t="s">
        <v>91</v>
      </c>
      <c r="C55" s="30">
        <v>9</v>
      </c>
      <c r="D55" s="30">
        <v>1591123.01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f t="shared" si="0"/>
        <v>9</v>
      </c>
      <c r="L55" s="31">
        <f t="shared" si="1"/>
        <v>1591123.01</v>
      </c>
      <c r="M55" s="64"/>
    </row>
    <row r="56" spans="1:13" s="32" customFormat="1" ht="15.95" customHeight="1" x14ac:dyDescent="0.2">
      <c r="A56" s="33"/>
      <c r="B56" s="29" t="s">
        <v>50</v>
      </c>
      <c r="C56" s="30">
        <v>1</v>
      </c>
      <c r="D56" s="30">
        <v>76459.58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f t="shared" si="0"/>
        <v>1</v>
      </c>
      <c r="L56" s="31">
        <f t="shared" si="1"/>
        <v>76459.58</v>
      </c>
      <c r="M56" s="64"/>
    </row>
    <row r="57" spans="1:13" s="32" customFormat="1" ht="15.95" customHeight="1" x14ac:dyDescent="0.2">
      <c r="A57" s="33"/>
      <c r="B57" s="29" t="s">
        <v>92</v>
      </c>
      <c r="C57" s="30">
        <v>12</v>
      </c>
      <c r="D57" s="30">
        <v>3060444.0400000005</v>
      </c>
      <c r="E57" s="30">
        <v>0</v>
      </c>
      <c r="F57" s="30">
        <v>0</v>
      </c>
      <c r="G57" s="30">
        <v>1</v>
      </c>
      <c r="H57" s="30">
        <v>39644</v>
      </c>
      <c r="I57" s="30">
        <v>0</v>
      </c>
      <c r="J57" s="30">
        <v>0</v>
      </c>
      <c r="K57" s="30">
        <f t="shared" si="0"/>
        <v>13</v>
      </c>
      <c r="L57" s="31">
        <f t="shared" si="1"/>
        <v>3100088.0400000005</v>
      </c>
      <c r="M57" s="64"/>
    </row>
    <row r="58" spans="1:13" s="32" customFormat="1" ht="15.95" customHeight="1" x14ac:dyDescent="0.2">
      <c r="A58" s="33"/>
      <c r="B58" s="29" t="s">
        <v>93</v>
      </c>
      <c r="C58" s="30">
        <v>6</v>
      </c>
      <c r="D58" s="30">
        <v>1482127.73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f t="shared" si="0"/>
        <v>6</v>
      </c>
      <c r="L58" s="31">
        <f t="shared" si="1"/>
        <v>1482127.73</v>
      </c>
      <c r="M58" s="64"/>
    </row>
    <row r="59" spans="1:13" s="32" customFormat="1" ht="15.95" customHeight="1" x14ac:dyDescent="0.2">
      <c r="A59" s="33"/>
      <c r="B59" s="29" t="s">
        <v>94</v>
      </c>
      <c r="C59" s="30">
        <v>2</v>
      </c>
      <c r="D59" s="30">
        <v>194611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f t="shared" si="0"/>
        <v>2</v>
      </c>
      <c r="L59" s="31">
        <f t="shared" si="1"/>
        <v>194611</v>
      </c>
      <c r="M59" s="64"/>
    </row>
    <row r="60" spans="1:13" s="32" customFormat="1" ht="15.95" customHeight="1" x14ac:dyDescent="0.2">
      <c r="A60" s="33"/>
      <c r="B60" s="29" t="s">
        <v>95</v>
      </c>
      <c r="C60" s="30">
        <v>28</v>
      </c>
      <c r="D60" s="30">
        <v>9622559.3999999985</v>
      </c>
      <c r="E60" s="30">
        <v>0</v>
      </c>
      <c r="F60" s="30">
        <v>0</v>
      </c>
      <c r="G60" s="30">
        <v>1</v>
      </c>
      <c r="H60" s="30">
        <v>750</v>
      </c>
      <c r="I60" s="30">
        <v>0</v>
      </c>
      <c r="J60" s="30">
        <v>0</v>
      </c>
      <c r="K60" s="30">
        <f t="shared" si="0"/>
        <v>29</v>
      </c>
      <c r="L60" s="31">
        <f t="shared" si="1"/>
        <v>9623309.3999999985</v>
      </c>
      <c r="M60" s="64"/>
    </row>
    <row r="61" spans="1:13" s="32" customFormat="1" ht="15.95" customHeight="1" x14ac:dyDescent="0.2">
      <c r="A61" s="33"/>
      <c r="B61" s="29" t="s">
        <v>96</v>
      </c>
      <c r="C61" s="30">
        <v>1</v>
      </c>
      <c r="D61" s="30">
        <v>380094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f t="shared" si="0"/>
        <v>1</v>
      </c>
      <c r="L61" s="31">
        <f t="shared" si="1"/>
        <v>380094</v>
      </c>
      <c r="M61" s="64"/>
    </row>
    <row r="62" spans="1:13" s="32" customFormat="1" ht="15.95" customHeight="1" x14ac:dyDescent="0.2">
      <c r="A62" s="33"/>
      <c r="B62" s="29" t="s">
        <v>97</v>
      </c>
      <c r="C62" s="30">
        <v>12</v>
      </c>
      <c r="D62" s="30">
        <v>3175596.23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f t="shared" si="0"/>
        <v>12</v>
      </c>
      <c r="L62" s="31">
        <f t="shared" si="1"/>
        <v>3175596.23</v>
      </c>
      <c r="M62" s="64"/>
    </row>
    <row r="63" spans="1:13" s="32" customFormat="1" ht="15.95" customHeight="1" x14ac:dyDescent="0.2">
      <c r="A63" s="33"/>
      <c r="B63" s="29" t="s">
        <v>40</v>
      </c>
      <c r="C63" s="30">
        <v>24</v>
      </c>
      <c r="D63" s="30">
        <v>3462125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f t="shared" si="0"/>
        <v>24</v>
      </c>
      <c r="L63" s="31">
        <f t="shared" si="1"/>
        <v>3462125</v>
      </c>
      <c r="M63" s="64"/>
    </row>
    <row r="64" spans="1:13" s="32" customFormat="1" ht="15.95" customHeight="1" x14ac:dyDescent="0.2">
      <c r="A64" s="33"/>
      <c r="B64" s="29" t="s">
        <v>98</v>
      </c>
      <c r="C64" s="30">
        <v>4</v>
      </c>
      <c r="D64" s="30">
        <v>791550.48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f t="shared" si="0"/>
        <v>4</v>
      </c>
      <c r="L64" s="31">
        <f t="shared" si="1"/>
        <v>791550.48</v>
      </c>
      <c r="M64" s="64"/>
    </row>
    <row r="65" spans="1:13" s="32" customFormat="1" ht="15.95" customHeight="1" x14ac:dyDescent="0.2">
      <c r="A65" s="33"/>
      <c r="B65" s="29" t="s">
        <v>99</v>
      </c>
      <c r="C65" s="30">
        <v>1</v>
      </c>
      <c r="D65" s="30">
        <v>15000</v>
      </c>
      <c r="E65" s="30">
        <v>1</v>
      </c>
      <c r="F65" s="30">
        <v>12105</v>
      </c>
      <c r="G65" s="30">
        <v>0</v>
      </c>
      <c r="H65" s="30">
        <v>0</v>
      </c>
      <c r="I65" s="30">
        <v>0</v>
      </c>
      <c r="J65" s="30">
        <v>0</v>
      </c>
      <c r="K65" s="30">
        <f t="shared" si="0"/>
        <v>2</v>
      </c>
      <c r="L65" s="31">
        <f t="shared" si="1"/>
        <v>27105</v>
      </c>
      <c r="M65" s="64"/>
    </row>
    <row r="66" spans="1:13" s="32" customFormat="1" ht="15.95" customHeight="1" x14ac:dyDescent="0.2">
      <c r="A66" s="33"/>
      <c r="B66" s="29" t="s">
        <v>100</v>
      </c>
      <c r="C66" s="30">
        <v>3</v>
      </c>
      <c r="D66" s="30">
        <v>600151.28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f t="shared" si="0"/>
        <v>3</v>
      </c>
      <c r="L66" s="31">
        <f t="shared" si="1"/>
        <v>600151.28</v>
      </c>
      <c r="M66" s="64"/>
    </row>
    <row r="67" spans="1:13" s="32" customFormat="1" ht="15.95" customHeight="1" x14ac:dyDescent="0.2">
      <c r="A67" s="33"/>
      <c r="B67" s="29" t="s">
        <v>101</v>
      </c>
      <c r="C67" s="30">
        <v>5</v>
      </c>
      <c r="D67" s="30">
        <v>582431.39999999991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f t="shared" si="0"/>
        <v>5</v>
      </c>
      <c r="L67" s="31">
        <f t="shared" si="1"/>
        <v>582431.39999999991</v>
      </c>
      <c r="M67" s="64"/>
    </row>
    <row r="68" spans="1:13" s="32" customFormat="1" ht="15.95" customHeight="1" x14ac:dyDescent="0.2">
      <c r="A68" s="33"/>
      <c r="B68" s="29" t="s">
        <v>43</v>
      </c>
      <c r="C68" s="30">
        <v>2</v>
      </c>
      <c r="D68" s="30">
        <v>637774.88</v>
      </c>
      <c r="E68" s="30">
        <v>0</v>
      </c>
      <c r="F68" s="30">
        <v>0</v>
      </c>
      <c r="G68" s="30">
        <v>2</v>
      </c>
      <c r="H68" s="30">
        <v>3000</v>
      </c>
      <c r="I68" s="30">
        <v>0</v>
      </c>
      <c r="J68" s="30">
        <v>0</v>
      </c>
      <c r="K68" s="30">
        <f t="shared" si="0"/>
        <v>4</v>
      </c>
      <c r="L68" s="31">
        <f t="shared" si="1"/>
        <v>640774.88</v>
      </c>
      <c r="M68" s="64"/>
    </row>
    <row r="69" spans="1:13" s="32" customFormat="1" ht="15.95" customHeight="1" x14ac:dyDescent="0.2">
      <c r="A69" s="33"/>
      <c r="B69" s="29" t="s">
        <v>102</v>
      </c>
      <c r="C69" s="30">
        <v>1</v>
      </c>
      <c r="D69" s="30">
        <v>50332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f t="shared" si="0"/>
        <v>1</v>
      </c>
      <c r="L69" s="31">
        <f t="shared" si="1"/>
        <v>50332</v>
      </c>
      <c r="M69" s="64"/>
    </row>
    <row r="70" spans="1:13" s="32" customFormat="1" ht="15.95" customHeight="1" x14ac:dyDescent="0.2">
      <c r="A70" s="33"/>
      <c r="B70" s="29" t="s">
        <v>103</v>
      </c>
      <c r="C70" s="30">
        <v>1</v>
      </c>
      <c r="D70" s="30">
        <v>336158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f t="shared" si="0"/>
        <v>1</v>
      </c>
      <c r="L70" s="31">
        <f t="shared" si="1"/>
        <v>336158</v>
      </c>
      <c r="M70" s="64"/>
    </row>
    <row r="71" spans="1:13" s="32" customFormat="1" ht="15.95" customHeight="1" x14ac:dyDescent="0.2">
      <c r="A71" s="33"/>
      <c r="B71" s="29" t="s">
        <v>104</v>
      </c>
      <c r="C71" s="30">
        <v>44</v>
      </c>
      <c r="D71" s="30">
        <v>13560932.25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f t="shared" ref="K71:K108" si="6">C71+E71+G71+I71</f>
        <v>44</v>
      </c>
      <c r="L71" s="31">
        <f t="shared" ref="L71:L108" si="7">D71+F71+H71+J71</f>
        <v>13560932.25</v>
      </c>
      <c r="M71" s="64"/>
    </row>
    <row r="72" spans="1:13" s="32" customFormat="1" ht="15.95" customHeight="1" x14ac:dyDescent="0.2">
      <c r="A72" s="33"/>
      <c r="B72" s="29" t="s">
        <v>10</v>
      </c>
      <c r="C72" s="30">
        <v>6</v>
      </c>
      <c r="D72" s="30">
        <v>323298.89</v>
      </c>
      <c r="E72" s="30">
        <v>2</v>
      </c>
      <c r="F72" s="30">
        <v>572689</v>
      </c>
      <c r="G72" s="30">
        <v>10</v>
      </c>
      <c r="H72" s="30">
        <v>1100636.0899999999</v>
      </c>
      <c r="I72" s="30">
        <v>0</v>
      </c>
      <c r="J72" s="30">
        <v>0</v>
      </c>
      <c r="K72" s="30">
        <f t="shared" si="6"/>
        <v>18</v>
      </c>
      <c r="L72" s="31">
        <f t="shared" si="7"/>
        <v>1996623.98</v>
      </c>
      <c r="M72" s="64"/>
    </row>
    <row r="73" spans="1:13" s="32" customFormat="1" ht="15.95" customHeight="1" x14ac:dyDescent="0.2">
      <c r="A73" s="33"/>
      <c r="B73" s="29" t="s">
        <v>105</v>
      </c>
      <c r="C73" s="30">
        <v>4</v>
      </c>
      <c r="D73" s="30">
        <v>55363.71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f t="shared" si="6"/>
        <v>4</v>
      </c>
      <c r="L73" s="31">
        <f t="shared" si="7"/>
        <v>55363.71</v>
      </c>
      <c r="M73" s="64"/>
    </row>
    <row r="74" spans="1:13" s="32" customFormat="1" ht="15.95" customHeight="1" x14ac:dyDescent="0.2">
      <c r="A74" s="33"/>
      <c r="B74" s="29" t="s">
        <v>106</v>
      </c>
      <c r="C74" s="30">
        <v>4</v>
      </c>
      <c r="D74" s="30">
        <v>188353.59999999998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f t="shared" si="6"/>
        <v>4</v>
      </c>
      <c r="L74" s="31">
        <f t="shared" si="7"/>
        <v>188353.59999999998</v>
      </c>
      <c r="M74" s="64"/>
    </row>
    <row r="75" spans="1:13" s="32" customFormat="1" ht="15.95" customHeight="1" x14ac:dyDescent="0.2">
      <c r="A75" s="33"/>
      <c r="B75" s="29" t="s">
        <v>107</v>
      </c>
      <c r="C75" s="30">
        <v>8</v>
      </c>
      <c r="D75" s="30">
        <v>163068.59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f t="shared" si="6"/>
        <v>8</v>
      </c>
      <c r="L75" s="31">
        <f t="shared" si="7"/>
        <v>163068.59</v>
      </c>
      <c r="M75" s="64"/>
    </row>
    <row r="76" spans="1:13" s="32" customFormat="1" ht="15.95" customHeight="1" x14ac:dyDescent="0.2">
      <c r="A76" s="33"/>
      <c r="B76" s="29" t="s">
        <v>11</v>
      </c>
      <c r="C76" s="30">
        <v>14</v>
      </c>
      <c r="D76" s="30">
        <v>4315829.7200000007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f t="shared" si="6"/>
        <v>14</v>
      </c>
      <c r="L76" s="31">
        <f t="shared" si="7"/>
        <v>4315829.7200000007</v>
      </c>
      <c r="M76" s="64"/>
    </row>
    <row r="77" spans="1:13" s="32" customFormat="1" ht="15.95" customHeight="1" x14ac:dyDescent="0.2">
      <c r="A77" s="33"/>
      <c r="B77" s="29" t="s">
        <v>12</v>
      </c>
      <c r="C77" s="30">
        <v>30</v>
      </c>
      <c r="D77" s="30">
        <v>14834977.33</v>
      </c>
      <c r="E77" s="30">
        <v>0</v>
      </c>
      <c r="F77" s="30">
        <v>0</v>
      </c>
      <c r="G77" s="30">
        <v>2</v>
      </c>
      <c r="H77" s="30">
        <v>149001</v>
      </c>
      <c r="I77" s="30">
        <v>0</v>
      </c>
      <c r="J77" s="30">
        <v>0</v>
      </c>
      <c r="K77" s="30">
        <f t="shared" si="6"/>
        <v>32</v>
      </c>
      <c r="L77" s="31">
        <f t="shared" si="7"/>
        <v>14983978.33</v>
      </c>
      <c r="M77" s="64"/>
    </row>
    <row r="78" spans="1:13" s="32" customFormat="1" ht="15.95" customHeight="1" x14ac:dyDescent="0.2">
      <c r="A78" s="33"/>
      <c r="B78" s="29" t="s">
        <v>108</v>
      </c>
      <c r="C78" s="30">
        <v>0</v>
      </c>
      <c r="D78" s="30">
        <v>0</v>
      </c>
      <c r="E78" s="30">
        <v>0</v>
      </c>
      <c r="F78" s="30">
        <v>0</v>
      </c>
      <c r="G78" s="30">
        <v>1</v>
      </c>
      <c r="H78" s="30">
        <v>524444</v>
      </c>
      <c r="I78" s="30">
        <v>0</v>
      </c>
      <c r="J78" s="30">
        <v>0</v>
      </c>
      <c r="K78" s="30">
        <f t="shared" si="6"/>
        <v>1</v>
      </c>
      <c r="L78" s="31">
        <f t="shared" si="7"/>
        <v>524444</v>
      </c>
      <c r="M78" s="64"/>
    </row>
    <row r="79" spans="1:13" s="32" customFormat="1" ht="15.95" customHeight="1" x14ac:dyDescent="0.2">
      <c r="A79" s="33"/>
      <c r="B79" s="29" t="s">
        <v>38</v>
      </c>
      <c r="C79" s="30">
        <v>5</v>
      </c>
      <c r="D79" s="30">
        <v>725640.44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f t="shared" si="6"/>
        <v>5</v>
      </c>
      <c r="L79" s="31">
        <f t="shared" si="7"/>
        <v>725640.44</v>
      </c>
      <c r="M79" s="64"/>
    </row>
    <row r="80" spans="1:13" s="32" customFormat="1" ht="15.95" customHeight="1" x14ac:dyDescent="0.2">
      <c r="A80" s="33"/>
      <c r="B80" s="29" t="s">
        <v>109</v>
      </c>
      <c r="C80" s="30">
        <v>1</v>
      </c>
      <c r="D80" s="30">
        <v>26000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f t="shared" si="6"/>
        <v>1</v>
      </c>
      <c r="L80" s="31">
        <f t="shared" si="7"/>
        <v>26000</v>
      </c>
      <c r="M80" s="64"/>
    </row>
    <row r="81" spans="1:13" s="32" customFormat="1" ht="15.95" customHeight="1" x14ac:dyDescent="0.2">
      <c r="A81" s="33"/>
      <c r="B81" s="29" t="s">
        <v>110</v>
      </c>
      <c r="C81" s="30">
        <v>1</v>
      </c>
      <c r="D81" s="30">
        <v>141999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f t="shared" si="6"/>
        <v>1</v>
      </c>
      <c r="L81" s="31">
        <f t="shared" si="7"/>
        <v>141999</v>
      </c>
      <c r="M81" s="64"/>
    </row>
    <row r="82" spans="1:13" s="32" customFormat="1" ht="15.95" customHeight="1" x14ac:dyDescent="0.2">
      <c r="A82" s="33"/>
      <c r="B82" s="29" t="s">
        <v>111</v>
      </c>
      <c r="C82" s="30">
        <v>1</v>
      </c>
      <c r="D82" s="30">
        <v>16203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f t="shared" si="6"/>
        <v>1</v>
      </c>
      <c r="L82" s="31">
        <f t="shared" si="7"/>
        <v>16203</v>
      </c>
      <c r="M82" s="64"/>
    </row>
    <row r="83" spans="1:13" s="32" customFormat="1" ht="15.95" customHeight="1" x14ac:dyDescent="0.2">
      <c r="A83" s="33"/>
      <c r="B83" s="29" t="s">
        <v>112</v>
      </c>
      <c r="C83" s="30">
        <v>1</v>
      </c>
      <c r="D83" s="30">
        <v>6400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f t="shared" si="6"/>
        <v>1</v>
      </c>
      <c r="L83" s="31">
        <f t="shared" si="7"/>
        <v>6400</v>
      </c>
      <c r="M83" s="64"/>
    </row>
    <row r="84" spans="1:13" s="32" customFormat="1" ht="15.95" customHeight="1" x14ac:dyDescent="0.2">
      <c r="A84" s="33"/>
      <c r="B84" s="29" t="s">
        <v>113</v>
      </c>
      <c r="C84" s="30">
        <v>1</v>
      </c>
      <c r="D84" s="30">
        <v>62280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f t="shared" si="6"/>
        <v>1</v>
      </c>
      <c r="L84" s="31">
        <f t="shared" si="7"/>
        <v>62280</v>
      </c>
      <c r="M84" s="64"/>
    </row>
    <row r="85" spans="1:13" s="32" customFormat="1" ht="15.95" customHeight="1" x14ac:dyDescent="0.2">
      <c r="A85" s="33"/>
      <c r="B85" s="29" t="s">
        <v>16</v>
      </c>
      <c r="C85" s="30">
        <v>9</v>
      </c>
      <c r="D85" s="30">
        <v>162288</v>
      </c>
      <c r="E85" s="30">
        <v>0</v>
      </c>
      <c r="F85" s="30">
        <v>0</v>
      </c>
      <c r="G85" s="30">
        <v>1</v>
      </c>
      <c r="H85" s="30">
        <v>5000</v>
      </c>
      <c r="I85" s="30">
        <v>0</v>
      </c>
      <c r="J85" s="30">
        <v>0</v>
      </c>
      <c r="K85" s="30">
        <f t="shared" si="6"/>
        <v>10</v>
      </c>
      <c r="L85" s="31">
        <f t="shared" si="7"/>
        <v>167288</v>
      </c>
      <c r="M85" s="64"/>
    </row>
    <row r="86" spans="1:13" s="32" customFormat="1" ht="15.95" customHeight="1" thickBot="1" x14ac:dyDescent="0.25">
      <c r="A86" s="48" t="s">
        <v>55</v>
      </c>
      <c r="B86" s="34" t="s">
        <v>3</v>
      </c>
      <c r="C86" s="35">
        <f t="shared" ref="C86:J86" si="8">SUM(C43:C85)</f>
        <v>302</v>
      </c>
      <c r="D86" s="35">
        <f t="shared" si="8"/>
        <v>74696859.219999999</v>
      </c>
      <c r="E86" s="35">
        <f t="shared" si="8"/>
        <v>3</v>
      </c>
      <c r="F86" s="35">
        <f t="shared" si="8"/>
        <v>584794</v>
      </c>
      <c r="G86" s="35">
        <f t="shared" si="8"/>
        <v>32</v>
      </c>
      <c r="H86" s="35">
        <f t="shared" si="8"/>
        <v>4545886.82</v>
      </c>
      <c r="I86" s="35">
        <f t="shared" si="8"/>
        <v>0</v>
      </c>
      <c r="J86" s="35">
        <f t="shared" si="8"/>
        <v>0</v>
      </c>
      <c r="K86" s="35">
        <f t="shared" si="6"/>
        <v>337</v>
      </c>
      <c r="L86" s="65">
        <f t="shared" si="7"/>
        <v>79827540.039999992</v>
      </c>
      <c r="M86" s="64"/>
    </row>
    <row r="87" spans="1:13" s="32" customFormat="1" ht="15.95" customHeight="1" x14ac:dyDescent="0.2">
      <c r="A87" s="36" t="s">
        <v>22</v>
      </c>
      <c r="B87" s="29" t="s">
        <v>114</v>
      </c>
      <c r="C87" s="30">
        <v>10</v>
      </c>
      <c r="D87" s="30">
        <v>1073498.52</v>
      </c>
      <c r="E87" s="30">
        <v>1</v>
      </c>
      <c r="F87" s="30">
        <v>2500</v>
      </c>
      <c r="G87" s="30">
        <v>0</v>
      </c>
      <c r="H87" s="30">
        <v>0</v>
      </c>
      <c r="I87" s="30">
        <v>0</v>
      </c>
      <c r="J87" s="30">
        <v>0</v>
      </c>
      <c r="K87" s="30">
        <f t="shared" si="6"/>
        <v>11</v>
      </c>
      <c r="L87" s="31">
        <f t="shared" si="7"/>
        <v>1075998.52</v>
      </c>
      <c r="M87" s="64"/>
    </row>
    <row r="88" spans="1:13" s="32" customFormat="1" ht="15.95" customHeight="1" x14ac:dyDescent="0.2">
      <c r="A88" s="36"/>
      <c r="B88" s="29" t="s">
        <v>115</v>
      </c>
      <c r="C88" s="30">
        <v>1</v>
      </c>
      <c r="D88" s="30">
        <v>4810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f t="shared" si="6"/>
        <v>1</v>
      </c>
      <c r="L88" s="31">
        <f t="shared" si="7"/>
        <v>4810</v>
      </c>
      <c r="M88" s="64"/>
    </row>
    <row r="89" spans="1:13" s="32" customFormat="1" ht="15.95" customHeight="1" x14ac:dyDescent="0.2">
      <c r="A89" s="36"/>
      <c r="B89" s="29" t="s">
        <v>41</v>
      </c>
      <c r="C89" s="30">
        <v>1</v>
      </c>
      <c r="D89" s="30">
        <v>10000</v>
      </c>
      <c r="E89" s="30">
        <v>0</v>
      </c>
      <c r="F89" s="30">
        <v>0</v>
      </c>
      <c r="G89" s="30">
        <v>6</v>
      </c>
      <c r="H89" s="30">
        <v>394176</v>
      </c>
      <c r="I89" s="30">
        <v>0</v>
      </c>
      <c r="J89" s="30">
        <v>0</v>
      </c>
      <c r="K89" s="30">
        <f t="shared" si="6"/>
        <v>7</v>
      </c>
      <c r="L89" s="31">
        <f t="shared" si="7"/>
        <v>404176</v>
      </c>
      <c r="M89" s="64"/>
    </row>
    <row r="90" spans="1:13" s="32" customFormat="1" ht="15.95" customHeight="1" x14ac:dyDescent="0.2">
      <c r="A90" s="36"/>
      <c r="B90" s="29" t="s">
        <v>116</v>
      </c>
      <c r="C90" s="30">
        <v>1</v>
      </c>
      <c r="D90" s="30">
        <v>186948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f t="shared" si="6"/>
        <v>1</v>
      </c>
      <c r="L90" s="31">
        <f t="shared" si="7"/>
        <v>186948</v>
      </c>
      <c r="M90" s="64"/>
    </row>
    <row r="91" spans="1:13" s="32" customFormat="1" ht="15.95" customHeight="1" thickBot="1" x14ac:dyDescent="0.25">
      <c r="A91" s="48" t="s">
        <v>36</v>
      </c>
      <c r="B91" s="34" t="s">
        <v>3</v>
      </c>
      <c r="C91" s="35">
        <f t="shared" ref="C91:J91" si="9">SUM(C87:C90)</f>
        <v>13</v>
      </c>
      <c r="D91" s="35">
        <f t="shared" si="9"/>
        <v>1275256.52</v>
      </c>
      <c r="E91" s="35">
        <f t="shared" si="9"/>
        <v>1</v>
      </c>
      <c r="F91" s="35">
        <f t="shared" si="9"/>
        <v>2500</v>
      </c>
      <c r="G91" s="35">
        <f t="shared" si="9"/>
        <v>6</v>
      </c>
      <c r="H91" s="35">
        <f t="shared" si="9"/>
        <v>394176</v>
      </c>
      <c r="I91" s="35">
        <f t="shared" si="9"/>
        <v>0</v>
      </c>
      <c r="J91" s="35">
        <f t="shared" si="9"/>
        <v>0</v>
      </c>
      <c r="K91" s="35">
        <f t="shared" si="6"/>
        <v>20</v>
      </c>
      <c r="L91" s="65">
        <f t="shared" si="7"/>
        <v>1671932.52</v>
      </c>
      <c r="M91" s="64"/>
    </row>
    <row r="92" spans="1:13" s="32" customFormat="1" ht="15.95" customHeight="1" x14ac:dyDescent="0.2">
      <c r="A92" s="37" t="s">
        <v>54</v>
      </c>
      <c r="B92" s="29" t="s">
        <v>51</v>
      </c>
      <c r="C92" s="30">
        <v>2</v>
      </c>
      <c r="D92" s="30">
        <v>579999.99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f t="shared" si="6"/>
        <v>2</v>
      </c>
      <c r="L92" s="31">
        <f t="shared" si="7"/>
        <v>579999.99</v>
      </c>
      <c r="M92" s="64"/>
    </row>
    <row r="93" spans="1:13" s="32" customFormat="1" ht="15.95" customHeight="1" x14ac:dyDescent="0.2">
      <c r="A93" s="37"/>
      <c r="B93" s="29" t="s">
        <v>124</v>
      </c>
      <c r="C93" s="30">
        <v>45</v>
      </c>
      <c r="D93" s="30">
        <v>4035716.1599999997</v>
      </c>
      <c r="E93" s="30">
        <v>2</v>
      </c>
      <c r="F93" s="30">
        <v>82586.010000000009</v>
      </c>
      <c r="G93" s="30">
        <v>1</v>
      </c>
      <c r="H93" s="30">
        <v>18613</v>
      </c>
      <c r="I93" s="30">
        <v>1</v>
      </c>
      <c r="J93" s="30">
        <v>42420</v>
      </c>
      <c r="K93" s="30">
        <f t="shared" si="6"/>
        <v>49</v>
      </c>
      <c r="L93" s="31">
        <f t="shared" si="7"/>
        <v>4179335.17</v>
      </c>
      <c r="M93" s="64"/>
    </row>
    <row r="94" spans="1:13" s="32" customFormat="1" ht="15.95" customHeight="1" thickBot="1" x14ac:dyDescent="0.25">
      <c r="A94" s="48" t="s">
        <v>34</v>
      </c>
      <c r="B94" s="34" t="s">
        <v>3</v>
      </c>
      <c r="C94" s="35">
        <f>SUM(C92:C93)</f>
        <v>47</v>
      </c>
      <c r="D94" s="35">
        <f t="shared" ref="D94:L94" si="10">SUM(D92:D93)</f>
        <v>4615716.1499999994</v>
      </c>
      <c r="E94" s="35">
        <f t="shared" si="10"/>
        <v>2</v>
      </c>
      <c r="F94" s="35">
        <f t="shared" si="10"/>
        <v>82586.010000000009</v>
      </c>
      <c r="G94" s="35">
        <f t="shared" si="10"/>
        <v>1</v>
      </c>
      <c r="H94" s="35">
        <f t="shared" si="10"/>
        <v>18613</v>
      </c>
      <c r="I94" s="35">
        <f t="shared" si="10"/>
        <v>1</v>
      </c>
      <c r="J94" s="35">
        <f t="shared" si="10"/>
        <v>42420</v>
      </c>
      <c r="K94" s="35">
        <f t="shared" si="10"/>
        <v>51</v>
      </c>
      <c r="L94" s="65">
        <f t="shared" si="10"/>
        <v>4759335.16</v>
      </c>
      <c r="M94" s="64"/>
    </row>
    <row r="95" spans="1:13" s="32" customFormat="1" ht="15.95" customHeight="1" x14ac:dyDescent="0.2">
      <c r="A95" s="37" t="s">
        <v>61</v>
      </c>
      <c r="B95" s="29" t="s">
        <v>117</v>
      </c>
      <c r="C95" s="30">
        <v>1</v>
      </c>
      <c r="D95" s="30">
        <v>8409.9599999999991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f t="shared" si="6"/>
        <v>1</v>
      </c>
      <c r="L95" s="31">
        <f t="shared" si="7"/>
        <v>8409.9599999999991</v>
      </c>
      <c r="M95" s="64"/>
    </row>
    <row r="96" spans="1:13" s="32" customFormat="1" ht="15.95" customHeight="1" thickBot="1" x14ac:dyDescent="0.25">
      <c r="A96" s="48" t="s">
        <v>59</v>
      </c>
      <c r="B96" s="34" t="s">
        <v>3</v>
      </c>
      <c r="C96" s="35">
        <f t="shared" ref="C96:J96" si="11">SUM(C95:C95)</f>
        <v>1</v>
      </c>
      <c r="D96" s="35">
        <f t="shared" si="11"/>
        <v>8409.9599999999991</v>
      </c>
      <c r="E96" s="35">
        <f t="shared" si="11"/>
        <v>0</v>
      </c>
      <c r="F96" s="35">
        <f t="shared" si="11"/>
        <v>0</v>
      </c>
      <c r="G96" s="35">
        <f t="shared" si="11"/>
        <v>0</v>
      </c>
      <c r="H96" s="35">
        <f t="shared" si="11"/>
        <v>0</v>
      </c>
      <c r="I96" s="35">
        <f t="shared" si="11"/>
        <v>0</v>
      </c>
      <c r="J96" s="35">
        <f t="shared" si="11"/>
        <v>0</v>
      </c>
      <c r="K96" s="35">
        <f t="shared" si="6"/>
        <v>1</v>
      </c>
      <c r="L96" s="65">
        <f t="shared" si="7"/>
        <v>8409.9599999999991</v>
      </c>
      <c r="M96" s="64"/>
    </row>
    <row r="97" spans="1:13" s="32" customFormat="1" ht="15.95" customHeight="1" x14ac:dyDescent="0.2">
      <c r="A97" s="36" t="s">
        <v>62</v>
      </c>
      <c r="B97" s="29" t="s">
        <v>53</v>
      </c>
      <c r="C97" s="30">
        <v>1</v>
      </c>
      <c r="D97" s="30">
        <v>7999998.9500000002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f t="shared" si="6"/>
        <v>1</v>
      </c>
      <c r="L97" s="31">
        <f t="shared" si="7"/>
        <v>7999998.9500000002</v>
      </c>
      <c r="M97" s="64"/>
    </row>
    <row r="98" spans="1:13" s="32" customFormat="1" ht="15.95" customHeight="1" x14ac:dyDescent="0.2">
      <c r="A98" s="36"/>
      <c r="B98" s="29" t="s">
        <v>49</v>
      </c>
      <c r="C98" s="30">
        <v>3</v>
      </c>
      <c r="D98" s="30">
        <v>3571241.01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f t="shared" si="6"/>
        <v>3</v>
      </c>
      <c r="L98" s="31">
        <f t="shared" si="7"/>
        <v>3571241.01</v>
      </c>
      <c r="M98" s="64"/>
    </row>
    <row r="99" spans="1:13" s="32" customFormat="1" ht="15.95" customHeight="1" x14ac:dyDescent="0.2">
      <c r="A99" s="36"/>
      <c r="B99" s="29" t="s">
        <v>123</v>
      </c>
      <c r="C99" s="30">
        <v>1</v>
      </c>
      <c r="D99" s="30">
        <v>893120.09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f t="shared" si="6"/>
        <v>1</v>
      </c>
      <c r="L99" s="31">
        <f t="shared" si="7"/>
        <v>893120.09</v>
      </c>
      <c r="M99" s="64"/>
    </row>
    <row r="100" spans="1:13" s="32" customFormat="1" ht="15.95" customHeight="1" thickBot="1" x14ac:dyDescent="0.25">
      <c r="A100" s="48" t="s">
        <v>60</v>
      </c>
      <c r="B100" s="34" t="s">
        <v>3</v>
      </c>
      <c r="C100" s="35">
        <f t="shared" ref="C100:J100" si="12">SUM(C97:C99)</f>
        <v>5</v>
      </c>
      <c r="D100" s="35">
        <f t="shared" si="12"/>
        <v>12464360.050000001</v>
      </c>
      <c r="E100" s="35">
        <f t="shared" si="12"/>
        <v>0</v>
      </c>
      <c r="F100" s="35">
        <f t="shared" si="12"/>
        <v>0</v>
      </c>
      <c r="G100" s="35">
        <f t="shared" si="12"/>
        <v>0</v>
      </c>
      <c r="H100" s="35">
        <f t="shared" si="12"/>
        <v>0</v>
      </c>
      <c r="I100" s="35">
        <f t="shared" si="12"/>
        <v>0</v>
      </c>
      <c r="J100" s="35">
        <f t="shared" si="12"/>
        <v>0</v>
      </c>
      <c r="K100" s="35">
        <f t="shared" si="6"/>
        <v>5</v>
      </c>
      <c r="L100" s="65">
        <f t="shared" si="7"/>
        <v>12464360.050000001</v>
      </c>
      <c r="M100" s="64"/>
    </row>
    <row r="101" spans="1:13" s="32" customFormat="1" ht="15.95" customHeight="1" x14ac:dyDescent="0.2">
      <c r="A101" s="36" t="s">
        <v>29</v>
      </c>
      <c r="B101" s="29" t="s">
        <v>52</v>
      </c>
      <c r="C101" s="30">
        <v>0</v>
      </c>
      <c r="D101" s="30">
        <v>0</v>
      </c>
      <c r="E101" s="30">
        <v>4</v>
      </c>
      <c r="F101" s="30">
        <v>646049</v>
      </c>
      <c r="G101" s="30">
        <v>0</v>
      </c>
      <c r="H101" s="30">
        <v>0</v>
      </c>
      <c r="I101" s="30">
        <v>0</v>
      </c>
      <c r="J101" s="30">
        <v>0</v>
      </c>
      <c r="K101" s="30">
        <f t="shared" si="6"/>
        <v>4</v>
      </c>
      <c r="L101" s="31">
        <f t="shared" si="7"/>
        <v>646049</v>
      </c>
      <c r="M101" s="64"/>
    </row>
    <row r="102" spans="1:13" s="32" customFormat="1" ht="15.95" customHeight="1" x14ac:dyDescent="0.2">
      <c r="A102" s="33"/>
      <c r="B102" s="29" t="s">
        <v>118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4000</v>
      </c>
      <c r="I102" s="30">
        <v>0</v>
      </c>
      <c r="J102" s="30">
        <v>0</v>
      </c>
      <c r="K102" s="30">
        <f t="shared" si="6"/>
        <v>1</v>
      </c>
      <c r="L102" s="31">
        <f t="shared" si="7"/>
        <v>4000</v>
      </c>
      <c r="M102" s="64"/>
    </row>
    <row r="103" spans="1:13" s="32" customFormat="1" ht="15.95" customHeight="1" x14ac:dyDescent="0.2">
      <c r="A103" s="33"/>
      <c r="B103" s="29" t="s">
        <v>119</v>
      </c>
      <c r="C103" s="30">
        <v>0</v>
      </c>
      <c r="D103" s="30">
        <v>0</v>
      </c>
      <c r="E103" s="30">
        <v>0</v>
      </c>
      <c r="F103" s="30">
        <v>0</v>
      </c>
      <c r="G103" s="30">
        <v>2</v>
      </c>
      <c r="H103" s="30">
        <v>92480.7</v>
      </c>
      <c r="I103" s="30">
        <v>0</v>
      </c>
      <c r="J103" s="30">
        <v>0</v>
      </c>
      <c r="K103" s="30">
        <f t="shared" si="6"/>
        <v>2</v>
      </c>
      <c r="L103" s="31">
        <f t="shared" si="7"/>
        <v>92480.7</v>
      </c>
      <c r="M103" s="64"/>
    </row>
    <row r="104" spans="1:13" s="32" customFormat="1" ht="15.95" customHeight="1" x14ac:dyDescent="0.2">
      <c r="A104" s="33"/>
      <c r="B104" s="29" t="s">
        <v>33</v>
      </c>
      <c r="C104" s="30">
        <v>0</v>
      </c>
      <c r="D104" s="30">
        <v>0</v>
      </c>
      <c r="E104" s="30">
        <v>1</v>
      </c>
      <c r="F104" s="30">
        <v>143666</v>
      </c>
      <c r="G104" s="30">
        <v>0</v>
      </c>
      <c r="H104" s="30">
        <v>0</v>
      </c>
      <c r="I104" s="30">
        <v>0</v>
      </c>
      <c r="J104" s="30">
        <v>0</v>
      </c>
      <c r="K104" s="30">
        <f t="shared" si="6"/>
        <v>1</v>
      </c>
      <c r="L104" s="31">
        <f t="shared" si="7"/>
        <v>143666</v>
      </c>
      <c r="M104" s="64"/>
    </row>
    <row r="105" spans="1:13" s="32" customFormat="1" ht="15.95" customHeight="1" x14ac:dyDescent="0.2">
      <c r="A105" s="33"/>
      <c r="B105" s="29" t="s">
        <v>120</v>
      </c>
      <c r="C105" s="30">
        <v>0</v>
      </c>
      <c r="D105" s="30">
        <v>0</v>
      </c>
      <c r="E105" s="30">
        <v>0</v>
      </c>
      <c r="F105" s="30">
        <v>0</v>
      </c>
      <c r="G105" s="30">
        <v>1</v>
      </c>
      <c r="H105" s="30">
        <v>12000.48</v>
      </c>
      <c r="I105" s="30">
        <v>0</v>
      </c>
      <c r="J105" s="30">
        <v>0</v>
      </c>
      <c r="K105" s="30">
        <f t="shared" si="6"/>
        <v>1</v>
      </c>
      <c r="L105" s="31">
        <f t="shared" si="7"/>
        <v>12000.48</v>
      </c>
      <c r="M105" s="64"/>
    </row>
    <row r="106" spans="1:13" s="32" customFormat="1" ht="15.95" customHeight="1" x14ac:dyDescent="0.2">
      <c r="A106" s="33"/>
      <c r="B106" s="29" t="s">
        <v>121</v>
      </c>
      <c r="C106" s="30">
        <v>0</v>
      </c>
      <c r="D106" s="30">
        <v>0</v>
      </c>
      <c r="E106" s="30">
        <v>0</v>
      </c>
      <c r="F106" s="30">
        <v>0</v>
      </c>
      <c r="G106" s="30">
        <v>1</v>
      </c>
      <c r="H106" s="30">
        <v>75000</v>
      </c>
      <c r="I106" s="30">
        <v>0</v>
      </c>
      <c r="J106" s="30">
        <v>0</v>
      </c>
      <c r="K106" s="30">
        <f t="shared" si="6"/>
        <v>1</v>
      </c>
      <c r="L106" s="31">
        <f t="shared" si="7"/>
        <v>75000</v>
      </c>
      <c r="M106" s="64"/>
    </row>
    <row r="107" spans="1:13" s="32" customFormat="1" ht="15.95" customHeight="1" x14ac:dyDescent="0.2">
      <c r="A107" s="33"/>
      <c r="B107" s="29" t="s">
        <v>122</v>
      </c>
      <c r="C107" s="30">
        <v>2</v>
      </c>
      <c r="D107" s="30">
        <v>62455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f t="shared" si="6"/>
        <v>2</v>
      </c>
      <c r="L107" s="31">
        <f t="shared" si="7"/>
        <v>62455</v>
      </c>
      <c r="M107" s="64"/>
    </row>
    <row r="108" spans="1:13" s="32" customFormat="1" ht="15.95" customHeight="1" thickBot="1" x14ac:dyDescent="0.25">
      <c r="A108" s="48" t="s">
        <v>29</v>
      </c>
      <c r="B108" s="34" t="s">
        <v>3</v>
      </c>
      <c r="C108" s="35">
        <f t="shared" ref="C108:J108" si="13">SUM(C101:C107)</f>
        <v>2</v>
      </c>
      <c r="D108" s="35">
        <f t="shared" si="13"/>
        <v>62455</v>
      </c>
      <c r="E108" s="35">
        <f t="shared" si="13"/>
        <v>5</v>
      </c>
      <c r="F108" s="35">
        <f t="shared" si="13"/>
        <v>789715</v>
      </c>
      <c r="G108" s="35">
        <f t="shared" si="13"/>
        <v>5</v>
      </c>
      <c r="H108" s="35">
        <f t="shared" si="13"/>
        <v>183481.18</v>
      </c>
      <c r="I108" s="35">
        <f t="shared" si="13"/>
        <v>0</v>
      </c>
      <c r="J108" s="35">
        <f t="shared" si="13"/>
        <v>0</v>
      </c>
      <c r="K108" s="35">
        <f t="shared" si="6"/>
        <v>12</v>
      </c>
      <c r="L108" s="65">
        <f t="shared" si="7"/>
        <v>1035651.1799999999</v>
      </c>
      <c r="M108" s="64"/>
    </row>
    <row r="109" spans="1:13" s="32" customFormat="1" ht="15.95" customHeight="1" thickBot="1" x14ac:dyDescent="0.25">
      <c r="A109" s="38"/>
      <c r="B109" s="39"/>
      <c r="C109" s="66"/>
      <c r="D109" s="67"/>
      <c r="E109" s="66"/>
      <c r="F109" s="67"/>
      <c r="G109" s="66"/>
      <c r="H109" s="68"/>
      <c r="I109" s="69"/>
      <c r="J109" s="67"/>
      <c r="K109" s="70"/>
      <c r="L109" s="68"/>
      <c r="M109" s="64"/>
    </row>
    <row r="110" spans="1:13" s="20" customFormat="1" ht="15.95" customHeight="1" thickBot="1" x14ac:dyDescent="0.25">
      <c r="A110" s="22" t="s">
        <v>35</v>
      </c>
      <c r="B110" s="21"/>
      <c r="C110" s="19">
        <f t="shared" ref="C110:L110" si="14">C18+C28+C33+C42+C86+C91+C94+C96+C100+C108</f>
        <v>481</v>
      </c>
      <c r="D110" s="19">
        <f t="shared" si="14"/>
        <v>122892610.3</v>
      </c>
      <c r="E110" s="19">
        <f t="shared" si="14"/>
        <v>17</v>
      </c>
      <c r="F110" s="19">
        <f t="shared" si="14"/>
        <v>5892594.0099999998</v>
      </c>
      <c r="G110" s="19">
        <f t="shared" si="14"/>
        <v>86</v>
      </c>
      <c r="H110" s="19">
        <f t="shared" si="14"/>
        <v>9578803.3399999999</v>
      </c>
      <c r="I110" s="19">
        <f t="shared" si="14"/>
        <v>47</v>
      </c>
      <c r="J110" s="19">
        <f t="shared" si="14"/>
        <v>5936447.6000000006</v>
      </c>
      <c r="K110" s="19">
        <f t="shared" si="14"/>
        <v>631</v>
      </c>
      <c r="L110" s="71">
        <f t="shared" si="14"/>
        <v>144300455.25</v>
      </c>
      <c r="M110" s="72"/>
    </row>
    <row r="111" spans="1:13" s="20" customFormat="1" ht="15.95" customHeight="1" x14ac:dyDescent="0.2">
      <c r="A111" s="42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72"/>
    </row>
  </sheetData>
  <mergeCells count="8">
    <mergeCell ref="A4:A5"/>
    <mergeCell ref="B4:B5"/>
    <mergeCell ref="B2:K2"/>
    <mergeCell ref="C4:D4"/>
    <mergeCell ref="G4:H4"/>
    <mergeCell ref="I4:J4"/>
    <mergeCell ref="K4:L4"/>
    <mergeCell ref="E4:F4"/>
  </mergeCells>
  <pageMargins left="0.5" right="0.5" top="0.5" bottom="0.5" header="0.24" footer="0.24"/>
  <pageSetup scale="50" fitToHeight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2019-08-15T21:21:23Z</cp:lastPrinted>
  <dcterms:created xsi:type="dcterms:W3CDTF">2003-07-30T18:18:18Z</dcterms:created>
  <dcterms:modified xsi:type="dcterms:W3CDTF">2019-08-16T12:14:07Z</dcterms:modified>
</cp:coreProperties>
</file>