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osp\12-Reports\03-Annual Reports\01-Annual Reports Are Here\AnnualReportFY22 - DRAFT\"/>
    </mc:Choice>
  </mc:AlternateContent>
  <xr:revisionPtr revIDLastSave="0" documentId="13_ncr:1_{492A4184-522D-415A-8C9F-0F93C4B33E99}" xr6:coauthVersionLast="47" xr6:coauthVersionMax="47" xr10:uidLastSave="{00000000-0000-0000-0000-000000000000}"/>
  <bookViews>
    <workbookView xWindow="35340" yWindow="1920" windowWidth="26055" windowHeight="16005" tabRatio="893" xr2:uid="{00000000-000D-0000-FFFF-FFFF00000000}"/>
  </bookViews>
  <sheets>
    <sheet name="College Summary" sheetId="11" r:id="rId1"/>
  </sheets>
  <externalReferences>
    <externalReference r:id="rId2"/>
  </externalReferences>
  <definedNames>
    <definedName name="_xlnm._FilterDatabase" localSheetId="0" hidden="1">'College Summary'!#REF!</definedName>
    <definedName name="_xlnm.Print_Area" localSheetId="0">'College Summary'!$A$1:$K$17</definedName>
    <definedName name="status">[1]Sheet1!$A$1:$A$5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1" l="1"/>
  <c r="K9" i="11"/>
  <c r="K11" i="11"/>
  <c r="K13" i="11"/>
  <c r="K14" i="11"/>
  <c r="K5" i="11"/>
  <c r="J6" i="11"/>
  <c r="K6" i="11" s="1"/>
  <c r="J7" i="11"/>
  <c r="K7" i="11" s="1"/>
  <c r="J8" i="11"/>
  <c r="J9" i="11"/>
  <c r="J10" i="11"/>
  <c r="K10" i="11" s="1"/>
  <c r="J11" i="11"/>
  <c r="J12" i="11"/>
  <c r="J13" i="11"/>
  <c r="J14" i="11"/>
  <c r="J5" i="11"/>
  <c r="H15" i="11"/>
  <c r="G15" i="11"/>
  <c r="F15" i="11"/>
  <c r="D15" i="11"/>
  <c r="C15" i="11"/>
  <c r="B15" i="11"/>
  <c r="J15" i="11" l="1"/>
  <c r="K15" i="11" s="1"/>
</calcChain>
</file>

<file path=xl/sharedStrings.xml><?xml version="1.0" encoding="utf-8"?>
<sst xmlns="http://schemas.openxmlformats.org/spreadsheetml/2006/main" count="23" uniqueCount="23">
  <si>
    <t>UVM Sponsored Project Administration</t>
  </si>
  <si>
    <t>OTHER</t>
  </si>
  <si>
    <t>Total</t>
  </si>
  <si>
    <t>COLLEGE OF NURSING AND HEALTH SCIENCES</t>
  </si>
  <si>
    <t>LARNER COLLEGE OF MEDICINE</t>
  </si>
  <si>
    <t>FY21 Dollars</t>
  </si>
  <si>
    <t>$ Change</t>
  </si>
  <si>
    <t>% Change</t>
  </si>
  <si>
    <t>FY21 Count (Awards)</t>
  </si>
  <si>
    <t>FY21 Count (Projects)</t>
  </si>
  <si>
    <t>College Summary</t>
  </si>
  <si>
    <t>COLLEGE OF AGRICULTURE &amp; LIFE SCIENCES</t>
  </si>
  <si>
    <t>COLLEGE OF ARTS &amp; SCIENCES</t>
  </si>
  <si>
    <t>COLLEGE OF EDUCATION &amp; SOCIAL SERVICES</t>
  </si>
  <si>
    <t>COLLEGE OF ENGINEERING &amp; MATHEMATICAL SCIENCES</t>
  </si>
  <si>
    <t>RUBENSTEIN SCHOOL</t>
  </si>
  <si>
    <t>GROSSMAN SCHOOL OF BUSINESS</t>
  </si>
  <si>
    <t>OFFICE OF VICE PRESIDENT FOR RESEARCH</t>
  </si>
  <si>
    <t>FY22 Count (Awards)</t>
  </si>
  <si>
    <t>FY22 Count (Projects)</t>
  </si>
  <si>
    <t>FY22 Dollars</t>
  </si>
  <si>
    <t>FY21 and FY22 Award Summary by College</t>
  </si>
  <si>
    <t>As of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</si>
</sst>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6" applyNumberFormat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0" borderId="8" applyNumberFormat="0" applyFill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3" fontId="0" fillId="0" borderId="1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4" fillId="0" borderId="1" xfId="45" applyNumberFormat="1" applyFont="1" applyFill="1" applyBorder="1" applyAlignment="1">
      <alignment horizontal="center" vertical="center"/>
    </xf>
    <xf numFmtId="165" fontId="3" fillId="0" borderId="0" xfId="47" applyNumberFormat="1" applyFont="1" applyAlignment="1">
      <alignment vertical="center"/>
    </xf>
    <xf numFmtId="165" fontId="22" fillId="0" borderId="0" xfId="47" applyNumberFormat="1" applyFont="1" applyAlignment="1">
      <alignment vertical="center"/>
    </xf>
    <xf numFmtId="165" fontId="0" fillId="0" borderId="0" xfId="47" applyNumberFormat="1" applyFont="1" applyFill="1" applyAlignment="1">
      <alignment horizontal="left" vertical="center"/>
    </xf>
    <xf numFmtId="165" fontId="0" fillId="0" borderId="0" xfId="47" applyNumberFormat="1" applyFont="1" applyAlignment="1">
      <alignment vertical="center"/>
    </xf>
    <xf numFmtId="0" fontId="16" fillId="33" borderId="2" xfId="0" applyFont="1" applyFill="1" applyBorder="1" applyAlignment="1">
      <alignment horizontal="left" vertical="center"/>
    </xf>
    <xf numFmtId="3" fontId="16" fillId="33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65" fontId="2" fillId="0" borderId="0" xfId="47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16" fillId="33" borderId="2" xfId="0" applyNumberFormat="1" applyFont="1" applyFill="1" applyBorder="1" applyAlignment="1">
      <alignment horizontal="left" vertical="center" wrapText="1"/>
    </xf>
    <xf numFmtId="164" fontId="16" fillId="33" borderId="1" xfId="45" applyNumberFormat="1" applyFont="1" applyFill="1" applyBorder="1" applyAlignment="1">
      <alignment horizontal="center" vertical="center" wrapText="1"/>
    </xf>
    <xf numFmtId="165" fontId="2" fillId="0" borderId="0" xfId="47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3" fontId="16" fillId="33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24" fillId="0" borderId="1" xfId="46" applyNumberFormat="1" applyFont="1" applyFill="1" applyBorder="1" applyAlignment="1">
      <alignment horizontal="right" vertical="center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7" builtinId="3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_1-Award Summary" xfId="46" xr:uid="{00000000-0005-0000-0000-000027000000}"/>
    <cellStyle name="Note" xfId="15" builtinId="10" customBuiltin="1"/>
    <cellStyle name="Output" xfId="10" builtinId="21" customBuiltin="1"/>
    <cellStyle name="Percent" xfId="45" builtinId="5"/>
    <cellStyle name="Percent 2" xfId="44" xr:uid="{00000000-0005-0000-0000-00002B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ng List from InfoEd"/>
      <sheetName val="Sheet1"/>
      <sheetName val="cathy review"/>
    </sheetNames>
    <sheetDataSet>
      <sheetData sheetId="0" refreshError="1"/>
      <sheetData sheetId="1">
        <row r="1">
          <cell r="A1" t="str">
            <v>select from list</v>
          </cell>
        </row>
        <row r="2">
          <cell r="A2" t="str">
            <v>Advance Account</v>
          </cell>
        </row>
        <row r="3">
          <cell r="A3" t="str">
            <v>Awarded</v>
          </cell>
        </row>
        <row r="4">
          <cell r="A4" t="str">
            <v>Unfunded</v>
          </cell>
        </row>
        <row r="5">
          <cell r="A5" t="str">
            <v>Other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showGridLines="0" tabSelected="1" zoomScale="90" zoomScaleNormal="90" workbookViewId="0">
      <selection activeCell="O13" sqref="O13"/>
    </sheetView>
  </sheetViews>
  <sheetFormatPr defaultColWidth="12.6640625" defaultRowHeight="18" customHeight="1" x14ac:dyDescent="0.3"/>
  <cols>
    <col min="1" max="1" width="56" style="3" customWidth="1"/>
    <col min="2" max="3" width="12.6640625" style="2" customWidth="1"/>
    <col min="4" max="4" width="12.6640625" style="32" customWidth="1"/>
    <col min="5" max="5" width="4.6640625" style="2" customWidth="1"/>
    <col min="6" max="7" width="12.6640625" style="2" customWidth="1"/>
    <col min="8" max="8" width="12.6640625" style="32" customWidth="1"/>
    <col min="9" max="9" width="4.6640625" style="2" customWidth="1"/>
    <col min="10" max="10" width="12.6640625" style="32" customWidth="1"/>
    <col min="11" max="11" width="12.6640625" style="2" customWidth="1"/>
    <col min="12" max="12" width="12.6640625" style="18" customWidth="1"/>
    <col min="13" max="47" width="10.6640625" style="1" customWidth="1"/>
    <col min="48" max="65" width="8.6640625" style="1" customWidth="1"/>
    <col min="66" max="66" width="11.33203125" style="1" customWidth="1"/>
    <col min="67" max="16384" width="12.6640625" style="1"/>
  </cols>
  <sheetData>
    <row r="1" spans="1:12" s="7" customFormat="1" ht="30" customHeight="1" x14ac:dyDescent="0.3">
      <c r="A1" s="10" t="s">
        <v>0</v>
      </c>
      <c r="B1" s="6"/>
      <c r="C1" s="6"/>
      <c r="D1" s="28"/>
      <c r="E1" s="6"/>
      <c r="F1" s="6"/>
      <c r="G1" s="6"/>
      <c r="H1" s="28"/>
      <c r="I1" s="6"/>
      <c r="J1" s="28"/>
      <c r="K1" s="6"/>
      <c r="L1" s="15"/>
    </row>
    <row r="2" spans="1:12" s="7" customFormat="1" ht="21" customHeight="1" x14ac:dyDescent="0.3">
      <c r="A2" s="7" t="s">
        <v>21</v>
      </c>
      <c r="B2" s="6"/>
      <c r="C2" s="6"/>
      <c r="D2" s="28"/>
      <c r="E2" s="6"/>
      <c r="F2" s="6"/>
      <c r="G2" s="6"/>
      <c r="H2" s="28"/>
      <c r="I2" s="6"/>
      <c r="J2" s="28"/>
      <c r="K2" s="6"/>
      <c r="L2" s="15"/>
    </row>
    <row r="3" spans="1:12" s="8" customFormat="1" ht="21" customHeight="1" x14ac:dyDescent="0.3">
      <c r="A3" s="5" t="s">
        <v>22</v>
      </c>
      <c r="B3" s="9"/>
      <c r="C3" s="9"/>
      <c r="D3" s="29"/>
      <c r="E3" s="6"/>
      <c r="F3" s="9"/>
      <c r="G3" s="9"/>
      <c r="H3" s="29"/>
      <c r="I3" s="6"/>
      <c r="J3" s="29"/>
      <c r="K3" s="9"/>
      <c r="L3" s="16"/>
    </row>
    <row r="4" spans="1:12" s="23" customFormat="1" ht="45" customHeight="1" x14ac:dyDescent="0.3">
      <c r="A4" s="19" t="s">
        <v>10</v>
      </c>
      <c r="B4" s="20" t="s">
        <v>8</v>
      </c>
      <c r="C4" s="20" t="s">
        <v>9</v>
      </c>
      <c r="D4" s="30" t="s">
        <v>5</v>
      </c>
      <c r="E4" s="21"/>
      <c r="F4" s="20" t="s">
        <v>18</v>
      </c>
      <c r="G4" s="20" t="s">
        <v>19</v>
      </c>
      <c r="H4" s="30" t="s">
        <v>20</v>
      </c>
      <c r="I4" s="21"/>
      <c r="J4" s="30" t="s">
        <v>6</v>
      </c>
      <c r="K4" s="20" t="s">
        <v>7</v>
      </c>
      <c r="L4" s="22"/>
    </row>
    <row r="5" spans="1:12" s="11" customFormat="1" ht="24.9" customHeight="1" x14ac:dyDescent="0.3">
      <c r="A5" s="4" t="s">
        <v>11</v>
      </c>
      <c r="B5" s="12">
        <v>135</v>
      </c>
      <c r="C5" s="12">
        <v>182</v>
      </c>
      <c r="D5" s="31">
        <v>32409023</v>
      </c>
      <c r="E5" s="13"/>
      <c r="F5" s="12">
        <v>140</v>
      </c>
      <c r="G5" s="12">
        <v>255</v>
      </c>
      <c r="H5" s="31">
        <v>49644086</v>
      </c>
      <c r="I5" s="13"/>
      <c r="J5" s="33">
        <f>H5-D5</f>
        <v>17235063</v>
      </c>
      <c r="K5" s="14">
        <f>J5/D5</f>
        <v>0.53179828963063769</v>
      </c>
      <c r="L5" s="17"/>
    </row>
    <row r="6" spans="1:12" s="11" customFormat="1" ht="24.9" customHeight="1" x14ac:dyDescent="0.3">
      <c r="A6" s="4" t="s">
        <v>12</v>
      </c>
      <c r="B6" s="12">
        <v>56</v>
      </c>
      <c r="C6" s="12">
        <v>71</v>
      </c>
      <c r="D6" s="31">
        <v>10334110</v>
      </c>
      <c r="E6" s="13"/>
      <c r="F6" s="12">
        <v>62</v>
      </c>
      <c r="G6" s="12">
        <v>83</v>
      </c>
      <c r="H6" s="31">
        <v>7768115</v>
      </c>
      <c r="I6" s="13"/>
      <c r="J6" s="33">
        <f t="shared" ref="J6:J14" si="0">H6-D6</f>
        <v>-2565995</v>
      </c>
      <c r="K6" s="14">
        <f t="shared" ref="K6:K15" si="1">J6/D6</f>
        <v>-0.24830343396770502</v>
      </c>
      <c r="L6" s="17"/>
    </row>
    <row r="7" spans="1:12" s="11" customFormat="1" ht="24.9" customHeight="1" x14ac:dyDescent="0.3">
      <c r="A7" s="4" t="s">
        <v>13</v>
      </c>
      <c r="B7" s="12">
        <v>16</v>
      </c>
      <c r="C7" s="12">
        <v>25</v>
      </c>
      <c r="D7" s="31">
        <v>6018601</v>
      </c>
      <c r="E7" s="13"/>
      <c r="F7" s="12">
        <v>22</v>
      </c>
      <c r="G7" s="12">
        <v>35</v>
      </c>
      <c r="H7" s="31">
        <v>8621290</v>
      </c>
      <c r="I7" s="13"/>
      <c r="J7" s="33">
        <f t="shared" si="0"/>
        <v>2602689</v>
      </c>
      <c r="K7" s="14">
        <f t="shared" si="1"/>
        <v>0.43244086125662756</v>
      </c>
      <c r="L7" s="17"/>
    </row>
    <row r="8" spans="1:12" s="11" customFormat="1" ht="24.9" customHeight="1" x14ac:dyDescent="0.3">
      <c r="A8" s="4" t="s">
        <v>14</v>
      </c>
      <c r="B8" s="12">
        <v>66</v>
      </c>
      <c r="C8" s="12">
        <v>89</v>
      </c>
      <c r="D8" s="31">
        <v>11320233</v>
      </c>
      <c r="E8" s="13"/>
      <c r="F8" s="12">
        <v>74</v>
      </c>
      <c r="G8" s="12">
        <v>124</v>
      </c>
      <c r="H8" s="31">
        <v>16350145</v>
      </c>
      <c r="I8" s="13"/>
      <c r="J8" s="33">
        <f t="shared" si="0"/>
        <v>5029912</v>
      </c>
      <c r="K8" s="14">
        <f t="shared" si="1"/>
        <v>0.44432937025236141</v>
      </c>
      <c r="L8" s="17"/>
    </row>
    <row r="9" spans="1:12" s="11" customFormat="1" ht="24.9" customHeight="1" x14ac:dyDescent="0.3">
      <c r="A9" s="4" t="s">
        <v>4</v>
      </c>
      <c r="B9" s="12">
        <v>371</v>
      </c>
      <c r="C9" s="12">
        <v>453</v>
      </c>
      <c r="D9" s="31">
        <v>99563539</v>
      </c>
      <c r="E9" s="13"/>
      <c r="F9" s="12">
        <v>400</v>
      </c>
      <c r="G9" s="12">
        <v>509</v>
      </c>
      <c r="H9" s="31">
        <v>108086556</v>
      </c>
      <c r="I9" s="13"/>
      <c r="J9" s="33">
        <f t="shared" si="0"/>
        <v>8523017</v>
      </c>
      <c r="K9" s="14">
        <f t="shared" si="1"/>
        <v>8.5603797189250166E-2</v>
      </c>
      <c r="L9" s="17"/>
    </row>
    <row r="10" spans="1:12" s="11" customFormat="1" ht="24.9" customHeight="1" x14ac:dyDescent="0.3">
      <c r="A10" s="4" t="s">
        <v>3</v>
      </c>
      <c r="B10" s="12">
        <v>9</v>
      </c>
      <c r="C10" s="12">
        <v>9</v>
      </c>
      <c r="D10" s="31">
        <v>1100456</v>
      </c>
      <c r="E10" s="13"/>
      <c r="F10" s="12">
        <v>15</v>
      </c>
      <c r="G10" s="12">
        <v>18</v>
      </c>
      <c r="H10" s="31">
        <v>1396222</v>
      </c>
      <c r="I10" s="13"/>
      <c r="J10" s="33">
        <f t="shared" si="0"/>
        <v>295766</v>
      </c>
      <c r="K10" s="14">
        <f t="shared" si="1"/>
        <v>0.26876676577709602</v>
      </c>
      <c r="L10" s="17"/>
    </row>
    <row r="11" spans="1:12" s="11" customFormat="1" ht="24.9" customHeight="1" x14ac:dyDescent="0.3">
      <c r="A11" s="4" t="s">
        <v>15</v>
      </c>
      <c r="B11" s="12">
        <v>41</v>
      </c>
      <c r="C11" s="12">
        <v>58</v>
      </c>
      <c r="D11" s="31">
        <v>8216165</v>
      </c>
      <c r="E11" s="13"/>
      <c r="F11" s="12">
        <v>66</v>
      </c>
      <c r="G11" s="12">
        <v>126</v>
      </c>
      <c r="H11" s="31">
        <v>11952361</v>
      </c>
      <c r="I11" s="13"/>
      <c r="J11" s="33">
        <f t="shared" si="0"/>
        <v>3736196</v>
      </c>
      <c r="K11" s="14">
        <f t="shared" si="1"/>
        <v>0.45473721620731811</v>
      </c>
      <c r="L11" s="17"/>
    </row>
    <row r="12" spans="1:12" s="11" customFormat="1" ht="24.9" customHeight="1" x14ac:dyDescent="0.3">
      <c r="A12" s="4" t="s">
        <v>16</v>
      </c>
      <c r="B12" s="12">
        <v>0</v>
      </c>
      <c r="C12" s="12">
        <v>0</v>
      </c>
      <c r="D12" s="31">
        <v>0</v>
      </c>
      <c r="E12" s="13"/>
      <c r="F12" s="12">
        <v>1</v>
      </c>
      <c r="G12" s="12">
        <v>1</v>
      </c>
      <c r="H12" s="31">
        <v>5000</v>
      </c>
      <c r="I12" s="13"/>
      <c r="J12" s="33">
        <f t="shared" si="0"/>
        <v>5000</v>
      </c>
      <c r="K12" s="14">
        <v>1</v>
      </c>
      <c r="L12" s="17"/>
    </row>
    <row r="13" spans="1:12" s="11" customFormat="1" ht="24.9" customHeight="1" x14ac:dyDescent="0.3">
      <c r="A13" s="4" t="s">
        <v>17</v>
      </c>
      <c r="B13" s="12">
        <v>5</v>
      </c>
      <c r="C13" s="12">
        <v>6</v>
      </c>
      <c r="D13" s="31">
        <v>4282202</v>
      </c>
      <c r="E13" s="13"/>
      <c r="F13" s="12">
        <v>8</v>
      </c>
      <c r="G13" s="12">
        <v>20</v>
      </c>
      <c r="H13" s="31">
        <v>9434215</v>
      </c>
      <c r="I13" s="13"/>
      <c r="J13" s="33">
        <f t="shared" si="0"/>
        <v>5152013</v>
      </c>
      <c r="K13" s="14">
        <f t="shared" si="1"/>
        <v>1.2031223655493133</v>
      </c>
      <c r="L13" s="17"/>
    </row>
    <row r="14" spans="1:12" s="11" customFormat="1" ht="24.9" customHeight="1" x14ac:dyDescent="0.3">
      <c r="A14" s="4" t="s">
        <v>1</v>
      </c>
      <c r="B14" s="12">
        <v>12</v>
      </c>
      <c r="C14" s="12">
        <v>13</v>
      </c>
      <c r="D14" s="31">
        <v>30524506</v>
      </c>
      <c r="E14" s="13"/>
      <c r="F14" s="12">
        <v>10</v>
      </c>
      <c r="G14" s="12">
        <v>12</v>
      </c>
      <c r="H14" s="31">
        <v>860867</v>
      </c>
      <c r="I14" s="13"/>
      <c r="J14" s="33">
        <f t="shared" si="0"/>
        <v>-29663639</v>
      </c>
      <c r="K14" s="14">
        <f t="shared" si="1"/>
        <v>-0.97179751246424761</v>
      </c>
      <c r="L14" s="17"/>
    </row>
    <row r="15" spans="1:12" s="27" customFormat="1" ht="24.9" customHeight="1" x14ac:dyDescent="0.3">
      <c r="A15" s="24" t="s">
        <v>2</v>
      </c>
      <c r="B15" s="20">
        <f>SUM(B5:B14)</f>
        <v>711</v>
      </c>
      <c r="C15" s="20">
        <f>SUM(C5:C14)</f>
        <v>906</v>
      </c>
      <c r="D15" s="30">
        <f>SUM(D5:D14)</f>
        <v>203768835</v>
      </c>
      <c r="E15" s="21"/>
      <c r="F15" s="20">
        <f>SUM(F5:F14)</f>
        <v>798</v>
      </c>
      <c r="G15" s="20">
        <f>SUM(G5:G14)</f>
        <v>1183</v>
      </c>
      <c r="H15" s="30">
        <f>SUM(H5:H14)</f>
        <v>214118857</v>
      </c>
      <c r="I15" s="21"/>
      <c r="J15" s="30">
        <f>SUM(J5:J14)</f>
        <v>10350022</v>
      </c>
      <c r="K15" s="25">
        <f t="shared" si="1"/>
        <v>5.0792958599385429E-2</v>
      </c>
      <c r="L15" s="26"/>
    </row>
    <row r="16" spans="1:12" ht="18" customHeight="1" x14ac:dyDescent="0.3">
      <c r="E16" s="6"/>
      <c r="I16" s="6"/>
    </row>
    <row r="17" spans="5:9" ht="18" customHeight="1" x14ac:dyDescent="0.3">
      <c r="E17" s="6"/>
      <c r="I17" s="6"/>
    </row>
    <row r="18" spans="5:9" ht="18" customHeight="1" x14ac:dyDescent="0.3">
      <c r="E18" s="6"/>
      <c r="I18" s="6"/>
    </row>
    <row r="19" spans="5:9" ht="18" customHeight="1" x14ac:dyDescent="0.3">
      <c r="E19" s="6"/>
      <c r="I19" s="6"/>
    </row>
    <row r="20" spans="5:9" ht="18" customHeight="1" x14ac:dyDescent="0.3">
      <c r="E20" s="6"/>
      <c r="I20" s="6"/>
    </row>
    <row r="21" spans="5:9" ht="18" customHeight="1" x14ac:dyDescent="0.3">
      <c r="E21" s="6"/>
      <c r="I21" s="6"/>
    </row>
    <row r="22" spans="5:9" ht="18" customHeight="1" x14ac:dyDescent="0.3">
      <c r="E22" s="6"/>
      <c r="I22" s="6"/>
    </row>
    <row r="23" spans="5:9" ht="18" customHeight="1" x14ac:dyDescent="0.3">
      <c r="E23" s="6"/>
      <c r="I23" s="6"/>
    </row>
  </sheetData>
  <sortState xmlns:xlrd2="http://schemas.microsoft.com/office/spreadsheetml/2017/richdata2" ref="A8:K116">
    <sortCondition ref="A8:A116"/>
  </sortState>
  <pageMargins left="0.2" right="0" top="0.25" bottom="0.5" header="0" footer="0.25"/>
  <pageSetup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College Summary</vt:lpstr>
      <vt:lpstr>'College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Brian Prindle</cp:lastModifiedBy>
  <cp:lastPrinted>2022-08-02T16:05:57Z</cp:lastPrinted>
  <dcterms:created xsi:type="dcterms:W3CDTF">2014-11-20T18:29:10Z</dcterms:created>
  <dcterms:modified xsi:type="dcterms:W3CDTF">2022-08-09T18:53:03Z</dcterms:modified>
</cp:coreProperties>
</file>