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osp\30-SPA Staff Folders\Kerry\KL Projects and Form Updates\NCE\"/>
    </mc:Choice>
  </mc:AlternateContent>
  <xr:revisionPtr revIDLastSave="0" documentId="13_ncr:1_{BC770541-BC7C-4768-8B9F-D6EB0379AAB6}" xr6:coauthVersionLast="47" xr6:coauthVersionMax="47" xr10:uidLastSave="{00000000-0000-0000-0000-000000000000}"/>
  <bookViews>
    <workbookView xWindow="-28920" yWindow="-120" windowWidth="29040" windowHeight="15840" xr2:uid="{C0F39ED6-324B-4157-A1AC-B65CD117B452}"/>
  </bookViews>
  <sheets>
    <sheet name="Dept - NCE Request Form" sheetId="1" r:id="rId1"/>
    <sheet name="For SPA use only - RA Worksheet" sheetId="4" state="hidden" r:id="rId2"/>
    <sheet name="For SPA Use Only - UVMClick" sheetId="8" state="hidden" r:id="rId3"/>
    <sheet name="For SPA Use Only - PS Setup" sheetId="5" state="hidden" r:id="rId4"/>
    <sheet name="Checkbox links &amp; Dropdowns" sheetId="2" state="hidden" r:id="rId5"/>
  </sheets>
  <definedNames>
    <definedName name="_xlnm.Print_Area" localSheetId="0">'Dept - NCE Request Form'!$B$1:$L$53</definedName>
    <definedName name="_xlnm.Print_Area" localSheetId="1">'For SPA use only - RA Worksheet'!$A$1:$I$32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5" l="1"/>
  <c r="E53" i="5" l="1"/>
  <c r="C21" i="5"/>
  <c r="D18" i="4" l="1"/>
  <c r="D14" i="4"/>
  <c r="I14" i="4"/>
  <c r="I13" i="4"/>
  <c r="D13" i="4"/>
  <c r="L3" i="5" l="1"/>
  <c r="M3" i="5"/>
  <c r="L4" i="5"/>
  <c r="M4" i="5"/>
  <c r="L5" i="5"/>
  <c r="M5" i="5"/>
  <c r="L6" i="5"/>
  <c r="M6" i="5"/>
  <c r="L7" i="5"/>
  <c r="M7" i="5"/>
  <c r="L8" i="5"/>
  <c r="M8" i="5"/>
  <c r="L9" i="5"/>
  <c r="M9" i="5"/>
  <c r="L10" i="5"/>
  <c r="M10" i="5"/>
  <c r="L11" i="5"/>
  <c r="M11" i="5"/>
  <c r="M2" i="5"/>
  <c r="L2" i="5"/>
  <c r="F53" i="5"/>
  <c r="H2" i="5" l="1"/>
  <c r="F2" i="5"/>
  <c r="L9" i="4"/>
  <c r="M9" i="4"/>
  <c r="L10" i="4"/>
  <c r="M10" i="4"/>
  <c r="L11" i="4"/>
  <c r="M11" i="4"/>
  <c r="L12" i="4"/>
  <c r="M12" i="4"/>
  <c r="L7" i="4"/>
  <c r="M7" i="4"/>
  <c r="L8" i="4"/>
  <c r="M8" i="4"/>
  <c r="M6" i="4"/>
  <c r="L6" i="4"/>
  <c r="C3" i="5"/>
  <c r="D49" i="5" s="1"/>
  <c r="D2" i="5"/>
  <c r="C2" i="5"/>
  <c r="J18" i="5" l="1"/>
  <c r="N19" i="5"/>
  <c r="E8" i="5"/>
  <c r="E11" i="5"/>
  <c r="H12" i="5"/>
  <c r="D40" i="5"/>
  <c r="E29" i="5"/>
  <c r="C14" i="5"/>
  <c r="D11" i="5"/>
  <c r="H6" i="4"/>
  <c r="H7" i="4"/>
  <c r="H5" i="4"/>
  <c r="C6" i="4"/>
  <c r="C7" i="4"/>
  <c r="C5" i="4"/>
  <c r="M51" i="1"/>
  <c r="M50" i="1"/>
  <c r="M49" i="1"/>
  <c r="K18" i="5" l="1"/>
  <c r="L18" i="5"/>
  <c r="C22" i="5"/>
  <c r="K40" i="1"/>
  <c r="K41" i="1"/>
  <c r="K42" i="1"/>
  <c r="K39" i="1"/>
  <c r="G7" i="2" l="1"/>
  <c r="G6" i="2"/>
</calcChain>
</file>

<file path=xl/sharedStrings.xml><?xml version="1.0" encoding="utf-8"?>
<sst xmlns="http://schemas.openxmlformats.org/spreadsheetml/2006/main" count="660" uniqueCount="560">
  <si>
    <r>
      <t>The University o</t>
    </r>
    <r>
      <rPr>
        <b/>
        <i/>
        <sz val="16"/>
        <color rgb="FF006600"/>
        <rFont val="Garamond"/>
        <family val="1"/>
      </rPr>
      <t>f</t>
    </r>
    <r>
      <rPr>
        <b/>
        <sz val="16"/>
        <color rgb="FF006600"/>
        <rFont val="Garamond"/>
        <family val="1"/>
      </rPr>
      <t xml:space="preserve"> Vermont</t>
    </r>
    <r>
      <rPr>
        <b/>
        <sz val="16"/>
        <rFont val="Calibri"/>
        <family val="2"/>
      </rPr>
      <t xml:space="preserve"> </t>
    </r>
  </si>
  <si>
    <t>Sponsored Project Administration</t>
  </si>
  <si>
    <t xml:space="preserve">No-Cost Extension (NCE) Request </t>
  </si>
  <si>
    <t xml:space="preserve">Please complete this No-Cost Extension (NCE) Request Form and upload it to your UVMClick Award Modification Request as an Excel document. </t>
  </si>
  <si>
    <t>UVMClick Award #:</t>
  </si>
  <si>
    <t>Principal Investigator:</t>
  </si>
  <si>
    <t>Current Award End Date:</t>
  </si>
  <si>
    <t>Project(s) to be extended:</t>
  </si>
  <si>
    <t>Department contact person:</t>
  </si>
  <si>
    <t>New Award End Date:</t>
  </si>
  <si>
    <t>New end date not to exceed 12 months beyond current end date for federal awards</t>
  </si>
  <si>
    <t>Project #</t>
  </si>
  <si>
    <t>Project End Date</t>
  </si>
  <si>
    <t>1.  Reason for the no-cost extension (select all that apply):</t>
  </si>
  <si>
    <t>Reason</t>
  </si>
  <si>
    <t>Phase-out</t>
  </si>
  <si>
    <t>Other</t>
  </si>
  <si>
    <t xml:space="preserve">Additional time beyond the established expiration date is required to ensure adequate completion of the originally approved project.  </t>
  </si>
  <si>
    <t>Continuity of grant support is required while a competing continuation application is under review.</t>
  </si>
  <si>
    <t>The extension is necessary to permit an orderly phase-out of a project that will not receive continued support.</t>
  </si>
  <si>
    <t>Not Change.</t>
  </si>
  <si>
    <t>Change. (Prior approval from sponsor is required for changes in scope. Contact your SPA Research Administrator for more information.)</t>
  </si>
  <si>
    <t>Not Change</t>
  </si>
  <si>
    <t>Change</t>
  </si>
  <si>
    <t>2.  Scope of work: During this no-cost extension, the originally proposed scope of work will:</t>
  </si>
  <si>
    <t xml:space="preserve">3.  Available Balance: We have reviewed the remaining balance for this award in PI Portal and have determined that: </t>
  </si>
  <si>
    <t>Balance</t>
  </si>
  <si>
    <t>Insufficient</t>
  </si>
  <si>
    <t>Sufficient</t>
  </si>
  <si>
    <t>Yes</t>
  </si>
  <si>
    <t>No</t>
  </si>
  <si>
    <r>
      <rPr>
        <u/>
        <sz val="11"/>
        <color theme="1"/>
        <rFont val="Calibri"/>
        <family val="2"/>
        <scheme val="minor"/>
      </rPr>
      <t>required</t>
    </r>
    <r>
      <rPr>
        <sz val="11"/>
        <color theme="1"/>
        <rFont val="Calibri"/>
        <family val="2"/>
        <scheme val="minor"/>
      </rPr>
      <t>.</t>
    </r>
  </si>
  <si>
    <r>
      <rPr>
        <u/>
        <sz val="11"/>
        <color theme="1"/>
        <rFont val="Calibri"/>
        <family val="2"/>
        <scheme val="minor"/>
      </rPr>
      <t>not</t>
    </r>
    <r>
      <rPr>
        <sz val="11"/>
        <color theme="1"/>
        <rFont val="Calibri"/>
        <family val="2"/>
        <scheme val="minor"/>
      </rPr>
      <t xml:space="preserve"> required.</t>
    </r>
  </si>
  <si>
    <t>Appointment Type</t>
  </si>
  <si>
    <t>Effort for NCE Period</t>
  </si>
  <si>
    <t>Sponsored</t>
  </si>
  <si>
    <t>Cost Share</t>
  </si>
  <si>
    <t xml:space="preserve">Other (describe): </t>
  </si>
  <si>
    <t>note: A minimum of 1% PI effort across all budget periods is required by</t>
  </si>
  <si>
    <t>Cost Accounting's Effort Management and Reporting on Sponsored Agreements policy</t>
  </si>
  <si>
    <t xml:space="preserve">Will not be extended during this NCE or are not applicable to this award.  </t>
  </si>
  <si>
    <t>5.  Subawards:</t>
  </si>
  <si>
    <t>Subawardee Name</t>
  </si>
  <si>
    <t>Subawardee Revised End Date (Select "Same as UVM's End date" or specify Subaward end date)</t>
  </si>
  <si>
    <t>Same as UVM's End Date</t>
  </si>
  <si>
    <t>required.</t>
  </si>
  <si>
    <t>not required.</t>
  </si>
  <si>
    <t>Complete SOW</t>
  </si>
  <si>
    <t>Continutity for competing continuation</t>
  </si>
  <si>
    <t>SOW</t>
  </si>
  <si>
    <t>Add'l effort?</t>
  </si>
  <si>
    <t>Continue</t>
  </si>
  <si>
    <t>reduce</t>
  </si>
  <si>
    <t>Effort %</t>
  </si>
  <si>
    <t>Prior Approval</t>
  </si>
  <si>
    <t>Obtained</t>
  </si>
  <si>
    <t>Needed</t>
  </si>
  <si>
    <t>Subs</t>
  </si>
  <si>
    <t>N/A</t>
  </si>
  <si>
    <t>Extending</t>
  </si>
  <si>
    <t>Appt Type</t>
  </si>
  <si>
    <t>Calendar</t>
  </si>
  <si>
    <t>Academic</t>
  </si>
  <si>
    <t>Summer</t>
  </si>
  <si>
    <t>% Change in total
Effort Commitment</t>
  </si>
  <si>
    <t>PeopleSoft Project #</t>
  </si>
  <si>
    <t>Role</t>
  </si>
  <si>
    <t>Named Key Personnel</t>
  </si>
  <si>
    <t>Select</t>
  </si>
  <si>
    <t>PI / Co-PI</t>
  </si>
  <si>
    <t>Both blank</t>
  </si>
  <si>
    <t>Both Blank</t>
  </si>
  <si>
    <t>Will continue at the same level as the current funding period. (Skip to question 5.)</t>
  </si>
  <si>
    <t>If any listed projects will have different end dates from the overall award, please indicate individual project end dates here. 
(Add lines as needed.)</t>
  </si>
  <si>
    <t xml:space="preserve">There are sufficient funds remaining in the project budget to cover effort and other expenses during this NCE period.  </t>
  </si>
  <si>
    <t>The current balance is not sufficient to cover effort and other expenses during this NCE period. The department has agreed to cost share, therefore our post-award administrator is submitting a Rebudget AMR through UVMClick to add the necessary cost share.</t>
  </si>
  <si>
    <t>NIH or NSF?</t>
  </si>
  <si>
    <t>1% FTE for PI/Co-PIs and 0% for all other personnel will be entered in PS.   (Skip to question 5.)</t>
  </si>
  <si>
    <t>Please contact your SPA RA if you have any questions about the NOA/Sponsor's NCE effort requirements.</t>
  </si>
  <si>
    <r>
      <t xml:space="preserve">4.c The effort commitment during the NCE for the PI and all key personnel </t>
    </r>
    <r>
      <rPr>
        <b/>
        <sz val="11"/>
        <color theme="0" tint="-0.249977111117893"/>
        <rFont val="Calibri"/>
        <family val="2"/>
        <scheme val="minor"/>
      </rPr>
      <t>named</t>
    </r>
    <r>
      <rPr>
        <sz val="11"/>
        <color theme="0" tint="-0.249977111117893"/>
        <rFont val="Calibri"/>
        <family val="2"/>
        <scheme val="minor"/>
      </rPr>
      <t xml:space="preserve"> in the award:</t>
    </r>
  </si>
  <si>
    <t>PI / Named Key Personnel</t>
  </si>
  <si>
    <t>Will be reduced by more than 25% of their current commitment level, requiring prior approval. These changes are detailed in the table below.
Named key personnel not listed below will maintain their current level of effort or the % change does not require prior approval.</t>
  </si>
  <si>
    <t>We have obtained prior approval from the sponsor for these changes and have provided documentation with this request.</t>
  </si>
  <si>
    <t>We have not obtained prior approval from the sponsor and will work with the SPA RA to complete this request.</t>
  </si>
  <si>
    <t xml:space="preserve">- or -          Specified End Date: </t>
  </si>
  <si>
    <t>Will be extended as detailed in the table below:</t>
  </si>
  <si>
    <t>For SPA use only</t>
  </si>
  <si>
    <t>Research Administrator - No Cost Extension (NCE) Worksheet</t>
  </si>
  <si>
    <t>Research Administrator:</t>
  </si>
  <si>
    <t>UVMClick MOD Number:</t>
  </si>
  <si>
    <t>RA Comments (Optional)</t>
  </si>
  <si>
    <t>Sponsor Approvals</t>
  </si>
  <si>
    <t>Drop-Downs</t>
  </si>
  <si>
    <t>Dept Request Form</t>
  </si>
  <si>
    <t>RA Worksheet</t>
  </si>
  <si>
    <t>Approved</t>
  </si>
  <si>
    <t>Not Yet Approved</t>
  </si>
  <si>
    <t>Approvals</t>
  </si>
  <si>
    <t>Compliance Checks</t>
  </si>
  <si>
    <t>All Set</t>
  </si>
  <si>
    <t>Info/Action Needed</t>
  </si>
  <si>
    <t>Award &amp; MOD ID</t>
  </si>
  <si>
    <r>
      <t xml:space="preserve">Original </t>
    </r>
    <r>
      <rPr>
        <sz val="10.5"/>
        <color theme="1"/>
        <rFont val="Calibri"/>
        <family val="2"/>
      </rPr>
      <t>&amp; New End Dates</t>
    </r>
  </si>
  <si>
    <t>Project ID(s)</t>
  </si>
  <si>
    <t>Setup by &amp; Date</t>
  </si>
  <si>
    <t>Click [Load Mods]</t>
  </si>
  <si>
    <t>Start Date and End Date</t>
  </si>
  <si>
    <t>no change</t>
  </si>
  <si>
    <t>Begin and End Dates</t>
  </si>
  <si>
    <t>Milestone Type &amp; Code</t>
  </si>
  <si>
    <t>Due Date</t>
  </si>
  <si>
    <t>Instructions and Notes</t>
  </si>
  <si>
    <t>0_DAY, 45DAY, 90DAY</t>
  </si>
  <si>
    <t>Due date = Award end date, status NEW, Assignee BLANK.</t>
  </si>
  <si>
    <t>SFTCL: SOFT CLOSE</t>
  </si>
  <si>
    <t>Due with the same due date as FINAL / FINAL-INTERNAL.</t>
  </si>
  <si>
    <t>HRDCL: HARD CLOSE</t>
  </si>
  <si>
    <t>Due 120 days after FINAL / FINAL-INTERNAL due date.</t>
  </si>
  <si>
    <t>Team Detail Tab</t>
  </si>
  <si>
    <t>Contract Date Range</t>
  </si>
  <si>
    <t>Hold Checkbox</t>
  </si>
  <si>
    <t>Uncheck if on hold AND hold date is 1/1/1901</t>
  </si>
  <si>
    <t>Ledger Group</t>
  </si>
  <si>
    <t>Commitment Control Option</t>
  </si>
  <si>
    <t>Budget Status</t>
  </si>
  <si>
    <t>Begin Date</t>
  </si>
  <si>
    <t>End Date</t>
  </si>
  <si>
    <t>SP_CHILD2</t>
  </si>
  <si>
    <t>Default from Higher Level</t>
  </si>
  <si>
    <t>Open</t>
  </si>
  <si>
    <t>Project Start Date</t>
  </si>
  <si>
    <t>Proj End + 30 days</t>
  </si>
  <si>
    <t>SP_PARENT</t>
  </si>
  <si>
    <t>Blank/Clear</t>
  </si>
  <si>
    <t>Click [Fetch]</t>
  </si>
  <si>
    <t>Budget Chartfields &gt; Set Options Link</t>
  </si>
  <si>
    <t>Run Control ID  begins with</t>
  </si>
  <si>
    <t>MassComboCodeUpdate</t>
  </si>
  <si>
    <t>Enter Project ID and click [Save]</t>
  </si>
  <si>
    <t>Go to Combo Code Table and check a couple codes to make sure they reactivated. See navigation below.</t>
  </si>
  <si>
    <t>Find and Existing Value &gt; Project</t>
  </si>
  <si>
    <t>If any listed projects will have different end dates from the overall award, use these end dates for the projects in the UVMClick MOD</t>
  </si>
  <si>
    <t>PS Setup</t>
  </si>
  <si>
    <t>Kerry Lavalette</t>
  </si>
  <si>
    <t>FINCL: Annual-Internal</t>
  </si>
  <si>
    <r>
      <t xml:space="preserve">* </t>
    </r>
    <r>
      <rPr>
        <b/>
        <sz val="11"/>
        <rFont val="Calibri"/>
        <family val="2"/>
        <scheme val="minor"/>
      </rPr>
      <t>Milestone Note 1:</t>
    </r>
    <r>
      <rPr>
        <sz val="11"/>
        <rFont val="Calibri"/>
        <family val="2"/>
        <scheme val="minor"/>
      </rPr>
      <t xml:space="preserve"> If the final is due 45 days or less from the end date of the award, set the milestone due date 60 days prior to the end date with a comment stating the actual due date.</t>
    </r>
  </si>
  <si>
    <r>
      <t xml:space="preserve">* </t>
    </r>
    <r>
      <rPr>
        <b/>
        <sz val="11"/>
        <rFont val="Calibri"/>
        <family val="2"/>
        <scheme val="minor"/>
      </rPr>
      <t>Milestone Note 2:</t>
    </r>
    <r>
      <rPr>
        <sz val="11"/>
        <rFont val="Calibri"/>
        <family val="2"/>
        <scheme val="minor"/>
      </rPr>
      <t xml:space="preserve"> If a report is due before the 15th of the month set the due date the last day of the prior month with a comment stating the actual due date.</t>
    </r>
  </si>
  <si>
    <t>No Change</t>
  </si>
  <si>
    <t>(N/A if Award has FIX bill type)</t>
  </si>
  <si>
    <t>Detail Link &gt; Amendment Status: Ready  //  [Process Amendment] Button</t>
  </si>
  <si>
    <t>Amendment Type: Award Modification</t>
  </si>
  <si>
    <t>Amendment Reason: No Cost Extension</t>
  </si>
  <si>
    <t>Amount: 0.00</t>
  </si>
  <si>
    <t>Note any lines with Account F5xxx and Budget Status is closed. (Combo codes associated with closed chartstrings will NOT be re-activated.)</t>
  </si>
  <si>
    <t>ChartField Values &gt; Project</t>
  </si>
  <si>
    <t>If the project is not found, skip to row 52, and reactivate the Combo Codes manually.</t>
  </si>
  <si>
    <t>Activate inactive Combo Codes by clicking [-] (Delete Row) on each inactive Combo Code associated with open Salary lines</t>
  </si>
  <si>
    <t>Check Include &amp; Correct History; Click [Search]</t>
  </si>
  <si>
    <t>Dept Admin</t>
  </si>
  <si>
    <t>Argraves, Gretchen</t>
  </si>
  <si>
    <t>Gretchen.Argraves@uvm.edu</t>
  </si>
  <si>
    <t>Bartlett, Megan</t>
  </si>
  <si>
    <t>Megan.Bartlett@uvm.edu</t>
  </si>
  <si>
    <t>Mindy.Bean@uvm.edu</t>
  </si>
  <si>
    <t>Berteau, Renee</t>
  </si>
  <si>
    <t>Renee.Berteau@uvm.edu</t>
  </si>
  <si>
    <t>Briggs, Glen</t>
  </si>
  <si>
    <t>Glen.Briggs@uvm.edu</t>
  </si>
  <si>
    <t>Brown, Jennifer</t>
  </si>
  <si>
    <t>Jennifer.Brown@uvm.edu</t>
  </si>
  <si>
    <t>Caffry, Eileen</t>
  </si>
  <si>
    <t>Eileen.Caffry@uvm.edu</t>
  </si>
  <si>
    <t>Cronin, Rachel</t>
  </si>
  <si>
    <t>Rachel.Cronin@uvm.edu</t>
  </si>
  <si>
    <t>Dearborn, JoAnne</t>
  </si>
  <si>
    <t>JoAnne.Dearborn@uvm.edu</t>
  </si>
  <si>
    <t>Duncan, Karen</t>
  </si>
  <si>
    <t>Karen.Duncan@uvm.edu</t>
  </si>
  <si>
    <t>Fouche, Anthony</t>
  </si>
  <si>
    <t>mfouche@uvm.edu</t>
  </si>
  <si>
    <t>Ivanciu, Alexandra</t>
  </si>
  <si>
    <t>alexandra.Ivanciu@uvm.edu</t>
  </si>
  <si>
    <t>Gale, Aimee</t>
  </si>
  <si>
    <t>Aimee.Gale@uvm.edu</t>
  </si>
  <si>
    <t>Kline, Cynthia</t>
  </si>
  <si>
    <t>Cynthia.Kline@uvm.edu</t>
  </si>
  <si>
    <t>Le, Jennifer</t>
  </si>
  <si>
    <t>Lovelette, Julie</t>
  </si>
  <si>
    <t>Julie.Lovelette@uvm.edu</t>
  </si>
  <si>
    <t>MacLeod, Anne</t>
  </si>
  <si>
    <t>Anne.MacLeod@uvm.edu</t>
  </si>
  <si>
    <t>McKenna, Meaghan</t>
  </si>
  <si>
    <t>Meaghan.McKenna@uvm.edu</t>
  </si>
  <si>
    <t>Mills, Daniel</t>
  </si>
  <si>
    <t>Daniel.Mills@uvm.edu</t>
  </si>
  <si>
    <t>North, Ed</t>
  </si>
  <si>
    <t>Edward.North@uvm.edu</t>
  </si>
  <si>
    <t>O'Sullivan, Michael</t>
  </si>
  <si>
    <t>Michael.O'Sullivan@uvm.edu</t>
  </si>
  <si>
    <t>Paris, Julie</t>
  </si>
  <si>
    <t>Julie.Paris@uvm.edu</t>
  </si>
  <si>
    <t>Quinn, Cathy</t>
  </si>
  <si>
    <t>Catherine.Quinn@uvm.edu</t>
  </si>
  <si>
    <t>Renaud, Kunie</t>
  </si>
  <si>
    <t>Kunie.Renaud@uvm.edu</t>
  </si>
  <si>
    <t>Richardson, Dawn</t>
  </si>
  <si>
    <t>Dawn.Richardson@uvm.edu</t>
  </si>
  <si>
    <t>Rock, Carri-Ann</t>
  </si>
  <si>
    <t>Carri-Ann.Rock@uvm.edu</t>
  </si>
  <si>
    <t>Sestokas, Melanie</t>
  </si>
  <si>
    <t>Melanie.Sestokas@uvm.edu</t>
  </si>
  <si>
    <t>Sevoian, Noelle</t>
  </si>
  <si>
    <t>Noelle.Sevoian@uvm.edu</t>
  </si>
  <si>
    <t>Snyder, Cynthia</t>
  </si>
  <si>
    <t>Cynthia.Snyder@uvm.edu</t>
  </si>
  <si>
    <t>Sturtevant, Allison</t>
  </si>
  <si>
    <t>Allison.Sturtevant@uvm.edu</t>
  </si>
  <si>
    <t>True, Rhonda</t>
  </si>
  <si>
    <t>Rhonda.True@uvm.edu</t>
  </si>
  <si>
    <t>Werenko, Francesca</t>
  </si>
  <si>
    <t>Francesca.Werenko@uvm.edu</t>
  </si>
  <si>
    <t>Ziglar, Elisa</t>
  </si>
  <si>
    <t>Elisa.Ziglar@uvm.edu</t>
  </si>
  <si>
    <t>Glock, Stephanie</t>
  </si>
  <si>
    <t>Stephanie.Glock@uvm.edu</t>
  </si>
  <si>
    <t>Jennifer.A.Le@uvm.edu</t>
  </si>
  <si>
    <t>Bean, Mindy</t>
  </si>
  <si>
    <t>Select Dept Administrator</t>
  </si>
  <si>
    <t>Or enter admin email here</t>
  </si>
  <si>
    <t>RPO approvals</t>
  </si>
  <si>
    <t>Subawards</t>
  </si>
  <si>
    <t>Internal Processes</t>
  </si>
  <si>
    <t>Scope of Work</t>
  </si>
  <si>
    <t>Effort Commitment</t>
  </si>
  <si>
    <t>Date change requires either Sponsor or Grantee-approval per the conditions of the award.</t>
  </si>
  <si>
    <t>Confirm IRB/IACUC approvals linked to FP are still active.</t>
  </si>
  <si>
    <t>*See Dept Request Tab for additional information.</t>
  </si>
  <si>
    <t>FINCL: Annual</t>
  </si>
  <si>
    <t>If no Final Financial Report due to the sponsor, enter FINAL-INTERNAL due 60 days after new award end date.</t>
  </si>
  <si>
    <t>FINCL: Quarterly</t>
  </si>
  <si>
    <t>FINCL: Semi</t>
  </si>
  <si>
    <t>FA will set up the following Milestone types after NCE setup if applicable: FINCL: Cost Share; FINRV:Bbump Rvw, Multi CFDA; EQMPT: ANNUAL EQMPT; MBE: ANNUAL or FINAL MBE/WBE</t>
  </si>
  <si>
    <t>FINCL: Final</t>
  </si>
  <si>
    <t>FINCL: Final Internal</t>
  </si>
  <si>
    <t xml:space="preserve">Select NCE template. </t>
  </si>
  <si>
    <r>
      <rPr>
        <b/>
        <sz val="11"/>
        <rFont val="Calibri"/>
        <family val="2"/>
        <scheme val="minor"/>
      </rPr>
      <t>Mass Activate Combo Codes</t>
    </r>
    <r>
      <rPr>
        <sz val="11"/>
        <rFont val="Calibri"/>
        <family val="2"/>
        <scheme val="minor"/>
      </rPr>
      <t xml:space="preserve"> if Budget Attributes did NOT fetch any closed lines for Accounts starting with F5xxx --- UVM Modifications &gt; UVM Commitment Accounting &gt; Mass Activate Combo Codes</t>
    </r>
  </si>
  <si>
    <r>
      <rPr>
        <b/>
        <sz val="11"/>
        <rFont val="Calibri"/>
        <family val="2"/>
        <scheme val="minor"/>
      </rPr>
      <t>Manually Activate Combo Codes</t>
    </r>
    <r>
      <rPr>
        <sz val="11"/>
        <rFont val="Calibri"/>
        <family val="2"/>
        <scheme val="minor"/>
      </rPr>
      <t xml:space="preserve"> if Budget Attributes found closed lines or if Project not found in Mass Activate --- Set Up HCM &gt; Common Definitions &gt; Chartfield Configuration &gt; Combination Code Table</t>
    </r>
  </si>
  <si>
    <t xml:space="preserve">PeopleSoft Human Resources  --- Either Mass (re)Activate or Manually (re)Activate Combo Codes ---  (Do this for each project listed above) </t>
  </si>
  <si>
    <r>
      <t xml:space="preserve">b. Overwrite the </t>
    </r>
    <r>
      <rPr>
        <b/>
        <sz val="11"/>
        <color theme="1"/>
        <rFont val="Calibri"/>
        <family val="2"/>
        <scheme val="minor"/>
      </rPr>
      <t>bold</t>
    </r>
    <r>
      <rPr>
        <sz val="11"/>
        <color theme="1"/>
        <rFont val="Calibri"/>
        <family val="2"/>
        <scheme val="minor"/>
      </rPr>
      <t xml:space="preserve"> text with the appropriate information, and have the completed letter signed by the PI.</t>
    </r>
  </si>
  <si>
    <t>c. Upload the completed and PI-signed letter into the UVMClick AMR for the NCE with this Request form.</t>
  </si>
  <si>
    <t>6.  Formal request letter to the Sponsor - If the sponsor requires a formal letter as part of the NCE prior approval request:</t>
  </si>
  <si>
    <t>Update current Final (due to sponsor) with new due date (if applicable). Use same # of days after new due date as previous.</t>
  </si>
  <si>
    <r>
      <t xml:space="preserve">See additional info </t>
    </r>
    <r>
      <rPr>
        <i/>
        <sz val="11"/>
        <rFont val="Wingdings"/>
        <charset val="2"/>
      </rPr>
      <t>à</t>
    </r>
  </si>
  <si>
    <t>All extended projects have the same end date as award unless indivdual project end dates are listed here. (rare)</t>
  </si>
  <si>
    <t>Current (old) Final Due:</t>
  </si>
  <si>
    <t>If no interim reports due to sponsor, and NCE is at least 6 months, add Annual-Internal 30 days after original award end date</t>
  </si>
  <si>
    <t>Due</t>
  </si>
  <si>
    <t>days after award end date</t>
  </si>
  <si>
    <t>Amend # (if applicable) - NCE</t>
  </si>
  <si>
    <t>Reference Award #:</t>
  </si>
  <si>
    <r>
      <rPr>
        <sz val="11"/>
        <color rgb="FFC00000"/>
        <rFont val="Segoe UI Emoji"/>
        <family val="2"/>
      </rPr>
      <t>■</t>
    </r>
    <r>
      <rPr>
        <sz val="11"/>
        <rFont val="Calibri"/>
        <family val="2"/>
        <scheme val="minor"/>
      </rPr>
      <t xml:space="preserve"> </t>
    </r>
    <r>
      <rPr>
        <b/>
        <sz val="11"/>
        <rFont val="Calibri"/>
        <family val="2"/>
        <scheme val="minor"/>
      </rPr>
      <t>UVM Notify Project Manager</t>
    </r>
  </si>
  <si>
    <r>
      <rPr>
        <sz val="11"/>
        <color rgb="FFC00000"/>
        <rFont val="Segoe UI Emoji"/>
        <family val="2"/>
      </rPr>
      <t>■</t>
    </r>
    <r>
      <rPr>
        <sz val="9.8000000000000007"/>
        <color rgb="FFC00000"/>
        <rFont val="Calibri"/>
        <family val="2"/>
      </rPr>
      <t xml:space="preserve"> </t>
    </r>
    <r>
      <rPr>
        <b/>
        <sz val="11"/>
        <rFont val="Calibri"/>
        <family val="2"/>
        <scheme val="minor"/>
      </rPr>
      <t>UVMClick Proposal Staging</t>
    </r>
  </si>
  <si>
    <r>
      <rPr>
        <b/>
        <sz val="11"/>
        <color rgb="FFC00000"/>
        <rFont val="Segoe UI Emoji"/>
        <family val="2"/>
      </rPr>
      <t>■</t>
    </r>
    <r>
      <rPr>
        <b/>
        <sz val="11"/>
        <rFont val="Calibri"/>
        <family val="2"/>
        <scheme val="minor"/>
      </rPr>
      <t xml:space="preserve"> Award Profile &gt; Award Modifications Link</t>
    </r>
  </si>
  <si>
    <r>
      <rPr>
        <b/>
        <sz val="11"/>
        <color rgb="FFC00000"/>
        <rFont val="Segoe UI Emoji"/>
        <family val="2"/>
      </rPr>
      <t>■</t>
    </r>
    <r>
      <rPr>
        <b/>
        <sz val="11"/>
        <rFont val="Calibri"/>
        <family val="2"/>
        <scheme val="minor"/>
      </rPr>
      <t xml:space="preserve"> Award Profile &gt; Milestones Tab</t>
    </r>
  </si>
  <si>
    <r>
      <rPr>
        <b/>
        <sz val="11"/>
        <color rgb="FFC00000"/>
        <rFont val="Segoe UI Emoji"/>
        <family val="2"/>
      </rPr>
      <t>■</t>
    </r>
    <r>
      <rPr>
        <b/>
        <sz val="11"/>
        <rFont val="Calibri"/>
        <family val="2"/>
        <scheme val="minor"/>
      </rPr>
      <t xml:space="preserve"> Project &gt; General Information Tab       </t>
    </r>
    <r>
      <rPr>
        <i/>
        <sz val="10"/>
        <color theme="2" tint="-0.749992370372631"/>
        <rFont val="Calibri"/>
        <family val="2"/>
        <scheme val="minor"/>
      </rPr>
      <t xml:space="preserve">--or--  </t>
    </r>
    <r>
      <rPr>
        <b/>
        <sz val="10"/>
        <rFont val="Calibri"/>
        <family val="2"/>
        <scheme val="minor"/>
      </rPr>
      <t xml:space="preserve">   </t>
    </r>
    <r>
      <rPr>
        <b/>
        <sz val="9"/>
        <color rgb="FF962A2A"/>
        <rFont val="Segoe UI Emoji"/>
        <family val="2"/>
      </rPr>
      <t>■</t>
    </r>
    <r>
      <rPr>
        <b/>
        <sz val="10"/>
        <rFont val="Calibri"/>
        <family val="2"/>
        <scheme val="minor"/>
      </rPr>
      <t xml:space="preserve"> </t>
    </r>
    <r>
      <rPr>
        <i/>
        <sz val="10"/>
        <color theme="2" tint="-0.749992370372631"/>
        <rFont val="Calibri"/>
        <family val="2"/>
        <scheme val="minor"/>
      </rPr>
      <t>Award Profile &gt; Project Link &gt; General Tab</t>
    </r>
  </si>
  <si>
    <r>
      <rPr>
        <b/>
        <sz val="11"/>
        <color rgb="FFC00000"/>
        <rFont val="Segoe UI Emoji"/>
        <family val="2"/>
      </rPr>
      <t>■</t>
    </r>
    <r>
      <rPr>
        <b/>
        <sz val="11"/>
        <rFont val="Calibri"/>
        <family val="2"/>
        <scheme val="minor"/>
      </rPr>
      <t xml:space="preserve"> </t>
    </r>
    <r>
      <rPr>
        <sz val="11"/>
        <rFont val="Calibri"/>
        <family val="2"/>
        <scheme val="minor"/>
      </rPr>
      <t xml:space="preserve">Award Profile &gt; Award Tab &gt; </t>
    </r>
    <r>
      <rPr>
        <b/>
        <sz val="11"/>
        <rFont val="Calibri"/>
        <family val="2"/>
        <scheme val="minor"/>
      </rPr>
      <t>View Contract Link &gt; Lines Tab &gt; General Tab</t>
    </r>
  </si>
  <si>
    <r>
      <rPr>
        <b/>
        <sz val="11"/>
        <color rgb="FFC00000"/>
        <rFont val="Segoe UI Emoji"/>
        <family val="2"/>
      </rPr>
      <t>■</t>
    </r>
    <r>
      <rPr>
        <b/>
        <sz val="11"/>
        <rFont val="Calibri"/>
        <family val="2"/>
        <scheme val="minor"/>
      </rPr>
      <t xml:space="preserve"> </t>
    </r>
    <r>
      <rPr>
        <sz val="11"/>
        <rFont val="Calibri"/>
        <family val="2"/>
        <scheme val="minor"/>
      </rPr>
      <t xml:space="preserve">Award Profile &gt; Award Tab &gt; </t>
    </r>
    <r>
      <rPr>
        <b/>
        <sz val="11"/>
        <rFont val="Calibri"/>
        <family val="2"/>
        <scheme val="minor"/>
      </rPr>
      <t>View Contract Link &gt; Amend Contract Button</t>
    </r>
  </si>
  <si>
    <r>
      <rPr>
        <b/>
        <sz val="11"/>
        <color rgb="FFC00000"/>
        <rFont val="Segoe UI Emoji"/>
        <family val="2"/>
      </rPr>
      <t>■</t>
    </r>
    <r>
      <rPr>
        <b/>
        <sz val="11"/>
        <rFont val="Calibri"/>
        <family val="2"/>
        <scheme val="minor"/>
      </rPr>
      <t xml:space="preserve"> </t>
    </r>
    <r>
      <rPr>
        <sz val="11"/>
        <rFont val="Calibri"/>
        <family val="2"/>
        <scheme val="minor"/>
      </rPr>
      <t xml:space="preserve">Award Profile &gt; Award Tab &gt; </t>
    </r>
    <r>
      <rPr>
        <b/>
        <sz val="11"/>
        <rFont val="Calibri"/>
        <family val="2"/>
        <scheme val="minor"/>
      </rPr>
      <t>View Contract Link &gt; Billing Plans Link &gt; Plan Link (B10_) &gt; Billing Plan General Tab</t>
    </r>
  </si>
  <si>
    <r>
      <rPr>
        <sz val="11"/>
        <color rgb="FFC00000"/>
        <rFont val="Segoe UI Emoji"/>
        <family val="2"/>
      </rPr>
      <t>■</t>
    </r>
    <r>
      <rPr>
        <sz val="11"/>
        <rFont val="Calibri"/>
        <family val="2"/>
        <scheme val="minor"/>
      </rPr>
      <t xml:space="preserve"> </t>
    </r>
    <r>
      <rPr>
        <b/>
        <sz val="11"/>
        <rFont val="Calibri"/>
        <family val="2"/>
        <scheme val="minor"/>
      </rPr>
      <t>Update KK End Dates</t>
    </r>
  </si>
  <si>
    <r>
      <rPr>
        <b/>
        <sz val="11"/>
        <color rgb="FFC00000"/>
        <rFont val="Segoe UI Emoji"/>
        <family val="2"/>
      </rPr>
      <t>■</t>
    </r>
    <r>
      <rPr>
        <b/>
        <sz val="11"/>
        <rFont val="Calibri"/>
        <family val="2"/>
        <scheme val="minor"/>
      </rPr>
      <t xml:space="preserve"> Award Profile &gt; Funding Tab &gt; Project &gt; Final Project Period</t>
    </r>
  </si>
  <si>
    <r>
      <rPr>
        <sz val="11"/>
        <color rgb="FFC00000"/>
        <rFont val="Segoe UI Emoji"/>
        <family val="2"/>
      </rPr>
      <t>■</t>
    </r>
    <r>
      <rPr>
        <sz val="11"/>
        <rFont val="Calibri"/>
        <family val="2"/>
        <scheme val="minor"/>
      </rPr>
      <t xml:space="preserve"> </t>
    </r>
    <r>
      <rPr>
        <b/>
        <sz val="11"/>
        <rFont val="Calibri"/>
        <family val="2"/>
        <scheme val="minor"/>
      </rPr>
      <t>Budget Attributes</t>
    </r>
  </si>
  <si>
    <t>Business Unit   &amp;   Ledger Group</t>
  </si>
  <si>
    <t>UVM01</t>
  </si>
  <si>
    <t>Click [Search]</t>
  </si>
  <si>
    <t>Name</t>
  </si>
  <si>
    <t>Sponsor's Modification ID</t>
  </si>
  <si>
    <t>Description of Changes</t>
  </si>
  <si>
    <t>Select Modification Type</t>
  </si>
  <si>
    <t>Select demographic changes</t>
  </si>
  <si>
    <t>Will this modification affect any Subaward?</t>
  </si>
  <si>
    <t>Effective Date:</t>
  </si>
  <si>
    <t>Is this award mod being set up as an advance account?</t>
  </si>
  <si>
    <t>Does this award mod include pre-award spending?</t>
  </si>
  <si>
    <t>If no, request changes from the unit administrator. Approve the AMR once you have the necessary documentation to proceed.</t>
  </si>
  <si>
    <t>Check to see if the request includes the necessary documentation.</t>
  </si>
  <si>
    <t>SmartForm: Award Modification</t>
  </si>
  <si>
    <t>SmartForm: Budget Allocation</t>
  </si>
  <si>
    <t>SmartForm: Personnel Change</t>
  </si>
  <si>
    <t>SmartForm: Personnel Effort</t>
  </si>
  <si>
    <t>SmartForm: Completed Award Modification</t>
  </si>
  <si>
    <t>What to enter/select</t>
  </si>
  <si>
    <t>Use this to track updates</t>
  </si>
  <si>
    <t>No Cost Extension</t>
  </si>
  <si>
    <t>Yes/No according to info provided on NCE Request Form</t>
  </si>
  <si>
    <t>SmartForm: Award Date Changes</t>
  </si>
  <si>
    <t>SmartForm: Terms and Conditions</t>
  </si>
  <si>
    <t>SmartForm: Compliance Review</t>
  </si>
  <si>
    <r>
      <t>"NCE to (</t>
    </r>
    <r>
      <rPr>
        <i/>
        <sz val="11"/>
        <color theme="1"/>
        <rFont val="Calibri"/>
        <family val="2"/>
        <scheme val="minor"/>
      </rPr>
      <t>new end date)</t>
    </r>
    <r>
      <rPr>
        <sz val="11"/>
        <color theme="1"/>
        <rFont val="Calibri"/>
        <family val="2"/>
        <scheme val="minor"/>
      </rPr>
      <t>"</t>
    </r>
  </si>
  <si>
    <t>Financial Account</t>
  </si>
  <si>
    <t>Current period number</t>
  </si>
  <si>
    <t>Description</t>
  </si>
  <si>
    <t>Issue Date</t>
  </si>
  <si>
    <t>Funding proposal for budget import:</t>
  </si>
  <si>
    <t>Direct sponsor award ID:</t>
  </si>
  <si>
    <t>Current start date:</t>
  </si>
  <si>
    <t>Current end date:</t>
  </si>
  <si>
    <t>New End Date:</t>
  </si>
  <si>
    <t>Authorized:</t>
  </si>
  <si>
    <t>Does this allocation include cost sharing?</t>
  </si>
  <si>
    <t>Current authorized direct amount:</t>
  </si>
  <si>
    <t>Current authorized indirect amount:</t>
  </si>
  <si>
    <t>Current indirect rate: (%)</t>
  </si>
  <si>
    <t>Current authorized total:</t>
  </si>
  <si>
    <t>Leave as-is</t>
  </si>
  <si>
    <t>Uneditable</t>
  </si>
  <si>
    <t>Enter NCE end date</t>
  </si>
  <si>
    <r>
      <t>NCE to (</t>
    </r>
    <r>
      <rPr>
        <i/>
        <sz val="11"/>
        <color theme="1"/>
        <rFont val="Calibri"/>
        <family val="2"/>
        <scheme val="minor"/>
      </rPr>
      <t>new end date)</t>
    </r>
  </si>
  <si>
    <t>Sponsor's Award ID + NCE Amendment # if applicable. Blank-out if no amendment (ex: approved by email or grantee-approved NCE)</t>
  </si>
  <si>
    <t>Person</t>
  </si>
  <si>
    <t>TBD</t>
  </si>
  <si>
    <t>Role Other</t>
  </si>
  <si>
    <t>Start Date</t>
  </si>
  <si>
    <t>Salary Req %</t>
  </si>
  <si>
    <t>Cost Share %</t>
  </si>
  <si>
    <t>Person's name</t>
  </si>
  <si>
    <t>Project Role</t>
  </si>
  <si>
    <t>Total NCE Effort commitment</t>
  </si>
  <si>
    <t>Never check this box</t>
  </si>
  <si>
    <t>The difference between the Sponsored % and total % will calculate here</t>
  </si>
  <si>
    <t>C = Calendar Effort, A = Academic effort, S = Summer Effort.
If Person will have both A and S effort during the NCE, enter 2 rows, 1 for the A effort and one for the S effort.</t>
  </si>
  <si>
    <t>NCE Period Start Date (day after current end date)</t>
  </si>
  <si>
    <t>NCE period end date</t>
  </si>
  <si>
    <t>No changes needed on this SmartForm</t>
  </si>
  <si>
    <t>SmartForm Field</t>
  </si>
  <si>
    <t xml:space="preserve">Select the [Add] Action for each Budget Allocation that corresponds to the final period of the project(s) being extended. </t>
  </si>
  <si>
    <t>If yes, Approve the request and proceed to create Award Modification.</t>
  </si>
  <si>
    <t>Award end date:</t>
  </si>
  <si>
    <t>Award start date:</t>
  </si>
  <si>
    <t>No changes needed on this SmartForm; just click Finish or Exit</t>
  </si>
  <si>
    <t>Use the NCE Effort Commitment info provided on the NCE Request form to complete this form. Enter NCE info on new lines, don't edit existing info for the previous period.</t>
  </si>
  <si>
    <t>a. Use the template letter on SPA letterhead</t>
  </si>
  <si>
    <t>found here.</t>
  </si>
  <si>
    <t>https://www.uvm.edu/spa/forms-library</t>
  </si>
  <si>
    <t>)</t>
  </si>
  <si>
    <t>(Also available in the SPA Forms Library -</t>
  </si>
  <si>
    <t>Select Complete, Pending, or N/A for each field and update as applicable.</t>
  </si>
  <si>
    <t>Admin from Request Form:</t>
  </si>
  <si>
    <t>Attach NCE Approval Document</t>
  </si>
  <si>
    <t>CC Admin &amp; yourself</t>
  </si>
  <si>
    <r>
      <t>Naming Convention: [</t>
    </r>
    <r>
      <rPr>
        <i/>
        <sz val="11"/>
        <color theme="1"/>
        <rFont val="Calibri"/>
        <family val="2"/>
        <scheme val="minor"/>
      </rPr>
      <t>Award Number</t>
    </r>
    <r>
      <rPr>
        <sz val="11"/>
        <color theme="1"/>
        <rFont val="Calibri"/>
        <family val="2"/>
        <scheme val="minor"/>
      </rPr>
      <t>]-[</t>
    </r>
    <r>
      <rPr>
        <i/>
        <sz val="11"/>
        <color theme="1"/>
        <rFont val="Calibri"/>
        <family val="2"/>
        <scheme val="minor"/>
      </rPr>
      <t>sponsor's award amendment # (if applicable)</t>
    </r>
    <r>
      <rPr>
        <sz val="11"/>
        <color theme="1"/>
        <rFont val="Calibri"/>
        <family val="2"/>
        <scheme val="minor"/>
      </rPr>
      <t>] Award NCE to [</t>
    </r>
    <r>
      <rPr>
        <i/>
        <sz val="11"/>
        <color theme="1"/>
        <rFont val="Calibri"/>
        <family val="2"/>
        <scheme val="minor"/>
      </rPr>
      <t>NCE end date</t>
    </r>
    <r>
      <rPr>
        <sz val="11"/>
        <color theme="1"/>
        <rFont val="Calibri"/>
        <family val="2"/>
        <scheme val="minor"/>
      </rPr>
      <t>]</t>
    </r>
  </si>
  <si>
    <t>ex: AWD00009999-4 Award NCE to 8/31/2028</t>
  </si>
  <si>
    <t>Save the NCE approval in RECORDS under the Award Docs folder within the Award folder (this is where Setup retrieves docs to be attached to the setup notification)</t>
  </si>
  <si>
    <t>SPA Administrator Assigned</t>
  </si>
  <si>
    <t>PI Approval of Award Confirmed by SPA</t>
  </si>
  <si>
    <t>Compliance Review by SPA (IRB, IACUC, FCOI, ...)</t>
  </si>
  <si>
    <t>SPA Award Review and Negotiation Completed</t>
  </si>
  <si>
    <t>Award Document Fully Executed by UVM and Sponsor</t>
  </si>
  <si>
    <t>PeopleSoft Set-Up Preparation Completed by SPA</t>
  </si>
  <si>
    <t>Setup Complete in PeopleSoft</t>
  </si>
  <si>
    <t>Department Award Data Collection Form Accepted by SPA</t>
  </si>
  <si>
    <t>Department Review of SmartForms Completed</t>
  </si>
  <si>
    <t>No Changes, BUT if the answer to either Human Subjects or Lab Animals is Yes, you'll need to confirm the protocol/s is/are still active.</t>
  </si>
  <si>
    <t>Then please upload the document to UVMClick using the Upload Award Documents Activity located in the list on the left of the main Award Workspace</t>
  </si>
  <si>
    <t>Completed</t>
  </si>
  <si>
    <r>
      <rPr>
        <b/>
        <sz val="11"/>
        <color theme="1"/>
        <rFont val="Calibri"/>
        <family val="2"/>
        <scheme val="minor"/>
      </rPr>
      <t xml:space="preserve">Pending </t>
    </r>
    <r>
      <rPr>
        <sz val="11"/>
        <color theme="1"/>
        <rFont val="Calibri"/>
        <family val="2"/>
        <scheme val="minor"/>
      </rPr>
      <t xml:space="preserve">while you are doing compliance checks; </t>
    </r>
    <r>
      <rPr>
        <b/>
        <sz val="11"/>
        <color theme="1"/>
        <rFont val="Calibri"/>
        <family val="2"/>
        <scheme val="minor"/>
      </rPr>
      <t>Completed</t>
    </r>
    <r>
      <rPr>
        <sz val="11"/>
        <color theme="1"/>
        <rFont val="Calibri"/>
        <family val="2"/>
        <scheme val="minor"/>
      </rPr>
      <t xml:space="preserve"> once all items are confirmed as in compliance</t>
    </r>
  </si>
  <si>
    <r>
      <rPr>
        <b/>
        <sz val="11"/>
        <color theme="1"/>
        <rFont val="Calibri"/>
        <family val="2"/>
        <scheme val="minor"/>
      </rPr>
      <t xml:space="preserve">Completed </t>
    </r>
    <r>
      <rPr>
        <sz val="11"/>
        <color theme="1"/>
        <rFont val="Calibri"/>
        <family val="2"/>
        <scheme val="minor"/>
      </rPr>
      <t>(The NCE request form counts as the Award Data Collection Form for NCEs)</t>
    </r>
  </si>
  <si>
    <r>
      <rPr>
        <b/>
        <sz val="11"/>
        <color theme="1"/>
        <rFont val="Calibri"/>
        <family val="2"/>
        <scheme val="minor"/>
      </rPr>
      <t>N/A</t>
    </r>
    <r>
      <rPr>
        <sz val="11"/>
        <color theme="1"/>
        <rFont val="Calibri"/>
        <family val="2"/>
        <scheme val="minor"/>
      </rPr>
      <t xml:space="preserve"> if there is no associated amendment; </t>
    </r>
    <r>
      <rPr>
        <b/>
        <sz val="11"/>
        <color theme="1"/>
        <rFont val="Calibri"/>
        <family val="2"/>
        <scheme val="minor"/>
      </rPr>
      <t>Pending</t>
    </r>
    <r>
      <rPr>
        <sz val="11"/>
        <color theme="1"/>
        <rFont val="Calibri"/>
        <family val="2"/>
        <scheme val="minor"/>
      </rPr>
      <t xml:space="preserve"> if amendment is under review; </t>
    </r>
    <r>
      <rPr>
        <b/>
        <sz val="11"/>
        <color theme="1"/>
        <rFont val="Calibri"/>
        <family val="2"/>
        <scheme val="minor"/>
      </rPr>
      <t>Completed</t>
    </r>
    <r>
      <rPr>
        <sz val="11"/>
        <color theme="1"/>
        <rFont val="Calibri"/>
        <family val="2"/>
        <scheme val="minor"/>
      </rPr>
      <t xml:space="preserve"> when amendment review is complete</t>
    </r>
  </si>
  <si>
    <r>
      <rPr>
        <b/>
        <sz val="11"/>
        <color theme="1"/>
        <rFont val="Calibri"/>
        <family val="2"/>
        <scheme val="minor"/>
      </rPr>
      <t>N/A</t>
    </r>
    <r>
      <rPr>
        <sz val="11"/>
        <color theme="1"/>
        <rFont val="Calibri"/>
        <family val="2"/>
        <scheme val="minor"/>
      </rPr>
      <t xml:space="preserve"> if there is no associated amendment; </t>
    </r>
    <r>
      <rPr>
        <b/>
        <sz val="11"/>
        <color theme="1"/>
        <rFont val="Calibri"/>
        <family val="2"/>
        <scheme val="minor"/>
      </rPr>
      <t>Pending</t>
    </r>
    <r>
      <rPr>
        <sz val="11"/>
        <color theme="1"/>
        <rFont val="Calibri"/>
        <family val="2"/>
        <scheme val="minor"/>
      </rPr>
      <t xml:space="preserve"> if amendment is not yet fully-executed; </t>
    </r>
    <r>
      <rPr>
        <b/>
        <sz val="11"/>
        <color theme="1"/>
        <rFont val="Calibri"/>
        <family val="2"/>
        <scheme val="minor"/>
      </rPr>
      <t>Completed</t>
    </r>
    <r>
      <rPr>
        <sz val="11"/>
        <color theme="1"/>
        <rFont val="Calibri"/>
        <family val="2"/>
        <scheme val="minor"/>
      </rPr>
      <t xml:space="preserve"> when amendment if fully-executed</t>
    </r>
  </si>
  <si>
    <r>
      <t xml:space="preserve">always </t>
    </r>
    <r>
      <rPr>
        <b/>
        <sz val="11"/>
        <color theme="1"/>
        <rFont val="Calibri"/>
        <family val="2"/>
        <scheme val="minor"/>
      </rPr>
      <t xml:space="preserve">N/A </t>
    </r>
    <r>
      <rPr>
        <sz val="11"/>
        <color theme="1"/>
        <rFont val="Calibri"/>
        <family val="2"/>
        <scheme val="minor"/>
      </rPr>
      <t>(UA Review of SmartForms is not needed for NCEs)</t>
    </r>
  </si>
  <si>
    <r>
      <t xml:space="preserve">always </t>
    </r>
    <r>
      <rPr>
        <b/>
        <sz val="11"/>
        <color theme="1"/>
        <rFont val="Calibri"/>
        <family val="2"/>
        <scheme val="minor"/>
      </rPr>
      <t>N/A</t>
    </r>
    <r>
      <rPr>
        <sz val="11"/>
        <color theme="1"/>
        <rFont val="Calibri"/>
        <family val="2"/>
        <scheme val="minor"/>
      </rPr>
      <t xml:space="preserve"> (Confirmation of PI Approval is not needed for NCEs)</t>
    </r>
  </si>
  <si>
    <r>
      <t xml:space="preserve">always </t>
    </r>
    <r>
      <rPr>
        <b/>
        <sz val="11"/>
        <color theme="1"/>
        <rFont val="Calibri"/>
        <family val="2"/>
        <scheme val="minor"/>
      </rPr>
      <t>Pending</t>
    </r>
    <r>
      <rPr>
        <sz val="11"/>
        <color theme="1"/>
        <rFont val="Calibri"/>
        <family val="2"/>
        <scheme val="minor"/>
      </rPr>
      <t xml:space="preserve"> (The Setup Specialist will update this to completed when the PS Setup has been finished</t>
    </r>
  </si>
  <si>
    <r>
      <rPr>
        <b/>
        <sz val="11"/>
        <color theme="1"/>
        <rFont val="Calibri"/>
        <family val="2"/>
        <scheme val="minor"/>
      </rPr>
      <t xml:space="preserve">Pending </t>
    </r>
    <r>
      <rPr>
        <sz val="11"/>
        <color theme="1"/>
        <rFont val="Calibri"/>
        <family val="2"/>
        <scheme val="minor"/>
      </rPr>
      <t xml:space="preserve">while the MOD is in process; </t>
    </r>
    <r>
      <rPr>
        <b/>
        <sz val="11"/>
        <color theme="1"/>
        <rFont val="Calibri"/>
        <family val="2"/>
        <scheme val="minor"/>
      </rPr>
      <t>Completed</t>
    </r>
    <r>
      <rPr>
        <sz val="11"/>
        <color theme="1"/>
        <rFont val="Calibri"/>
        <family val="2"/>
        <scheme val="minor"/>
      </rPr>
      <t xml:space="preserve"> the MOD is complete and ready to be Approved (Integrated to PS)</t>
    </r>
  </si>
  <si>
    <t>Sponsored portion of the total effort</t>
  </si>
  <si>
    <t xml:space="preserve">Personnel Change &amp; Other Changes  </t>
  </si>
  <si>
    <t>AWARD MODIFICATION REQUEST (AMR) RECEIVED</t>
  </si>
  <si>
    <t>CREATE AWARD MODIFICATION (MOD)</t>
  </si>
  <si>
    <t>Award Modification SmartForm</t>
  </si>
  <si>
    <t>Return to SmartForm instructions</t>
  </si>
  <si>
    <t>Budget Allocations SmartForm</t>
  </si>
  <si>
    <t>and Funding Action pop-out SmartForm</t>
  </si>
  <si>
    <t>Personnel Changes SmartForm</t>
  </si>
  <si>
    <t>Personnel Effort SmartForm</t>
  </si>
  <si>
    <t>Process the Submit for Final Review activity - Make sure the Final Approver is yourself!</t>
  </si>
  <si>
    <t>Award Date Changes SmartForm</t>
  </si>
  <si>
    <t>Modified Terms &amp; Conditions SmartForm</t>
  </si>
  <si>
    <t>Compliance Review SmartForm</t>
  </si>
  <si>
    <t>Completed Award Mod SmartForm</t>
  </si>
  <si>
    <t>Return to Activity instructions</t>
  </si>
  <si>
    <t>Upload Award Documents Activity</t>
  </si>
  <si>
    <t>Submit for Final Review Activity</t>
  </si>
  <si>
    <t></t>
  </si>
  <si>
    <t>AWARD STATUS TRACKING</t>
  </si>
  <si>
    <t>📎</t>
  </si>
  <si>
    <t>UPLOAD AWARD DOCUMENTS</t>
  </si>
  <si>
    <r>
      <rPr>
        <b/>
        <sz val="11"/>
        <color theme="1"/>
        <rFont val="Wingdings"/>
        <charset val="2"/>
      </rPr>
      <t>à</t>
    </r>
    <r>
      <rPr>
        <b/>
        <sz val="11"/>
        <color theme="1"/>
        <rFont val="Calibri"/>
        <family val="2"/>
        <scheme val="minor"/>
      </rPr>
      <t xml:space="preserve"> </t>
    </r>
  </si>
  <si>
    <t>SUBMIT FOR FINAL REVIEW</t>
  </si>
  <si>
    <t>Approve Activity</t>
  </si>
  <si>
    <t>If any Annual, Semi, or Quarterly milestones currently set up in PS, add new rows and continue due date pattern through NCE.</t>
  </si>
  <si>
    <t>Form version: 01/17/2023</t>
  </si>
  <si>
    <t>Skip to Question 6.</t>
  </si>
  <si>
    <t>Total Effort committed for current/final period</t>
  </si>
  <si>
    <t>If Project is found (Description will be updated), continue to next step. Click [Run]; Process List: make sure UV_ACT_CC is selected; Click [OK]</t>
  </si>
  <si>
    <t xml:space="preserve">Research Administrator - UVMClick
Process: </t>
  </si>
  <si>
    <t>Setup Specialist - NCE PS Setup Checklist</t>
  </si>
  <si>
    <t>APPROVE</t>
  </si>
  <si>
    <t>(Comment and Supporting documentation not needed.)</t>
  </si>
  <si>
    <t>The button for this activity is located in the list on the left of the Mod Workspace.</t>
  </si>
  <si>
    <t>Process the Approve activity. - This is the step that integrates the NCE to PS for setup.</t>
  </si>
  <si>
    <t>Update each "Add Funding Action" with the NCE Info.</t>
  </si>
  <si>
    <t>(note: If you need edit the Budget Allocation after you've clicked OK and closed it, go to the Edit Updated Allocations section of the Budget Allocations SmartForm, and click the Update button to reopen it.)</t>
  </si>
  <si>
    <t>(note: This only has to be done in one Personnel section for each project final period being extended.)</t>
  </si>
  <si>
    <t>(note: When you first create the Award MOD, you must complete the required (*) fields of the Award Modification SmartForm and Save in order for the remaining SmartForms to open.)</t>
  </si>
  <si>
    <t>(note: Not completing the Award Status Tracker prior to passing the NCE to setup (integrating) may cause setup to be delayed.)</t>
  </si>
  <si>
    <t>4.a. Is the direct sponsor of this award NIH, NSF, or USDA/NIFA?</t>
  </si>
  <si>
    <t>These sponsors do not require additional effort beyond the current/final year so long as the proposed effort commitment is fulfilled. Therefore, 1% FTE for PI/Co-PIs and 0% for all other personnel will be entered in PS.  (Skip to question 5.)</t>
  </si>
  <si>
    <t>4. Effort commitment during the NCE period</t>
  </si>
  <si>
    <t>4.b. After reviewing the NOA and sponsor's terms and conditions, we have determined that additional effort commitment during the NCE Period is:</t>
  </si>
  <si>
    <t>Complete PS Staging Table Tracker Fields</t>
  </si>
  <si>
    <t xml:space="preserve">Leave blank </t>
  </si>
  <si>
    <t>(This is just an out-of-the box huron field, and we're not currently using it.)</t>
  </si>
  <si>
    <t>(Personnel Change opens the Personnel Effort SmartForm. Other Changes opens the Award Date Change SmartForm.)</t>
  </si>
  <si>
    <t>In PS Finance, open the "Award Setup + Mods" tile</t>
  </si>
  <si>
    <t>SPA Comments</t>
  </si>
  <si>
    <t>Action Type</t>
  </si>
  <si>
    <t>Action Start Date</t>
  </si>
  <si>
    <t>Bill Type</t>
  </si>
  <si>
    <t>Priority</t>
  </si>
  <si>
    <t>Subaward</t>
  </si>
  <si>
    <t>Hold</t>
  </si>
  <si>
    <t>Format</t>
  </si>
  <si>
    <t>Field</t>
  </si>
  <si>
    <t>Text box (254 character limit)</t>
  </si>
  <si>
    <t>Drop-down (Defaults to blank)</t>
  </si>
  <si>
    <t>Manual Entry or Calendar Selection</t>
  </si>
  <si>
    <t>Manual Entry or LookUp/Select</t>
  </si>
  <si>
    <t>Drop-down (Defaults to Normal)</t>
  </si>
  <si>
    <t>Find the row for the NCE you just integrated. Click any text in row for the NCE to open it.(The search results should be sorted by date/time integarted, oldest to newest, so your MOD should be at the very bottom.)</t>
  </si>
  <si>
    <t>Go to the "SPA Processing/Comments" tab, and complete the fields</t>
  </si>
  <si>
    <t>Checkbox (Selected = Yes; Uselected = No)</t>
  </si>
  <si>
    <t>Leave unselected. (Selecting the checkbox will put the setup on hold.)</t>
  </si>
  <si>
    <t>Select the checkbox if the NCE extends any subawards.</t>
  </si>
  <si>
    <t>Select "NCE" from the drop-down.</t>
  </si>
  <si>
    <t>Enter NCE Period Start Date (day after current end date).</t>
  </si>
  <si>
    <t>Leave blank for NCEs.</t>
  </si>
  <si>
    <t>Leave as normal unless extenuating circumstances.</t>
  </si>
  <si>
    <t>Click the [Search] button to get the search results table to show up</t>
  </si>
  <si>
    <t>If applicable, make a note if higher than usual priority or if there's anything non-standard about the NCE.</t>
  </si>
  <si>
    <t>Beasley, Jillian</t>
  </si>
  <si>
    <t xml:space="preserve">	
jillian.beasley@uvm.edu</t>
  </si>
  <si>
    <t>Brisson, Bridget</t>
  </si>
  <si>
    <t>Bridget.Brisson@uvm.edu</t>
  </si>
  <si>
    <t>Brownell, Ashlee</t>
  </si>
  <si>
    <t>Ashlee.Brownell@med.uvm.edu</t>
  </si>
  <si>
    <t>Burton, Pamela</t>
  </si>
  <si>
    <t>Pamela.Burton@med.uvm.edu</t>
  </si>
  <si>
    <t>Canavan, Patrick</t>
  </si>
  <si>
    <t>Patrick.Canavan@uvm.edu</t>
  </si>
  <si>
    <t>Cannon, Deborah</t>
  </si>
  <si>
    <t>Deb.Cannon@uvm.edu</t>
  </si>
  <si>
    <t>Carlson, Thomas</t>
  </si>
  <si>
    <t>tcarlson@uvm.edu</t>
  </si>
  <si>
    <t>Clifford-Bova, Shelila</t>
  </si>
  <si>
    <t>Sheila.Clifford-Bova@uvm.edu</t>
  </si>
  <si>
    <t>Cornell, Elaine</t>
  </si>
  <si>
    <t>Elaine.Cornell@med.uvm.edu</t>
  </si>
  <si>
    <t>Cote, Elizabeth</t>
  </si>
  <si>
    <t>Elizabeth.Cote@med.uvm.edu</t>
  </si>
  <si>
    <t>Cuke, Melissa</t>
  </si>
  <si>
    <t>msands2@uvm.edu</t>
  </si>
  <si>
    <t>Dissinger, Chris</t>
  </si>
  <si>
    <t>Chris.Dissinger@uvm.edu</t>
  </si>
  <si>
    <t>Drew, Rachel</t>
  </si>
  <si>
    <t>Rachel.Drew@uvm.edu</t>
  </si>
  <si>
    <t>Durieux, Lori</t>
  </si>
  <si>
    <t>Lori.Durieux@uvm.edu</t>
  </si>
  <si>
    <t>Dutra, Kellie</t>
  </si>
  <si>
    <t>Kellie.Dutra@uvmhealth.org</t>
  </si>
  <si>
    <t>Elledge, Andrea</t>
  </si>
  <si>
    <t>aelledge@uvm.edu</t>
  </si>
  <si>
    <t>Fluery, Kellie</t>
  </si>
  <si>
    <t>kellie.fleury@uvm.edu</t>
  </si>
  <si>
    <t>Ford, Lacey (was Lacey Ure)</t>
  </si>
  <si>
    <t>Lacey.Ure@uvm.edu</t>
  </si>
  <si>
    <t>Fraser, Debra</t>
  </si>
  <si>
    <t>dfraser1@uvm.edu</t>
  </si>
  <si>
    <t>Friend, Alexander</t>
  </si>
  <si>
    <t>Alexander.Friend@uvm.edu</t>
  </si>
  <si>
    <t>Gallese, Christine</t>
  </si>
  <si>
    <t>Christine.Gallese@med.uvm.edu</t>
  </si>
  <si>
    <t>Gamache, Lillian</t>
  </si>
  <si>
    <t>lillian.gamache@uvm.edu</t>
  </si>
  <si>
    <t>Gauvin, Victoria</t>
  </si>
  <si>
    <t>victoria.gauvin@uvm.edu</t>
  </si>
  <si>
    <t>Gordon, Sarah</t>
  </si>
  <si>
    <t>Sarah.M.Gordon@uvm.edu</t>
  </si>
  <si>
    <t>Harvey, Daniel (Dan)</t>
  </si>
  <si>
    <t>Dan.Harvey@uvm.edu</t>
  </si>
  <si>
    <t>Hoak, Martin</t>
  </si>
  <si>
    <t>Martin.Hoak@uvm.edu</t>
  </si>
  <si>
    <t>Jerman, Kathryn (Kate)</t>
  </si>
  <si>
    <t>Kate.Jerman@uvm.edu</t>
  </si>
  <si>
    <t>Lalime, Jessica</t>
  </si>
  <si>
    <t xml:space="preserve">	Jessica.Lalime@uvm.edu</t>
  </si>
  <si>
    <t>Morrill, Amy</t>
  </si>
  <si>
    <t>amy.c.morrill@med.uvm.edu</t>
  </si>
  <si>
    <t>Nickerson Jr., James (Jay)</t>
  </si>
  <si>
    <t>James.Nickerson-Jr@uvm.edu</t>
  </si>
  <si>
    <t>Page, Taylor</t>
  </si>
  <si>
    <t>Taylor.Page@uvm.edu</t>
  </si>
  <si>
    <t>Platania, Susan</t>
  </si>
  <si>
    <t>Susan.Platania@uvm.edu</t>
  </si>
  <si>
    <t>Rogers, Christine</t>
  </si>
  <si>
    <t>Christine.Rogers@uvm.edu</t>
  </si>
  <si>
    <t>Sadler, Briana</t>
  </si>
  <si>
    <t>Briana.Sadler@uvm.edu</t>
  </si>
  <si>
    <t>Schoenberg, Hannah</t>
  </si>
  <si>
    <t>hannah.schoenberg@uvm.edu</t>
  </si>
  <si>
    <t>Seehafer, Emma</t>
  </si>
  <si>
    <t>Emma.Seehafer@uvm.edu</t>
  </si>
  <si>
    <t>Spindler, Matt</t>
  </si>
  <si>
    <t>Matt.Spindler@uvm.edu</t>
  </si>
  <si>
    <t>Symans, Catherine</t>
  </si>
  <si>
    <t>Catherine.Symans@uvm.edu</t>
  </si>
  <si>
    <t>Turley, Chelsea</t>
  </si>
  <si>
    <t>chelsea.turley@uvm.edu</t>
  </si>
  <si>
    <t>White, Julianna</t>
  </si>
  <si>
    <t>Julianna.M.White@uvm.edu</t>
  </si>
  <si>
    <t>Wilson, Amelia (Amy)</t>
  </si>
  <si>
    <t>Amelia.Wilson@uvm.edu</t>
  </si>
  <si>
    <t>Mulac, Jeanne</t>
  </si>
  <si>
    <t>jeanne.mulac@med.uvm.edu</t>
  </si>
  <si>
    <t>NOTE:  If Salary Cap applies and 1% default is used Salary is 1% and split as 0.8 Salary Req and 0.2 Cost Share</t>
  </si>
  <si>
    <t>Form version: 07/19/2024</t>
  </si>
  <si>
    <t>See UVMClick Personnel Effort page.</t>
  </si>
  <si>
    <t>Nadia.Arodak@uvm.edu</t>
  </si>
  <si>
    <t>Joshua.Benes@uvm.edu</t>
  </si>
  <si>
    <t>Christine.Boomer@uvm.edu</t>
  </si>
  <si>
    <t>Paula.Carlaccini@uvm.edu</t>
  </si>
  <si>
    <t>Dani.Comey@uvm.edu</t>
  </si>
  <si>
    <t>Susan.Enos@uvm.edu</t>
  </si>
  <si>
    <t>Marlene.Frank@uvm.edu</t>
  </si>
  <si>
    <t>Adam.Frazier@uvm.edu</t>
  </si>
  <si>
    <t>Jennifer.Greaves@uvm.edu</t>
  </si>
  <si>
    <t>kgrover@uvm.edu</t>
  </si>
  <si>
    <t>djarani@uvm.edu</t>
  </si>
  <si>
    <t>Jennifer.ODonnell@uvm.edu</t>
  </si>
  <si>
    <t>Kathryn.Wilhelm@uvm.edu</t>
  </si>
  <si>
    <t>Wilhelm, Kathryn</t>
  </si>
  <si>
    <t>O'Donnell, Jen</t>
  </si>
  <si>
    <t>Grover, Kristin</t>
  </si>
  <si>
    <t>Comey, Dani</t>
  </si>
  <si>
    <t>Jarani, Daria</t>
  </si>
  <si>
    <t>Greaves, Jennifer</t>
  </si>
  <si>
    <t>Frazier, Adam</t>
  </si>
  <si>
    <t>Frank, Marlene</t>
  </si>
  <si>
    <t>Enos, Susan</t>
  </si>
  <si>
    <t>Carlaccini, Paula</t>
  </si>
  <si>
    <t>Boomer, Christine</t>
  </si>
  <si>
    <t>Arodak, Nadia</t>
  </si>
  <si>
    <t>Beneš, Joshua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</si>
</sst>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b/>
      <sz val="11"/>
      <color theme="1"/>
      <name val="Calibri"/>
      <family val="2"/>
      <scheme val="minor"/>
    </font>
    <font>
      <sz val="10"/>
      <name val="Arial"/>
      <family val="2"/>
    </font>
    <font>
      <b/>
      <sz val="16"/>
      <color rgb="FF006600"/>
      <name val="Garamond"/>
      <family val="1"/>
    </font>
    <font>
      <b/>
      <i/>
      <sz val="16"/>
      <color rgb="FF006600"/>
      <name val="Garamond"/>
      <family val="1"/>
    </font>
    <font>
      <b/>
      <sz val="16"/>
      <name val="Calibri"/>
      <family val="2"/>
    </font>
    <font>
      <b/>
      <sz val="12"/>
      <name val="Calibri"/>
      <family val="2"/>
    </font>
    <font>
      <sz val="12"/>
      <color theme="1"/>
      <name val="Calibri"/>
      <family val="2"/>
      <scheme val="minor"/>
    </font>
    <font>
      <sz val="10"/>
      <color theme="1"/>
      <name val="Calibri"/>
      <family val="2"/>
      <scheme val="minor"/>
    </font>
    <font>
      <i/>
      <sz val="10"/>
      <color theme="1"/>
      <name val="Calibri"/>
      <family val="2"/>
      <scheme val="minor"/>
    </font>
    <font>
      <u/>
      <sz val="10"/>
      <color theme="10"/>
      <name val="Arial"/>
      <family val="2"/>
    </font>
    <font>
      <u/>
      <sz val="11"/>
      <color theme="1"/>
      <name val="Calibri"/>
      <family val="2"/>
      <scheme val="minor"/>
    </font>
    <font>
      <b/>
      <u/>
      <sz val="11"/>
      <color theme="1"/>
      <name val="Calibri"/>
      <family val="2"/>
      <scheme val="minor"/>
    </font>
    <font>
      <i/>
      <sz val="11"/>
      <color theme="1"/>
      <name val="Calibri"/>
      <family val="2"/>
      <scheme val="minor"/>
    </font>
    <font>
      <sz val="11"/>
      <color theme="0" tint="-0.249977111117893"/>
      <name val="Calibri"/>
      <family val="2"/>
      <scheme val="minor"/>
    </font>
    <font>
      <b/>
      <sz val="11"/>
      <color theme="0" tint="-0.249977111117893"/>
      <name val="Calibri"/>
      <family val="2"/>
      <scheme val="minor"/>
    </font>
    <font>
      <sz val="11"/>
      <color theme="0"/>
      <name val="Calibri"/>
      <family val="2"/>
      <scheme val="minor"/>
    </font>
    <font>
      <sz val="11"/>
      <name val="Calibri"/>
      <family val="2"/>
      <scheme val="minor"/>
    </font>
    <font>
      <b/>
      <sz val="11"/>
      <name val="Calibri"/>
      <family val="2"/>
      <scheme val="minor"/>
    </font>
    <font>
      <b/>
      <i/>
      <sz val="14"/>
      <color theme="9" tint="-0.249977111117893"/>
      <name val="Calibri"/>
      <family val="2"/>
      <scheme val="minor"/>
    </font>
    <font>
      <sz val="13"/>
      <color theme="1"/>
      <name val="Calibri"/>
      <family val="2"/>
      <scheme val="minor"/>
    </font>
    <font>
      <b/>
      <sz val="14"/>
      <color theme="1"/>
      <name val="Calibri"/>
      <family val="2"/>
      <scheme val="minor"/>
    </font>
    <font>
      <i/>
      <sz val="9"/>
      <color theme="1"/>
      <name val="Calibri"/>
      <family val="2"/>
      <scheme val="minor"/>
    </font>
    <font>
      <b/>
      <sz val="12"/>
      <color theme="1"/>
      <name val="Calibri"/>
      <family val="2"/>
      <scheme val="minor"/>
    </font>
    <font>
      <b/>
      <i/>
      <sz val="12"/>
      <color theme="1"/>
      <name val="Calibri"/>
      <family val="2"/>
      <scheme val="minor"/>
    </font>
    <font>
      <b/>
      <sz val="12"/>
      <name val="Calibri"/>
      <family val="2"/>
      <scheme val="minor"/>
    </font>
    <font>
      <sz val="10.5"/>
      <color theme="1"/>
      <name val="Calibri"/>
      <family val="2"/>
      <scheme val="minor"/>
    </font>
    <font>
      <sz val="10.5"/>
      <color theme="1"/>
      <name val="Calibri"/>
      <family val="2"/>
    </font>
    <font>
      <b/>
      <sz val="10"/>
      <name val="Calibri"/>
      <family val="2"/>
      <scheme val="minor"/>
    </font>
    <font>
      <sz val="8"/>
      <name val="Calibri"/>
      <family val="2"/>
      <scheme val="minor"/>
    </font>
    <font>
      <sz val="11"/>
      <color rgb="FFC00000"/>
      <name val="Calibri"/>
      <family val="2"/>
      <scheme val="minor"/>
    </font>
    <font>
      <sz val="10"/>
      <name val="Calibri"/>
      <family val="2"/>
      <scheme val="minor"/>
    </font>
    <font>
      <i/>
      <sz val="10.5"/>
      <name val="Calibri"/>
      <family val="2"/>
      <scheme val="minor"/>
    </font>
    <font>
      <sz val="11"/>
      <color theme="8" tint="0.59999389629810485"/>
      <name val="Calibri"/>
      <family val="2"/>
      <scheme val="minor"/>
    </font>
    <font>
      <i/>
      <sz val="10"/>
      <name val="Calibri"/>
      <family val="2"/>
      <scheme val="minor"/>
    </font>
    <font>
      <b/>
      <sz val="10"/>
      <color theme="1"/>
      <name val="Calibri"/>
      <family val="2"/>
      <scheme val="minor"/>
    </font>
    <font>
      <i/>
      <sz val="11"/>
      <name val="Calibri"/>
      <family val="2"/>
      <scheme val="minor"/>
    </font>
    <font>
      <i/>
      <sz val="11"/>
      <name val="Wingdings"/>
      <charset val="2"/>
    </font>
    <font>
      <sz val="11"/>
      <color rgb="FFC00000"/>
      <name val="Segoe UI Emoji"/>
      <family val="2"/>
    </font>
    <font>
      <sz val="9.8000000000000007"/>
      <color rgb="FFC00000"/>
      <name val="Calibri"/>
      <family val="2"/>
    </font>
    <font>
      <b/>
      <sz val="11"/>
      <color rgb="FFC00000"/>
      <name val="Segoe UI Emoji"/>
      <family val="2"/>
    </font>
    <font>
      <i/>
      <sz val="10"/>
      <color theme="2" tint="-0.749992370372631"/>
      <name val="Calibri"/>
      <family val="2"/>
      <scheme val="minor"/>
    </font>
    <font>
      <b/>
      <sz val="9"/>
      <color rgb="FF962A2A"/>
      <name val="Segoe UI Emoji"/>
      <family val="2"/>
    </font>
    <font>
      <u/>
      <sz val="11"/>
      <color theme="10"/>
      <name val="Calibri"/>
      <family val="2"/>
      <scheme val="minor"/>
    </font>
    <font>
      <i/>
      <u/>
      <sz val="10.5"/>
      <color theme="10"/>
      <name val="Calibri"/>
      <family val="2"/>
      <scheme val="minor"/>
    </font>
    <font>
      <u/>
      <sz val="10.5"/>
      <color theme="10"/>
      <name val="Calibri"/>
      <family val="2"/>
      <scheme val="minor"/>
    </font>
    <font>
      <b/>
      <sz val="11"/>
      <color theme="1"/>
      <name val="Wingdings"/>
      <charset val="2"/>
    </font>
    <font>
      <b/>
      <sz val="11"/>
      <color theme="1"/>
      <name val="Calibri"/>
      <family val="2"/>
      <charset val="2"/>
      <scheme val="minor"/>
    </font>
    <font>
      <sz val="11"/>
      <color theme="1"/>
      <name val="Segoe UI Symbol"/>
      <family val="2"/>
    </font>
    <font>
      <sz val="12"/>
      <name val="Calibri"/>
      <family val="2"/>
      <scheme val="minor"/>
    </font>
    <font>
      <i/>
      <u/>
      <sz val="10"/>
      <color theme="10"/>
      <name val="Arial"/>
      <family val="2"/>
    </font>
    <font>
      <b/>
      <i/>
      <u/>
      <sz val="10"/>
      <color theme="10"/>
      <name val="Arial"/>
      <family val="2"/>
    </font>
    <font>
      <b/>
      <sz val="11"/>
      <name val="Segoe UI Symbol"/>
      <family val="2"/>
    </font>
    <font>
      <sz val="10"/>
      <color theme="0" tint="-0.34998626667073579"/>
      <name val="Calibri"/>
      <family val="2"/>
      <scheme val="minor"/>
    </font>
    <font>
      <i/>
      <sz val="10"/>
      <color theme="0" tint="-0.34998626667073579"/>
      <name val="Calibri"/>
      <family val="2"/>
      <scheme val="minor"/>
    </font>
    <font>
      <b/>
      <sz val="10.5"/>
      <color theme="1"/>
      <name val="Calibri"/>
      <family val="2"/>
      <scheme val="minor"/>
    </font>
    <font>
      <b/>
      <i/>
      <u/>
      <sz val="10.5"/>
      <color theme="1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E7F1F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E1B7B7"/>
        <bgColor indexed="64"/>
      </patternFill>
    </fill>
    <fill>
      <patternFill patternType="solid">
        <fgColor rgb="FFF2DEDE"/>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bottom/>
      <diagonal/>
    </border>
    <border>
      <left/>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3">
    <xf numFmtId="0" fontId="0" fillId="0" borderId="0"/>
    <xf numFmtId="0" fontId="2" fillId="0" borderId="0"/>
    <xf numFmtId="0" fontId="10" fillId="0" borderId="0" applyNumberFormat="0" applyFill="0" applyBorder="0" applyAlignment="0" applyProtection="0"/>
  </cellStyleXfs>
  <cellXfs count="333">
    <xf numFmtId="0" fontId="0" fillId="0" borderId="0" xfId="0"/>
    <xf numFmtId="0" fontId="6" fillId="0" borderId="0" xfId="1" applyFont="1" applyAlignment="1">
      <alignment horizontal="right" vertical="center"/>
    </xf>
    <xf numFmtId="0" fontId="5" fillId="0" borderId="0" xfId="1" applyFont="1" applyAlignment="1">
      <alignment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49" fontId="0" fillId="0" borderId="1" xfId="0" applyNumberFormat="1" applyBorder="1" applyAlignment="1">
      <alignment horizontal="center" vertical="center"/>
    </xf>
    <xf numFmtId="0" fontId="0" fillId="0" borderId="0" xfId="0" applyAlignment="1">
      <alignment vertical="center" wrapText="1"/>
    </xf>
    <xf numFmtId="0" fontId="9" fillId="0" borderId="0" xfId="0" applyFont="1" applyAlignment="1">
      <alignment horizontal="right" vertical="top"/>
    </xf>
    <xf numFmtId="0" fontId="3" fillId="0" borderId="0" xfId="1"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indent="3"/>
    </xf>
    <xf numFmtId="0" fontId="0" fillId="3" borderId="4" xfId="0" applyFill="1" applyBorder="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8" fillId="0" borderId="0" xfId="0" applyFont="1" applyAlignment="1">
      <alignment horizontal="left" vertical="center" wrapText="1" indent="6"/>
    </xf>
    <xf numFmtId="0" fontId="0" fillId="0" borderId="0" xfId="0" applyAlignment="1">
      <alignment horizontal="left" vertical="center" indent="6"/>
    </xf>
    <xf numFmtId="0" fontId="0" fillId="5" borderId="4" xfId="0" applyFill="1" applyBorder="1" applyAlignment="1">
      <alignment horizontal="center" vertical="center"/>
    </xf>
    <xf numFmtId="0" fontId="0" fillId="3" borderId="2" xfId="0" applyFill="1" applyBorder="1" applyAlignment="1">
      <alignment vertical="center"/>
    </xf>
    <xf numFmtId="0" fontId="0" fillId="3" borderId="2" xfId="0" quotePrefix="1" applyFill="1" applyBorder="1" applyAlignment="1">
      <alignment horizontal="right" vertical="center"/>
    </xf>
    <xf numFmtId="0" fontId="0" fillId="3" borderId="1" xfId="0" applyFill="1" applyBorder="1" applyAlignment="1">
      <alignment horizontal="left" vertical="center" indent="4"/>
    </xf>
    <xf numFmtId="0" fontId="0" fillId="0" borderId="1" xfId="0" applyBorder="1"/>
    <xf numFmtId="0" fontId="0" fillId="0" borderId="3" xfId="0" applyBorder="1"/>
    <xf numFmtId="0" fontId="12" fillId="0" borderId="0" xfId="0" applyFont="1"/>
    <xf numFmtId="0" fontId="0" fillId="5" borderId="1" xfId="0" applyFill="1" applyBorder="1"/>
    <xf numFmtId="0" fontId="0" fillId="5" borderId="3" xfId="0" applyFill="1" applyBorder="1"/>
    <xf numFmtId="0" fontId="14" fillId="2" borderId="0" xfId="0" applyFont="1" applyFill="1" applyAlignment="1">
      <alignment vertical="center"/>
    </xf>
    <xf numFmtId="0" fontId="9" fillId="0" borderId="0" xfId="0" applyFont="1" applyAlignment="1">
      <alignment vertical="center"/>
    </xf>
    <xf numFmtId="10" fontId="0" fillId="3" borderId="4" xfId="0" applyNumberFormat="1" applyFill="1" applyBorder="1" applyAlignment="1">
      <alignment horizontal="left" vertical="center"/>
    </xf>
    <xf numFmtId="0" fontId="13"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4" fillId="0" borderId="0" xfId="0" applyFont="1" applyAlignment="1">
      <alignment vertical="center"/>
    </xf>
    <xf numFmtId="0" fontId="0" fillId="0" borderId="14" xfId="0" applyBorder="1"/>
    <xf numFmtId="0" fontId="0" fillId="0" borderId="15" xfId="0" applyBorder="1"/>
    <xf numFmtId="0" fontId="0" fillId="0" borderId="16" xfId="0" applyBorder="1"/>
    <xf numFmtId="0" fontId="0" fillId="0" borderId="17" xfId="0" applyBorder="1"/>
    <xf numFmtId="0" fontId="12" fillId="0" borderId="16" xfId="0" applyFont="1" applyBorder="1"/>
    <xf numFmtId="0" fontId="12" fillId="0" borderId="17" xfId="0" applyFont="1" applyBorder="1"/>
    <xf numFmtId="0" fontId="0" fillId="0" borderId="18" xfId="0" applyBorder="1"/>
    <xf numFmtId="0" fontId="0" fillId="0" borderId="19" xfId="0" applyBorder="1"/>
    <xf numFmtId="0" fontId="0" fillId="0" borderId="20" xfId="0" applyBorder="1"/>
    <xf numFmtId="0" fontId="0" fillId="0" borderId="8" xfId="0" applyBorder="1"/>
    <xf numFmtId="0" fontId="0" fillId="0" borderId="9" xfId="0" applyBorder="1"/>
    <xf numFmtId="0" fontId="0" fillId="0" borderId="21" xfId="0" applyBorder="1"/>
    <xf numFmtId="0" fontId="0" fillId="0" borderId="22" xfId="0" applyBorder="1"/>
    <xf numFmtId="0" fontId="0" fillId="0" borderId="24" xfId="0" applyBorder="1"/>
    <xf numFmtId="0" fontId="0" fillId="0" borderId="25" xfId="0" applyBorder="1"/>
    <xf numFmtId="0" fontId="0" fillId="0" borderId="23" xfId="0" applyBorder="1"/>
    <xf numFmtId="0" fontId="0" fillId="7" borderId="0" xfId="0" applyFill="1"/>
    <xf numFmtId="0" fontId="0" fillId="0" borderId="26" xfId="0" applyBorder="1" applyAlignment="1">
      <alignment vertical="center"/>
    </xf>
    <xf numFmtId="0" fontId="1" fillId="0" borderId="0" xfId="0" applyFont="1"/>
    <xf numFmtId="0" fontId="23" fillId="0" borderId="0" xfId="0" applyFont="1" applyAlignment="1">
      <alignment vertical="center"/>
    </xf>
    <xf numFmtId="0" fontId="17" fillId="6" borderId="0" xfId="0" applyFont="1" applyFill="1" applyAlignment="1">
      <alignment horizontal="center" vertical="center"/>
    </xf>
    <xf numFmtId="0" fontId="0" fillId="7" borderId="1" xfId="0" applyFill="1" applyBorder="1" applyAlignment="1">
      <alignment vertical="center"/>
    </xf>
    <xf numFmtId="0" fontId="26" fillId="7" borderId="4" xfId="0" applyFont="1" applyFill="1" applyBorder="1" applyAlignment="1">
      <alignment horizontal="left" vertical="center"/>
    </xf>
    <xf numFmtId="0" fontId="0" fillId="7" borderId="12" xfId="0" applyFill="1" applyBorder="1" applyAlignment="1">
      <alignment horizontal="left" vertical="center"/>
    </xf>
    <xf numFmtId="0" fontId="18" fillId="8" borderId="4" xfId="0" applyFont="1" applyFill="1" applyBorder="1" applyAlignment="1">
      <alignment horizontal="center" vertical="center"/>
    </xf>
    <xf numFmtId="0" fontId="18" fillId="8" borderId="2" xfId="0" applyFont="1" applyFill="1" applyBorder="1" applyAlignment="1">
      <alignment horizontal="left" vertical="center"/>
    </xf>
    <xf numFmtId="0" fontId="18" fillId="8" borderId="2" xfId="0" applyFont="1" applyFill="1" applyBorder="1" applyAlignment="1">
      <alignment vertical="center"/>
    </xf>
    <xf numFmtId="0" fontId="18" fillId="8" borderId="3" xfId="0" applyFont="1" applyFill="1" applyBorder="1" applyAlignment="1">
      <alignment vertical="center"/>
    </xf>
    <xf numFmtId="0" fontId="17" fillId="0" borderId="4" xfId="0" applyFont="1" applyBorder="1" applyAlignment="1">
      <alignment horizontal="center" vertical="center"/>
    </xf>
    <xf numFmtId="0" fontId="17" fillId="8" borderId="4" xfId="0" applyFont="1" applyFill="1" applyBorder="1" applyAlignment="1">
      <alignment horizontal="center" vertical="center"/>
    </xf>
    <xf numFmtId="0" fontId="17" fillId="6" borderId="8" xfId="0" applyFont="1" applyFill="1" applyBorder="1" applyAlignment="1">
      <alignment horizontal="left" vertical="center"/>
    </xf>
    <xf numFmtId="0" fontId="17" fillId="6" borderId="9" xfId="0" applyFont="1" applyFill="1" applyBorder="1" applyAlignment="1">
      <alignment horizontal="left" vertical="center"/>
    </xf>
    <xf numFmtId="14" fontId="17" fillId="6" borderId="1" xfId="0" applyNumberFormat="1" applyFont="1" applyFill="1" applyBorder="1" applyAlignment="1">
      <alignment horizontal="left" vertical="center" wrapText="1"/>
    </xf>
    <xf numFmtId="14" fontId="17" fillId="0" borderId="4" xfId="0" applyNumberFormat="1" applyFont="1" applyBorder="1" applyAlignment="1">
      <alignment vertical="center"/>
    </xf>
    <xf numFmtId="49" fontId="17" fillId="0" borderId="4" xfId="0" applyNumberFormat="1" applyFont="1" applyBorder="1" applyAlignment="1">
      <alignment vertical="center"/>
    </xf>
    <xf numFmtId="0" fontId="18" fillId="9" borderId="4" xfId="0" applyFont="1" applyFill="1" applyBorder="1" applyAlignment="1">
      <alignment horizontal="center" vertical="center"/>
    </xf>
    <xf numFmtId="0" fontId="18" fillId="3" borderId="4" xfId="0" applyFont="1" applyFill="1" applyBorder="1" applyAlignment="1">
      <alignment horizontal="left" vertical="center"/>
    </xf>
    <xf numFmtId="0" fontId="18" fillId="3" borderId="4" xfId="0" quotePrefix="1" applyFont="1" applyFill="1" applyBorder="1" applyAlignment="1">
      <alignment horizontal="left" vertical="center"/>
    </xf>
    <xf numFmtId="14" fontId="18" fillId="3" borderId="1" xfId="0" applyNumberFormat="1" applyFont="1" applyFill="1" applyBorder="1" applyAlignment="1">
      <alignment vertical="center"/>
    </xf>
    <xf numFmtId="14" fontId="18" fillId="3" borderId="2" xfId="0" applyNumberFormat="1" applyFont="1" applyFill="1" applyBorder="1" applyAlignment="1">
      <alignment vertical="center"/>
    </xf>
    <xf numFmtId="14" fontId="18" fillId="3" borderId="3" xfId="0" applyNumberFormat="1" applyFont="1" applyFill="1" applyBorder="1" applyAlignment="1">
      <alignment vertical="center"/>
    </xf>
    <xf numFmtId="0" fontId="17" fillId="6" borderId="4" xfId="0" applyFont="1" applyFill="1" applyBorder="1" applyAlignment="1">
      <alignment horizontal="center" vertical="center"/>
    </xf>
    <xf numFmtId="0" fontId="17" fillId="6" borderId="4" xfId="0" applyFont="1" applyFill="1" applyBorder="1" applyAlignment="1">
      <alignment horizontal="left" vertical="center"/>
    </xf>
    <xf numFmtId="0" fontId="17" fillId="6" borderId="1" xfId="0" applyFont="1" applyFill="1" applyBorder="1" applyAlignment="1">
      <alignment vertical="center"/>
    </xf>
    <xf numFmtId="0" fontId="17" fillId="6" borderId="2" xfId="0" applyFont="1" applyFill="1" applyBorder="1" applyAlignment="1">
      <alignment vertical="center"/>
    </xf>
    <xf numFmtId="0" fontId="17" fillId="6" borderId="3" xfId="0" applyFont="1" applyFill="1" applyBorder="1" applyAlignment="1">
      <alignment vertical="center"/>
    </xf>
    <xf numFmtId="0" fontId="17" fillId="0" borderId="0" xfId="0" applyFont="1" applyAlignment="1">
      <alignment vertical="center"/>
    </xf>
    <xf numFmtId="0" fontId="17" fillId="6" borderId="9" xfId="0" applyFont="1" applyFill="1" applyBorder="1" applyAlignment="1">
      <alignment vertical="center"/>
    </xf>
    <xf numFmtId="0" fontId="17" fillId="6" borderId="2" xfId="0" applyFont="1" applyFill="1" applyBorder="1" applyAlignment="1">
      <alignment horizontal="left" vertical="center"/>
    </xf>
    <xf numFmtId="0" fontId="18" fillId="6" borderId="2" xfId="0" applyFont="1" applyFill="1" applyBorder="1" applyAlignment="1">
      <alignment horizontal="left" vertical="center"/>
    </xf>
    <xf numFmtId="0" fontId="18" fillId="6" borderId="2" xfId="0" applyFont="1" applyFill="1" applyBorder="1" applyAlignment="1">
      <alignment vertical="center"/>
    </xf>
    <xf numFmtId="14" fontId="18" fillId="6" borderId="2" xfId="0" applyNumberFormat="1" applyFont="1" applyFill="1" applyBorder="1" applyAlignment="1">
      <alignment horizontal="right" vertical="center"/>
    </xf>
    <xf numFmtId="0" fontId="17" fillId="0" borderId="1" xfId="0" applyFont="1" applyBorder="1" applyAlignment="1">
      <alignment vertical="center"/>
    </xf>
    <xf numFmtId="0" fontId="18" fillId="8" borderId="13" xfId="0" applyFont="1" applyFill="1" applyBorder="1" applyAlignment="1">
      <alignment vertical="center"/>
    </xf>
    <xf numFmtId="14" fontId="17" fillId="6" borderId="1" xfId="0" applyNumberFormat="1" applyFont="1" applyFill="1" applyBorder="1" applyAlignment="1">
      <alignment vertical="center"/>
    </xf>
    <xf numFmtId="0" fontId="17" fillId="6" borderId="27" xfId="0" applyFont="1" applyFill="1" applyBorder="1" applyAlignment="1">
      <alignment horizontal="left" vertical="center"/>
    </xf>
    <xf numFmtId="14" fontId="17" fillId="6" borderId="2" xfId="0" applyNumberFormat="1" applyFont="1" applyFill="1" applyBorder="1" applyAlignment="1">
      <alignment vertical="center"/>
    </xf>
    <xf numFmtId="0" fontId="18" fillId="3" borderId="4" xfId="0" applyFont="1" applyFill="1" applyBorder="1" applyAlignment="1">
      <alignment horizontal="center" vertical="center"/>
    </xf>
    <xf numFmtId="0" fontId="18" fillId="3" borderId="1" xfId="0" applyFont="1" applyFill="1" applyBorder="1" applyAlignment="1">
      <alignment vertical="center"/>
    </xf>
    <xf numFmtId="0" fontId="18" fillId="3" borderId="3" xfId="0" applyFont="1" applyFill="1" applyBorder="1" applyAlignment="1">
      <alignment vertical="center"/>
    </xf>
    <xf numFmtId="0" fontId="28" fillId="3" borderId="1" xfId="0" applyFont="1" applyFill="1" applyBorder="1" applyAlignment="1">
      <alignment vertical="center"/>
    </xf>
    <xf numFmtId="0" fontId="17" fillId="0" borderId="11" xfId="0" applyFont="1" applyBorder="1" applyAlignment="1">
      <alignment vertical="center"/>
    </xf>
    <xf numFmtId="0" fontId="18" fillId="8" borderId="27" xfId="0" applyFont="1" applyFill="1" applyBorder="1" applyAlignment="1">
      <alignment horizontal="left" vertical="center"/>
    </xf>
    <xf numFmtId="0" fontId="17" fillId="0" borderId="1" xfId="0" applyFont="1" applyBorder="1" applyAlignment="1">
      <alignment horizontal="center" vertical="center"/>
    </xf>
    <xf numFmtId="0" fontId="17" fillId="6" borderId="1" xfId="0" applyFont="1" applyFill="1" applyBorder="1" applyAlignment="1">
      <alignment horizontal="left" vertical="center"/>
    </xf>
    <xf numFmtId="0" fontId="17" fillId="6" borderId="27" xfId="0" applyFont="1" applyFill="1" applyBorder="1" applyAlignment="1">
      <alignment vertical="center"/>
    </xf>
    <xf numFmtId="0" fontId="17" fillId="11" borderId="4" xfId="0" applyFont="1" applyFill="1" applyBorder="1" applyAlignment="1">
      <alignment horizontal="center" vertical="center"/>
    </xf>
    <xf numFmtId="0" fontId="18" fillId="11" borderId="0" xfId="0" applyFont="1" applyFill="1" applyAlignment="1">
      <alignment horizontal="left" vertical="center"/>
    </xf>
    <xf numFmtId="0" fontId="18" fillId="11" borderId="13" xfId="0" applyFont="1" applyFill="1" applyBorder="1" applyAlignment="1">
      <alignment vertical="center"/>
    </xf>
    <xf numFmtId="0" fontId="18" fillId="11" borderId="7" xfId="0" applyFont="1" applyFill="1" applyBorder="1" applyAlignment="1">
      <alignment vertical="center"/>
    </xf>
    <xf numFmtId="0" fontId="17" fillId="12" borderId="2" xfId="0" applyFont="1" applyFill="1" applyBorder="1" applyAlignment="1">
      <alignment vertical="center"/>
    </xf>
    <xf numFmtId="0" fontId="17" fillId="12" borderId="13" xfId="0" applyFont="1" applyFill="1" applyBorder="1" applyAlignment="1">
      <alignment vertical="center"/>
    </xf>
    <xf numFmtId="0" fontId="17" fillId="6" borderId="1" xfId="0" quotePrefix="1" applyFont="1" applyFill="1" applyBorder="1" applyAlignment="1">
      <alignment vertical="center"/>
    </xf>
    <xf numFmtId="0" fontId="17" fillId="12" borderId="1" xfId="0" applyFont="1" applyFill="1" applyBorder="1" applyAlignment="1">
      <alignment horizontal="center" vertical="center"/>
    </xf>
    <xf numFmtId="0" fontId="18" fillId="8" borderId="27" xfId="0" applyFont="1" applyFill="1" applyBorder="1" applyAlignment="1">
      <alignment vertical="center"/>
    </xf>
    <xf numFmtId="0" fontId="18" fillId="8" borderId="9" xfId="0" applyFont="1" applyFill="1" applyBorder="1" applyAlignment="1">
      <alignment vertical="center"/>
    </xf>
    <xf numFmtId="0" fontId="17" fillId="6" borderId="0" xfId="0" applyFont="1" applyFill="1" applyAlignment="1">
      <alignment vertical="center"/>
    </xf>
    <xf numFmtId="0" fontId="17" fillId="0" borderId="0" xfId="0" applyFont="1" applyAlignment="1">
      <alignment horizontal="center" vertical="center"/>
    </xf>
    <xf numFmtId="0" fontId="0" fillId="6" borderId="4" xfId="0" applyFill="1" applyBorder="1" applyAlignment="1">
      <alignment horizontal="left" vertical="center"/>
    </xf>
    <xf numFmtId="49" fontId="0" fillId="6" borderId="4" xfId="0" applyNumberFormat="1" applyFill="1" applyBorder="1" applyAlignment="1">
      <alignment horizontal="left" vertical="center"/>
    </xf>
    <xf numFmtId="49" fontId="0" fillId="0" borderId="0" xfId="0" applyNumberFormat="1" applyAlignment="1">
      <alignment horizontal="center" vertical="center"/>
    </xf>
    <xf numFmtId="49" fontId="0" fillId="0" borderId="4" xfId="0" applyNumberFormat="1" applyBorder="1" applyAlignment="1">
      <alignment horizontal="center" vertical="center"/>
    </xf>
    <xf numFmtId="0" fontId="17" fillId="0" borderId="2" xfId="0" applyFont="1" applyBorder="1" applyAlignment="1">
      <alignment vertical="center"/>
    </xf>
    <xf numFmtId="0" fontId="17" fillId="6" borderId="3" xfId="0" quotePrefix="1" applyFont="1" applyFill="1" applyBorder="1" applyAlignment="1">
      <alignment vertical="center"/>
    </xf>
    <xf numFmtId="14" fontId="17" fillId="6" borderId="4" xfId="0" applyNumberFormat="1" applyFont="1" applyFill="1" applyBorder="1" applyAlignment="1">
      <alignment horizontal="left" vertical="center"/>
    </xf>
    <xf numFmtId="0" fontId="17" fillId="6" borderId="10" xfId="0" applyFont="1" applyFill="1" applyBorder="1" applyAlignment="1">
      <alignment vertical="center"/>
    </xf>
    <xf numFmtId="0" fontId="17" fillId="6" borderId="5" xfId="0" applyFont="1" applyFill="1" applyBorder="1" applyAlignment="1">
      <alignment horizontal="left" vertical="center"/>
    </xf>
    <xf numFmtId="0" fontId="0" fillId="0" borderId="0" xfId="0" quotePrefix="1"/>
    <xf numFmtId="0" fontId="0" fillId="2" borderId="1" xfId="0" applyFill="1" applyBorder="1" applyAlignment="1">
      <alignment horizontal="center" vertical="center"/>
    </xf>
    <xf numFmtId="0" fontId="30" fillId="0" borderId="0" xfId="0" applyFont="1" applyAlignment="1">
      <alignment vertical="center"/>
    </xf>
    <xf numFmtId="0" fontId="32" fillId="6" borderId="2" xfId="0" applyFont="1" applyFill="1" applyBorder="1" applyAlignment="1">
      <alignment horizontal="left" vertical="center"/>
    </xf>
    <xf numFmtId="14" fontId="17" fillId="0" borderId="4" xfId="0" quotePrefix="1" applyNumberFormat="1" applyFont="1" applyBorder="1" applyAlignment="1">
      <alignment horizontal="left" vertical="center"/>
    </xf>
    <xf numFmtId="0" fontId="17" fillId="6" borderId="4" xfId="0" applyFont="1" applyFill="1" applyBorder="1" applyAlignment="1">
      <alignment vertical="center"/>
    </xf>
    <xf numFmtId="0" fontId="17" fillId="12" borderId="1" xfId="0" applyFont="1" applyFill="1" applyBorder="1" applyAlignment="1">
      <alignment horizontal="left" vertical="center"/>
    </xf>
    <xf numFmtId="14" fontId="18" fillId="6" borderId="27" xfId="0" applyNumberFormat="1" applyFont="1" applyFill="1" applyBorder="1" applyAlignment="1">
      <alignment horizontal="right" vertical="center"/>
    </xf>
    <xf numFmtId="0" fontId="18" fillId="3" borderId="3" xfId="0" applyFont="1" applyFill="1" applyBorder="1" applyAlignment="1">
      <alignment horizontal="left" vertical="center"/>
    </xf>
    <xf numFmtId="14" fontId="17" fillId="6" borderId="7" xfId="0" applyNumberFormat="1" applyFont="1" applyFill="1" applyBorder="1" applyAlignment="1">
      <alignment vertical="center"/>
    </xf>
    <xf numFmtId="0" fontId="17" fillId="0" borderId="7" xfId="0" applyFont="1" applyBorder="1" applyAlignment="1">
      <alignment vertical="center"/>
    </xf>
    <xf numFmtId="0" fontId="17" fillId="8" borderId="27" xfId="0" applyFont="1" applyFill="1" applyBorder="1" applyAlignment="1">
      <alignment horizontal="right" vertical="center"/>
    </xf>
    <xf numFmtId="0" fontId="33" fillId="8" borderId="27" xfId="0" applyFont="1" applyFill="1" applyBorder="1" applyAlignment="1">
      <alignment horizontal="right" vertical="center"/>
    </xf>
    <xf numFmtId="49" fontId="17" fillId="6" borderId="2" xfId="0" applyNumberFormat="1" applyFont="1" applyFill="1" applyBorder="1" applyAlignment="1">
      <alignment horizontal="right" vertical="center"/>
    </xf>
    <xf numFmtId="49" fontId="17" fillId="6" borderId="27" xfId="0" applyNumberFormat="1" applyFont="1" applyFill="1" applyBorder="1" applyAlignment="1">
      <alignment horizontal="right" vertical="center"/>
    </xf>
    <xf numFmtId="0" fontId="17" fillId="8" borderId="2" xfId="0" applyFont="1" applyFill="1" applyBorder="1" applyAlignment="1">
      <alignment vertical="center"/>
    </xf>
    <xf numFmtId="14" fontId="16" fillId="6" borderId="2" xfId="0" quotePrefix="1" applyNumberFormat="1" applyFont="1" applyFill="1" applyBorder="1" applyAlignment="1">
      <alignment vertical="center"/>
    </xf>
    <xf numFmtId="0" fontId="18" fillId="3" borderId="1" xfId="0" applyFont="1" applyFill="1" applyBorder="1" applyAlignment="1">
      <alignment horizontal="left" vertical="center"/>
    </xf>
    <xf numFmtId="14" fontId="17" fillId="6" borderId="6" xfId="0" applyNumberFormat="1" applyFont="1" applyFill="1" applyBorder="1" applyAlignment="1">
      <alignment vertical="center"/>
    </xf>
    <xf numFmtId="0" fontId="17" fillId="0" borderId="6" xfId="0" applyFont="1" applyBorder="1" applyAlignment="1">
      <alignment vertical="center"/>
    </xf>
    <xf numFmtId="14" fontId="17" fillId="6" borderId="8" xfId="0" applyNumberFormat="1" applyFont="1" applyFill="1" applyBorder="1" applyAlignment="1">
      <alignment vertical="center"/>
    </xf>
    <xf numFmtId="14" fontId="17" fillId="12" borderId="13" xfId="0" applyNumberFormat="1" applyFont="1" applyFill="1" applyBorder="1" applyAlignment="1">
      <alignment vertical="center"/>
    </xf>
    <xf numFmtId="14" fontId="17" fillId="12" borderId="2" xfId="0" applyNumberFormat="1" applyFont="1" applyFill="1" applyBorder="1" applyAlignment="1">
      <alignment vertical="center"/>
    </xf>
    <xf numFmtId="14" fontId="18" fillId="6" borderId="3" xfId="0" applyNumberFormat="1" applyFont="1" applyFill="1" applyBorder="1" applyAlignment="1">
      <alignment horizontal="right" vertical="center"/>
    </xf>
    <xf numFmtId="14" fontId="18" fillId="6" borderId="9" xfId="0" applyNumberFormat="1" applyFont="1" applyFill="1" applyBorder="1" applyAlignment="1">
      <alignment horizontal="right" vertical="center"/>
    </xf>
    <xf numFmtId="0" fontId="17" fillId="6" borderId="3" xfId="0" applyFont="1" applyFill="1" applyBorder="1" applyAlignment="1">
      <alignment horizontal="left" vertical="center"/>
    </xf>
    <xf numFmtId="0" fontId="17" fillId="12" borderId="7" xfId="0" applyFont="1" applyFill="1" applyBorder="1" applyAlignment="1">
      <alignment vertical="center"/>
    </xf>
    <xf numFmtId="0" fontId="17" fillId="12" borderId="3" xfId="0" applyFont="1" applyFill="1" applyBorder="1" applyAlignment="1">
      <alignment vertical="center"/>
    </xf>
    <xf numFmtId="0" fontId="0" fillId="2" borderId="27" xfId="0" applyFill="1" applyBorder="1" applyAlignment="1">
      <alignment vertical="center"/>
    </xf>
    <xf numFmtId="0" fontId="0" fillId="0" borderId="0" xfId="0" applyAlignment="1">
      <alignment horizontal="right" vertical="center"/>
    </xf>
    <xf numFmtId="0" fontId="17" fillId="6" borderId="13" xfId="0" applyFont="1" applyFill="1" applyBorder="1" applyAlignment="1">
      <alignment vertical="center"/>
    </xf>
    <xf numFmtId="0" fontId="17" fillId="6" borderId="7" xfId="0" applyFont="1" applyFill="1" applyBorder="1" applyAlignment="1">
      <alignment vertical="center"/>
    </xf>
    <xf numFmtId="0" fontId="35" fillId="0" borderId="4" xfId="0" applyFont="1" applyBorder="1" applyAlignment="1">
      <alignment horizontal="center" vertical="center"/>
    </xf>
    <xf numFmtId="0" fontId="36" fillId="6" borderId="3" xfId="0" applyFont="1" applyFill="1" applyBorder="1" applyAlignment="1">
      <alignment horizontal="right" vertical="center"/>
    </xf>
    <xf numFmtId="0" fontId="16" fillId="0" borderId="0" xfId="0" applyFont="1" applyAlignment="1">
      <alignment vertical="center"/>
    </xf>
    <xf numFmtId="0" fontId="1" fillId="0" borderId="0" xfId="0" applyFont="1" applyAlignment="1">
      <alignment vertical="center"/>
    </xf>
    <xf numFmtId="0" fontId="0" fillId="14" borderId="28" xfId="0" applyFill="1" applyBorder="1" applyAlignment="1">
      <alignment horizontal="center" vertical="center"/>
    </xf>
    <xf numFmtId="14" fontId="0" fillId="10" borderId="28" xfId="0" applyNumberFormat="1" applyFill="1" applyBorder="1" applyAlignment="1">
      <alignment vertical="center"/>
    </xf>
    <xf numFmtId="0" fontId="17" fillId="8" borderId="1" xfId="0" applyFont="1" applyFill="1" applyBorder="1" applyAlignment="1">
      <alignment horizontal="left" vertical="center"/>
    </xf>
    <xf numFmtId="0" fontId="18" fillId="8" borderId="1" xfId="0" applyFont="1" applyFill="1" applyBorder="1" applyAlignment="1">
      <alignment horizontal="left" vertical="center"/>
    </xf>
    <xf numFmtId="0" fontId="0" fillId="6" borderId="0" xfId="0" applyFill="1"/>
    <xf numFmtId="0" fontId="1" fillId="6" borderId="1" xfId="0" applyFont="1" applyFill="1" applyBorder="1"/>
    <xf numFmtId="0" fontId="1" fillId="6" borderId="2" xfId="0" applyFont="1" applyFill="1" applyBorder="1"/>
    <xf numFmtId="0" fontId="1" fillId="6" borderId="3" xfId="0" applyFont="1" applyFill="1" applyBorder="1"/>
    <xf numFmtId="0" fontId="1" fillId="6" borderId="0" xfId="0" applyFont="1" applyFill="1"/>
    <xf numFmtId="0" fontId="0" fillId="6" borderId="4" xfId="0" applyFill="1" applyBorder="1" applyAlignment="1">
      <alignment horizontal="center" vertical="center"/>
    </xf>
    <xf numFmtId="0" fontId="0" fillId="6" borderId="1" xfId="0" applyFill="1" applyBorder="1"/>
    <xf numFmtId="0" fontId="0" fillId="6" borderId="2" xfId="0" applyFill="1" applyBorder="1"/>
    <xf numFmtId="0" fontId="0" fillId="6" borderId="3" xfId="0" applyFill="1" applyBorder="1"/>
    <xf numFmtId="0" fontId="0" fillId="5" borderId="2" xfId="0" applyFill="1" applyBorder="1"/>
    <xf numFmtId="0" fontId="0" fillId="6" borderId="1" xfId="0" applyFill="1" applyBorder="1" applyAlignment="1">
      <alignment vertical="center"/>
    </xf>
    <xf numFmtId="0" fontId="0" fillId="5" borderId="0" xfId="0" applyFill="1"/>
    <xf numFmtId="0" fontId="0" fillId="16" borderId="0" xfId="0" applyFill="1"/>
    <xf numFmtId="0" fontId="0" fillId="15" borderId="0" xfId="0" applyFill="1"/>
    <xf numFmtId="0" fontId="10" fillId="0" borderId="0" xfId="2" applyAlignment="1">
      <alignment vertical="center"/>
    </xf>
    <xf numFmtId="0" fontId="43" fillId="0" borderId="0" xfId="2" applyFont="1" applyAlignment="1">
      <alignment horizontal="left" vertical="center"/>
    </xf>
    <xf numFmtId="0" fontId="1" fillId="15" borderId="0" xfId="0" applyFont="1" applyFill="1"/>
    <xf numFmtId="0" fontId="0" fillId="6" borderId="2" xfId="0" applyFill="1" applyBorder="1" applyAlignment="1">
      <alignment vertical="center"/>
    </xf>
    <xf numFmtId="0" fontId="0" fillId="6" borderId="3" xfId="0" applyFill="1" applyBorder="1" applyAlignment="1">
      <alignment vertical="center"/>
    </xf>
    <xf numFmtId="0" fontId="47" fillId="15" borderId="0" xfId="0" applyFont="1" applyFill="1"/>
    <xf numFmtId="0" fontId="12" fillId="6" borderId="1" xfId="0" applyFont="1" applyFill="1" applyBorder="1"/>
    <xf numFmtId="0" fontId="12" fillId="6" borderId="2" xfId="0" applyFont="1" applyFill="1" applyBorder="1"/>
    <xf numFmtId="0" fontId="12" fillId="6" borderId="3" xfId="0" applyFont="1" applyFill="1" applyBorder="1"/>
    <xf numFmtId="0" fontId="0" fillId="6" borderId="2" xfId="0" applyFill="1" applyBorder="1" applyAlignment="1">
      <alignment vertical="center" wrapText="1"/>
    </xf>
    <xf numFmtId="0" fontId="0" fillId="6" borderId="0" xfId="0" applyFill="1" applyAlignment="1">
      <alignment horizontal="left"/>
    </xf>
    <xf numFmtId="0" fontId="49" fillId="15" borderId="0" xfId="0" applyFont="1" applyFill="1"/>
    <xf numFmtId="0" fontId="52" fillId="15" borderId="0" xfId="0" applyFont="1" applyFill="1"/>
    <xf numFmtId="0" fontId="48" fillId="15" borderId="0" xfId="0" applyFont="1" applyFill="1" applyAlignment="1">
      <alignment horizontal="right"/>
    </xf>
    <xf numFmtId="0" fontId="31" fillId="2" borderId="4" xfId="0" applyFont="1" applyFill="1" applyBorder="1" applyAlignment="1">
      <alignment vertical="center"/>
    </xf>
    <xf numFmtId="0" fontId="17" fillId="2" borderId="4" xfId="0" applyFont="1" applyFill="1" applyBorder="1" applyAlignment="1">
      <alignment vertical="center"/>
    </xf>
    <xf numFmtId="0" fontId="54" fillId="0" borderId="0" xfId="0" applyFont="1" applyAlignment="1">
      <alignment horizontal="right" vertical="center"/>
    </xf>
    <xf numFmtId="0" fontId="53" fillId="0" borderId="0" xfId="0" applyFont="1" applyAlignment="1">
      <alignment horizontal="right" vertical="center"/>
    </xf>
    <xf numFmtId="0" fontId="19" fillId="6" borderId="0" xfId="0" applyFont="1" applyFill="1" applyAlignment="1">
      <alignment vertical="center"/>
    </xf>
    <xf numFmtId="0" fontId="20" fillId="6" borderId="0" xfId="0" applyFont="1" applyFill="1" applyAlignment="1">
      <alignment horizontal="left" vertical="center"/>
    </xf>
    <xf numFmtId="0" fontId="22" fillId="6" borderId="0" xfId="0" applyFont="1" applyFill="1" applyAlignment="1">
      <alignment vertical="center"/>
    </xf>
    <xf numFmtId="0" fontId="53" fillId="6" borderId="0" xfId="0" applyFont="1" applyFill="1" applyAlignment="1">
      <alignment horizontal="right" vertical="center"/>
    </xf>
    <xf numFmtId="0" fontId="0" fillId="6" borderId="0" xfId="0" applyFill="1" applyAlignment="1">
      <alignment vertical="center"/>
    </xf>
    <xf numFmtId="0" fontId="21" fillId="6" borderId="0" xfId="0" applyFont="1" applyFill="1" applyAlignment="1">
      <alignment vertical="center"/>
    </xf>
    <xf numFmtId="0" fontId="0" fillId="6" borderId="0" xfId="0" applyFill="1" applyAlignment="1">
      <alignment horizontal="center" vertical="center"/>
    </xf>
    <xf numFmtId="0" fontId="0" fillId="6" borderId="0" xfId="0" applyFill="1" applyAlignment="1">
      <alignment horizontal="left" vertical="center" wrapText="1"/>
    </xf>
    <xf numFmtId="0" fontId="0" fillId="5" borderId="1" xfId="0" applyFill="1" applyBorder="1" applyAlignment="1">
      <alignment vertical="center"/>
    </xf>
    <xf numFmtId="0" fontId="0" fillId="5" borderId="2" xfId="0" applyFill="1" applyBorder="1" applyAlignment="1">
      <alignment vertical="center"/>
    </xf>
    <xf numFmtId="0" fontId="26" fillId="5" borderId="3" xfId="0" applyFont="1" applyFill="1" applyBorder="1" applyAlignment="1">
      <alignment horizontal="right" vertical="center"/>
    </xf>
    <xf numFmtId="0" fontId="26" fillId="5" borderId="3" xfId="0" applyFont="1" applyFill="1" applyBorder="1" applyAlignment="1">
      <alignment horizontal="left" vertical="center"/>
    </xf>
    <xf numFmtId="0" fontId="0" fillId="6" borderId="3" xfId="0" applyFill="1" applyBorder="1" applyAlignment="1">
      <alignment vertical="center" wrapText="1"/>
    </xf>
    <xf numFmtId="0" fontId="26" fillId="6" borderId="2" xfId="0" applyFont="1" applyFill="1" applyBorder="1" applyAlignment="1">
      <alignment vertical="center"/>
    </xf>
    <xf numFmtId="14" fontId="0" fillId="0" borderId="4" xfId="0" applyNumberFormat="1" applyBorder="1" applyAlignment="1">
      <alignment horizontal="center" vertical="center"/>
    </xf>
    <xf numFmtId="0" fontId="10" fillId="0" borderId="0" xfId="2"/>
    <xf numFmtId="0" fontId="10" fillId="0" borderId="0" xfId="2" applyFill="1" applyBorder="1"/>
    <xf numFmtId="14" fontId="17" fillId="0" borderId="4" xfId="0" quotePrefix="1" applyNumberFormat="1" applyFont="1" applyBorder="1" applyAlignment="1">
      <alignment horizontal="left" vertical="center" wrapText="1"/>
    </xf>
    <xf numFmtId="0" fontId="0" fillId="17" borderId="0" xfId="0" applyFill="1" applyAlignment="1">
      <alignment wrapText="1"/>
    </xf>
    <xf numFmtId="0" fontId="45" fillId="0" borderId="0" xfId="2" applyFont="1" applyFill="1" applyAlignment="1">
      <alignment horizontal="center" vertical="center"/>
    </xf>
    <xf numFmtId="0" fontId="1" fillId="0" borderId="0" xfId="0" applyFont="1" applyAlignment="1">
      <alignment horizontal="left" vertical="center"/>
    </xf>
    <xf numFmtId="14" fontId="0" fillId="3" borderId="2" xfId="0" applyNumberFormat="1" applyFill="1" applyBorder="1" applyAlignment="1">
      <alignment horizontal="center" vertical="center"/>
    </xf>
    <xf numFmtId="14" fontId="0" fillId="3" borderId="3" xfId="0" applyNumberFormat="1" applyFill="1"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13" fillId="0" borderId="0" xfId="0" applyFont="1" applyAlignment="1">
      <alignment horizontal="left" vertical="center" wrapText="1"/>
    </xf>
    <xf numFmtId="0" fontId="9" fillId="0" borderId="0" xfId="0" applyFont="1" applyAlignment="1">
      <alignment horizontal="center" vertical="center" wrapText="1"/>
    </xf>
    <xf numFmtId="14" fontId="0" fillId="3" borderId="4" xfId="0" applyNumberFormat="1" applyFill="1" applyBorder="1" applyAlignment="1">
      <alignment horizontal="left" vertical="center"/>
    </xf>
    <xf numFmtId="0" fontId="0" fillId="3" borderId="4" xfId="0" applyFill="1" applyBorder="1" applyAlignment="1">
      <alignment horizontal="left" vertical="center"/>
    </xf>
    <xf numFmtId="49" fontId="0" fillId="3" borderId="4" xfId="0" applyNumberFormat="1" applyFill="1" applyBorder="1" applyAlignment="1">
      <alignment horizontal="left" vertical="center"/>
    </xf>
    <xf numFmtId="0" fontId="1" fillId="0" borderId="10" xfId="0" applyFont="1" applyBorder="1" applyAlignment="1">
      <alignment horizontal="left" vertical="center"/>
    </xf>
    <xf numFmtId="0" fontId="0" fillId="0" borderId="0" xfId="0" applyAlignment="1">
      <alignment horizontal="left" vertical="center" indent="3"/>
    </xf>
    <xf numFmtId="0" fontId="0" fillId="0" borderId="0" xfId="0" applyAlignment="1">
      <alignment horizontal="left" vertical="center" wrapText="1" indent="3"/>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5" borderId="4" xfId="0" applyFill="1" applyBorder="1" applyAlignment="1">
      <alignment horizontal="center" vertical="center"/>
    </xf>
    <xf numFmtId="0" fontId="0" fillId="0" borderId="0" xfId="0" applyAlignment="1">
      <alignment horizontal="left" vertical="center" wrapText="1"/>
    </xf>
    <xf numFmtId="0" fontId="14" fillId="2" borderId="0" xfId="0" applyFont="1" applyFill="1" applyAlignment="1">
      <alignment horizontal="left" vertical="center" indent="3"/>
    </xf>
    <xf numFmtId="0" fontId="14" fillId="2" borderId="0" xfId="0" applyFont="1" applyFill="1" applyAlignment="1">
      <alignment horizontal="left" vertical="center" wrapText="1" indent="3"/>
    </xf>
    <xf numFmtId="0" fontId="14" fillId="2" borderId="0" xfId="0" applyFont="1" applyFill="1" applyAlignment="1">
      <alignment horizontal="left" vertical="center" wrapText="1"/>
    </xf>
    <xf numFmtId="0" fontId="0" fillId="4" borderId="0" xfId="0" quotePrefix="1" applyFill="1" applyAlignment="1">
      <alignment horizontal="left" vertical="center" wrapText="1"/>
    </xf>
    <xf numFmtId="0" fontId="0" fillId="0" borderId="0" xfId="0" applyAlignment="1">
      <alignment horizontal="left" vertical="center" indent="6"/>
    </xf>
    <xf numFmtId="0" fontId="0" fillId="5" borderId="4" xfId="0" applyFill="1" applyBorder="1" applyAlignment="1">
      <alignment horizontal="center" vertical="center" wrapText="1"/>
    </xf>
    <xf numFmtId="0" fontId="13" fillId="0" borderId="0" xfId="0" applyFont="1" applyAlignment="1">
      <alignment horizontal="righ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44" fillId="0" borderId="0" xfId="2" applyFont="1" applyFill="1" applyAlignment="1">
      <alignment horizontal="left"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7" xfId="0" applyFill="1" applyBorder="1" applyAlignment="1">
      <alignment horizontal="center" vertical="center"/>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10" fontId="0" fillId="3" borderId="1" xfId="0" applyNumberFormat="1" applyFill="1" applyBorder="1" applyAlignment="1">
      <alignment horizontal="left" vertical="center"/>
    </xf>
    <xf numFmtId="10" fontId="0" fillId="3" borderId="3" xfId="0" applyNumberFormat="1" applyFill="1" applyBorder="1" applyAlignment="1">
      <alignment horizontal="left" vertical="center"/>
    </xf>
    <xf numFmtId="0" fontId="21" fillId="0" borderId="0" xfId="0" applyFont="1" applyAlignment="1">
      <alignment horizontal="center" vertical="center"/>
    </xf>
    <xf numFmtId="49" fontId="25" fillId="6" borderId="4" xfId="0" applyNumberFormat="1" applyFont="1" applyFill="1" applyBorder="1" applyAlignment="1">
      <alignment horizontal="center" vertical="center"/>
    </xf>
    <xf numFmtId="0" fontId="23" fillId="0" borderId="0" xfId="0" applyFont="1" applyAlignment="1">
      <alignment horizontal="left" vertical="center"/>
    </xf>
    <xf numFmtId="0" fontId="23" fillId="0" borderId="10" xfId="0" applyFont="1" applyBorder="1" applyAlignment="1">
      <alignment horizontal="left" vertical="center"/>
    </xf>
    <xf numFmtId="49" fontId="7" fillId="3" borderId="4" xfId="0" applyNumberFormat="1" applyFont="1" applyFill="1" applyBorder="1" applyAlignment="1">
      <alignment horizontal="left" vertical="center"/>
    </xf>
    <xf numFmtId="49" fontId="7" fillId="0" borderId="4" xfId="0" applyNumberFormat="1" applyFont="1" applyBorder="1" applyAlignment="1">
      <alignment horizontal="left" vertical="center"/>
    </xf>
    <xf numFmtId="0" fontId="7" fillId="0" borderId="4" xfId="0" applyFont="1" applyBorder="1" applyAlignment="1">
      <alignment horizontal="left" vertical="center"/>
    </xf>
    <xf numFmtId="49" fontId="23" fillId="6" borderId="4" xfId="0" applyNumberFormat="1" applyFont="1" applyFill="1" applyBorder="1" applyAlignment="1">
      <alignment horizontal="center" vertical="center"/>
    </xf>
    <xf numFmtId="0" fontId="0" fillId="3" borderId="4" xfId="0" applyFill="1" applyBorder="1" applyAlignment="1">
      <alignment horizontal="left" vertical="center" wrapText="1"/>
    </xf>
    <xf numFmtId="14" fontId="7" fillId="0" borderId="4" xfId="0" applyNumberFormat="1" applyFont="1" applyBorder="1" applyAlignment="1">
      <alignment horizontal="left" vertical="center"/>
    </xf>
    <xf numFmtId="0" fontId="0" fillId="2" borderId="5" xfId="0" quotePrefix="1" applyFill="1" applyBorder="1" applyAlignment="1">
      <alignment horizontal="center" vertical="center" wrapText="1"/>
    </xf>
    <xf numFmtId="0" fontId="0" fillId="2" borderId="0" xfId="0" quotePrefix="1" applyFill="1" applyAlignment="1">
      <alignment horizontal="left" vertical="center" wrapText="1" indent="1"/>
    </xf>
    <xf numFmtId="0" fontId="0" fillId="2" borderId="10" xfId="0" quotePrefix="1" applyFill="1" applyBorder="1" applyAlignment="1">
      <alignment horizontal="left" vertical="center" wrapText="1" indent="1"/>
    </xf>
    <xf numFmtId="0" fontId="0" fillId="2" borderId="2" xfId="0" applyFill="1" applyBorder="1" applyAlignment="1">
      <alignment horizontal="left" vertical="center" indent="1"/>
    </xf>
    <xf numFmtId="0" fontId="0" fillId="2" borderId="3" xfId="0" applyFill="1" applyBorder="1" applyAlignment="1">
      <alignment horizontal="left" vertical="center" indent="1"/>
    </xf>
    <xf numFmtId="0" fontId="0" fillId="2" borderId="27" xfId="0" applyFill="1" applyBorder="1" applyAlignment="1">
      <alignment horizontal="left" vertical="center" indent="1"/>
    </xf>
    <xf numFmtId="0" fontId="0" fillId="2" borderId="13" xfId="0" applyFill="1" applyBorder="1" applyAlignment="1">
      <alignment horizontal="left" vertical="center" indent="1"/>
    </xf>
    <xf numFmtId="0" fontId="0" fillId="2" borderId="13" xfId="0" applyFill="1" applyBorder="1" applyAlignment="1">
      <alignment horizontal="center" vertical="center" wrapText="1"/>
    </xf>
    <xf numFmtId="0" fontId="0" fillId="2" borderId="0" xfId="0" applyFill="1" applyAlignment="1">
      <alignment horizontal="center" vertical="center" wrapText="1"/>
    </xf>
    <xf numFmtId="0" fontId="50" fillId="0" borderId="0" xfId="2" applyFont="1" applyFill="1"/>
    <xf numFmtId="0" fontId="0" fillId="6" borderId="0" xfId="0" applyFill="1" applyAlignment="1">
      <alignment horizontal="left"/>
    </xf>
    <xf numFmtId="0" fontId="51" fillId="6" borderId="0" xfId="2" applyFont="1" applyFill="1" applyAlignment="1">
      <alignment horizontal="left"/>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51" fillId="15" borderId="0" xfId="2" applyFont="1" applyFill="1" applyAlignment="1">
      <alignment horizontal="left"/>
    </xf>
    <xf numFmtId="0" fontId="50" fillId="6" borderId="0" xfId="2" applyFont="1" applyFill="1" applyAlignment="1">
      <alignment horizontal="left"/>
    </xf>
    <xf numFmtId="0" fontId="12" fillId="6" borderId="1"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0" fillId="6" borderId="1" xfId="0" applyFill="1" applyBorder="1" applyAlignment="1">
      <alignment horizontal="left" vertical="center" wrapText="1"/>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5" borderId="1" xfId="0" applyFill="1" applyBorder="1" applyAlignment="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10" fillId="0" borderId="0" xfId="2" applyFill="1"/>
    <xf numFmtId="0" fontId="0" fillId="6" borderId="0" xfId="0" applyFill="1" applyAlignment="1">
      <alignment horizontal="center"/>
    </xf>
    <xf numFmtId="0" fontId="56" fillId="15" borderId="0" xfId="2" applyFont="1" applyFill="1" applyAlignment="1">
      <alignment horizontal="left"/>
    </xf>
    <xf numFmtId="0" fontId="1" fillId="6" borderId="4" xfId="0" applyFont="1" applyFill="1" applyBorder="1" applyAlignment="1">
      <alignment horizontal="left"/>
    </xf>
    <xf numFmtId="0" fontId="0" fillId="6" borderId="4" xfId="0" applyFill="1" applyBorder="1" applyAlignment="1">
      <alignment horizontal="left"/>
    </xf>
    <xf numFmtId="0" fontId="0" fillId="5" borderId="4" xfId="0" applyFill="1" applyBorder="1" applyAlignment="1">
      <alignment horizontal="left"/>
    </xf>
    <xf numFmtId="0" fontId="55" fillId="6" borderId="4" xfId="0" applyFont="1" applyFill="1" applyBorder="1" applyAlignment="1">
      <alignment horizontal="left"/>
    </xf>
    <xf numFmtId="0" fontId="26" fillId="6" borderId="4" xfId="0" applyFont="1" applyFill="1" applyBorder="1" applyAlignment="1">
      <alignment horizontal="left"/>
    </xf>
    <xf numFmtId="0" fontId="26" fillId="5" borderId="4" xfId="0" applyFont="1" applyFill="1" applyBorder="1" applyAlignment="1">
      <alignment horizontal="left"/>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1" xfId="0" applyFont="1" applyBorder="1" applyAlignment="1">
      <alignment horizontal="left" vertical="center"/>
    </xf>
    <xf numFmtId="0" fontId="17" fillId="0" borderId="3" xfId="0" applyFont="1" applyBorder="1" applyAlignment="1">
      <alignment horizontal="left" vertical="center"/>
    </xf>
    <xf numFmtId="14" fontId="17" fillId="6" borderId="1" xfId="0" applyNumberFormat="1" applyFont="1" applyFill="1" applyBorder="1" applyAlignment="1">
      <alignment horizontal="left" vertical="center"/>
    </xf>
    <xf numFmtId="14" fontId="17" fillId="6" borderId="3" xfId="0" applyNumberFormat="1" applyFont="1" applyFill="1" applyBorder="1" applyAlignment="1">
      <alignment horizontal="left" vertical="center"/>
    </xf>
    <xf numFmtId="0" fontId="18" fillId="3" borderId="1" xfId="0" applyFont="1" applyFill="1" applyBorder="1" applyAlignment="1">
      <alignment horizontal="left" vertical="center"/>
    </xf>
    <xf numFmtId="0" fontId="18" fillId="3" borderId="3" xfId="0" applyFont="1" applyFill="1" applyBorder="1" applyAlignment="1">
      <alignment horizontal="left" vertical="center"/>
    </xf>
    <xf numFmtId="0" fontId="17" fillId="10" borderId="1" xfId="0" applyFont="1" applyFill="1" applyBorder="1" applyAlignment="1">
      <alignment horizontal="center" vertical="center"/>
    </xf>
    <xf numFmtId="0" fontId="17" fillId="10" borderId="3" xfId="0" applyFont="1" applyFill="1" applyBorder="1" applyAlignment="1">
      <alignment horizontal="center" vertical="center"/>
    </xf>
    <xf numFmtId="49" fontId="0" fillId="6" borderId="1" xfId="0" quotePrefix="1" applyNumberFormat="1" applyFill="1" applyBorder="1" applyAlignment="1">
      <alignment horizontal="left" vertical="center"/>
    </xf>
    <xf numFmtId="49" fontId="0" fillId="6" borderId="3" xfId="0" applyNumberFormat="1" applyFill="1" applyBorder="1" applyAlignment="1">
      <alignment horizontal="left" vertical="center"/>
    </xf>
    <xf numFmtId="0" fontId="17" fillId="6" borderId="4" xfId="0" applyFont="1" applyFill="1" applyBorder="1" applyAlignment="1">
      <alignment horizontal="left" vertical="center"/>
    </xf>
    <xf numFmtId="14" fontId="0" fillId="6" borderId="1" xfId="0" applyNumberFormat="1" applyFill="1" applyBorder="1" applyAlignment="1">
      <alignment horizontal="left" vertical="center"/>
    </xf>
    <xf numFmtId="14" fontId="0" fillId="6" borderId="3" xfId="0" applyNumberFormat="1" applyFill="1" applyBorder="1" applyAlignment="1">
      <alignment horizontal="left" vertical="center"/>
    </xf>
    <xf numFmtId="0" fontId="0" fillId="6" borderId="3" xfId="0" applyFill="1" applyBorder="1" applyAlignment="1">
      <alignment horizontal="left" vertical="center"/>
    </xf>
    <xf numFmtId="0" fontId="17" fillId="6" borderId="11" xfId="0" quotePrefix="1" applyFont="1" applyFill="1" applyBorder="1" applyAlignment="1">
      <alignment horizontal="center" vertical="center" wrapText="1"/>
    </xf>
    <xf numFmtId="0" fontId="17" fillId="6" borderId="12" xfId="0" quotePrefix="1" applyFont="1" applyFill="1" applyBorder="1" applyAlignment="1">
      <alignment horizontal="center" vertical="center" wrapText="1"/>
    </xf>
    <xf numFmtId="0" fontId="17" fillId="6" borderId="11" xfId="0" applyFont="1" applyFill="1" applyBorder="1" applyAlignment="1">
      <alignment horizontal="center" vertical="center"/>
    </xf>
    <xf numFmtId="0" fontId="17" fillId="6" borderId="12" xfId="0" applyFont="1" applyFill="1" applyBorder="1" applyAlignment="1">
      <alignment horizontal="center" vertical="center"/>
    </xf>
    <xf numFmtId="0" fontId="34" fillId="13" borderId="1" xfId="0" quotePrefix="1" applyFont="1" applyFill="1" applyBorder="1" applyAlignment="1">
      <alignment horizontal="center" vertical="center"/>
    </xf>
    <xf numFmtId="0" fontId="34" fillId="13" borderId="2" xfId="0" quotePrefix="1" applyFont="1" applyFill="1" applyBorder="1" applyAlignment="1">
      <alignment horizontal="center" vertical="center"/>
    </xf>
    <xf numFmtId="0" fontId="34" fillId="13" borderId="3" xfId="0" quotePrefix="1" applyFont="1" applyFill="1" applyBorder="1" applyAlignment="1">
      <alignment horizontal="center" vertical="center"/>
    </xf>
    <xf numFmtId="0" fontId="17" fillId="6" borderId="4" xfId="0" applyFont="1" applyFill="1" applyBorder="1" applyAlignment="1">
      <alignment horizontal="center" vertical="center"/>
    </xf>
    <xf numFmtId="0" fontId="17" fillId="0" borderId="4" xfId="0" applyFont="1" applyBorder="1" applyAlignment="1">
      <alignment horizontal="center" vertical="center"/>
    </xf>
    <xf numFmtId="0" fontId="0" fillId="0" borderId="0" xfId="0" applyFill="1"/>
  </cellXfs>
  <cellStyles count="3">
    <cellStyle name="Hyperlink" xfId="2" builtinId="8"/>
    <cellStyle name="Normal" xfId="0" builtinId="0"/>
    <cellStyle name="Normal 2 2" xfId="1" xr:uid="{855DA32A-3766-44C8-A440-6DF5AC1211A9}"/>
  </cellStyles>
  <dxfs count="34">
    <dxf>
      <font>
        <color theme="0" tint="-0.24994659260841701"/>
      </font>
      <fill>
        <patternFill>
          <bgColor theme="0" tint="-0.14996795556505021"/>
        </patternFill>
      </fill>
    </dxf>
    <dxf>
      <font>
        <color theme="0" tint="-0.24994659260841701"/>
      </font>
      <fill>
        <patternFill>
          <bgColor theme="0" tint="-0.14996795556505021"/>
        </patternFill>
      </fill>
    </dxf>
    <dxf>
      <font>
        <color theme="0"/>
      </font>
    </dxf>
    <dxf>
      <font>
        <color theme="0" tint="-0.24994659260841701"/>
      </font>
      <fill>
        <patternFill>
          <bgColor theme="0" tint="-0.14996795556505021"/>
        </patternFill>
      </fill>
    </dxf>
    <dxf>
      <font>
        <b val="0"/>
        <i val="0"/>
      </font>
    </dxf>
    <dxf>
      <font>
        <color auto="1"/>
      </font>
      <fill>
        <patternFill>
          <bgColor theme="0"/>
        </patternFill>
      </fill>
    </dxf>
    <dxf>
      <fill>
        <patternFill>
          <bgColor theme="9" tint="0.59996337778862885"/>
        </patternFill>
      </fill>
    </dxf>
    <dxf>
      <fill>
        <patternFill>
          <bgColor theme="9" tint="0.59996337778862885"/>
        </patternFill>
      </fill>
    </dxf>
    <dxf>
      <font>
        <color auto="1"/>
      </font>
      <fill>
        <patternFill>
          <bgColor theme="0"/>
        </patternFill>
      </fill>
    </dxf>
    <dxf>
      <fill>
        <patternFill>
          <bgColor theme="9" tint="0.59996337778862885"/>
        </patternFill>
      </fill>
    </dxf>
    <dxf>
      <fill>
        <patternFill>
          <bgColor theme="9" tint="0.59996337778862885"/>
        </patternFill>
      </fill>
    </dxf>
    <dxf>
      <font>
        <color theme="0" tint="-0.34998626667073579"/>
      </font>
      <fill>
        <patternFill>
          <bgColor theme="9" tint="0.59996337778862885"/>
        </patternFill>
      </fill>
    </dxf>
    <dxf>
      <fill>
        <patternFill>
          <bgColor theme="9" tint="0.59996337778862885"/>
        </patternFill>
      </fill>
    </dxf>
    <dxf>
      <font>
        <color theme="0"/>
      </font>
    </dxf>
    <dxf>
      <font>
        <b/>
        <i/>
      </font>
    </dxf>
    <dxf>
      <fill>
        <patternFill>
          <bgColor theme="0" tint="-0.14996795556505021"/>
        </patternFill>
      </fill>
    </dxf>
    <dxf>
      <font>
        <b/>
        <i val="0"/>
      </font>
      <fill>
        <patternFill>
          <bgColor rgb="FFFF9999"/>
        </patternFill>
      </fill>
    </dxf>
    <dxf>
      <font>
        <b val="0"/>
        <i val="0"/>
      </font>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rgb="FFFF9999"/>
        </patternFill>
      </fill>
    </dxf>
    <dxf>
      <font>
        <b/>
        <i val="0"/>
      </font>
      <fill>
        <patternFill>
          <bgColor rgb="FFFF9999"/>
        </patternFill>
      </fill>
    </dxf>
    <dxf>
      <font>
        <b val="0"/>
        <i val="0"/>
      </font>
      <fill>
        <patternFill>
          <bgColor rgb="FFDDEBF7"/>
        </patternFill>
      </fill>
    </dxf>
    <dxf>
      <font>
        <color theme="0" tint="-0.24994659260841701"/>
      </font>
      <fill>
        <patternFill>
          <bgColor theme="0" tint="-4.9989318521683403E-2"/>
        </patternFill>
      </fill>
    </dxf>
    <dxf>
      <fill>
        <patternFill>
          <bgColor theme="7" tint="0.79998168889431442"/>
        </patternFill>
      </fill>
    </dxf>
    <dxf>
      <font>
        <b/>
        <i val="0"/>
        <color rgb="FFC00000"/>
      </font>
    </dxf>
    <dxf>
      <font>
        <color auto="1"/>
      </font>
      <fill>
        <patternFill>
          <bgColor theme="7" tint="0.7999816888943144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ill>
        <patternFill>
          <bgColor theme="7" tint="0.79998168889431442"/>
        </patternFill>
      </fill>
    </dxf>
    <dxf>
      <font>
        <color auto="1"/>
      </font>
      <fill>
        <patternFill>
          <bgColor theme="7" tint="0.79998168889431442"/>
        </patternFill>
      </fill>
    </dxf>
    <dxf>
      <font>
        <color auto="1"/>
      </font>
      <fill>
        <patternFill>
          <bgColor theme="0"/>
        </patternFill>
      </fill>
    </dxf>
    <dxf>
      <font>
        <color auto="1"/>
      </font>
      <fill>
        <patternFill>
          <bgColor theme="7" tint="0.79998168889431442"/>
        </patternFill>
      </fill>
    </dxf>
    <dxf>
      <font>
        <color theme="0" tint="-0.24994659260841701"/>
      </font>
      <fill>
        <patternFill>
          <bgColor theme="0" tint="-4.9989318521683403E-2"/>
        </patternFill>
      </fill>
    </dxf>
  </dxfs>
  <tableStyles count="0" defaultTableStyle="TableStyleMedium2" defaultPivotStyle="PivotStyleLight16"/>
  <colors>
    <mruColors>
      <color rgb="FF00589A"/>
      <color rgb="FFE7F1F9"/>
      <color rgb="FFFF9999"/>
      <color rgb="FFDDEBF7"/>
      <color rgb="FFFFFCF3"/>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heckbox links &amp; Dropdowns'!$C$2" lockText="1" noThreeD="1"/>
</file>

<file path=xl/ctrlProps/ctrlProp10.xml><?xml version="1.0" encoding="utf-8"?>
<formControlPr xmlns="http://schemas.microsoft.com/office/spreadsheetml/2009/9/main" objectType="CheckBox" fmlaLink="'Checkbox links &amp; Dropdowns'!$E$6" lockText="1" noThreeD="1"/>
</file>

<file path=xl/ctrlProps/ctrlProp11.xml><?xml version="1.0" encoding="utf-8"?>
<formControlPr xmlns="http://schemas.microsoft.com/office/spreadsheetml/2009/9/main" objectType="CheckBox" fmlaLink="'Checkbox links &amp; Dropdowns'!$C$7" lockText="1" noThreeD="1"/>
</file>

<file path=xl/ctrlProps/ctrlProp12.xml><?xml version="1.0" encoding="utf-8"?>
<formControlPr xmlns="http://schemas.microsoft.com/office/spreadsheetml/2009/9/main" objectType="CheckBox" fmlaLink="'Checkbox links &amp; Dropdowns'!$E$7" lockText="1" noThreeD="1"/>
</file>

<file path=xl/ctrlProps/ctrlProp13.xml><?xml version="1.0" encoding="utf-8"?>
<formControlPr xmlns="http://schemas.microsoft.com/office/spreadsheetml/2009/9/main" objectType="CheckBox" fmlaLink="'Checkbox links &amp; Dropdowns'!$C$8" lockText="1" noThreeD="1"/>
</file>

<file path=xl/ctrlProps/ctrlProp14.xml><?xml version="1.0" encoding="utf-8"?>
<formControlPr xmlns="http://schemas.microsoft.com/office/spreadsheetml/2009/9/main" objectType="CheckBox" fmlaLink="'Checkbox links &amp; Dropdowns'!$E$8" lockText="1" noThreeD="1"/>
</file>

<file path=xl/ctrlProps/ctrlProp15.xml><?xml version="1.0" encoding="utf-8"?>
<formControlPr xmlns="http://schemas.microsoft.com/office/spreadsheetml/2009/9/main" objectType="CheckBox" fmlaLink="'Checkbox links &amp; Dropdowns'!$C$9" lockText="1" noThreeD="1"/>
</file>

<file path=xl/ctrlProps/ctrlProp16.xml><?xml version="1.0" encoding="utf-8"?>
<formControlPr xmlns="http://schemas.microsoft.com/office/spreadsheetml/2009/9/main" objectType="CheckBox" fmlaLink="'Checkbox links &amp; Dropdowns'!$E$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heckbox links &amp; Dropdowns'!$E$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Checkbox links &amp; Dropdowns'!$C$5" lockText="1" noThreeD="1"/>
</file>

<file path=xl/ctrlProps/ctrlProp22.xml><?xml version="1.0" encoding="utf-8"?>
<formControlPr xmlns="http://schemas.microsoft.com/office/spreadsheetml/2009/9/main" objectType="CheckBox" fmlaLink="'Checkbox links &amp; Dropdowns'!$E$5" lockText="1" noThreeD="1"/>
</file>

<file path=xl/ctrlProps/ctrlProp3.xml><?xml version="1.0" encoding="utf-8"?>
<formControlPr xmlns="http://schemas.microsoft.com/office/spreadsheetml/2009/9/main" objectType="CheckBox" fmlaLink="'Checkbox links &amp; Dropdowns'!$G$2" lockText="1" noThreeD="1"/>
</file>

<file path=xl/ctrlProps/ctrlProp4.xml><?xml version="1.0" encoding="utf-8"?>
<formControlPr xmlns="http://schemas.microsoft.com/office/spreadsheetml/2009/9/main" objectType="CheckBox" fmlaLink="'Checkbox links &amp; Dropdowns'!$I$2" lockText="1" noThreeD="1"/>
</file>

<file path=xl/ctrlProps/ctrlProp5.xml><?xml version="1.0" encoding="utf-8"?>
<formControlPr xmlns="http://schemas.microsoft.com/office/spreadsheetml/2009/9/main" objectType="CheckBox" fmlaLink="'Checkbox links &amp; Dropdowns'!$C$3" lockText="1" noThreeD="1"/>
</file>

<file path=xl/ctrlProps/ctrlProp6.xml><?xml version="1.0" encoding="utf-8"?>
<formControlPr xmlns="http://schemas.microsoft.com/office/spreadsheetml/2009/9/main" objectType="CheckBox" fmlaLink="'Checkbox links &amp; Dropdowns'!$E$3" lockText="1" noThreeD="1"/>
</file>

<file path=xl/ctrlProps/ctrlProp7.xml><?xml version="1.0" encoding="utf-8"?>
<formControlPr xmlns="http://schemas.microsoft.com/office/spreadsheetml/2009/9/main" objectType="CheckBox" fmlaLink="'Checkbox links &amp; Dropdowns'!$C$4" lockText="1" noThreeD="1"/>
</file>

<file path=xl/ctrlProps/ctrlProp8.xml><?xml version="1.0" encoding="utf-8"?>
<formControlPr xmlns="http://schemas.microsoft.com/office/spreadsheetml/2009/9/main" objectType="CheckBox" fmlaLink="'Checkbox links &amp; Dropdowns'!$E$4" lockText="1" noThreeD="1"/>
</file>

<file path=xl/ctrlProps/ctrlProp9.xml><?xml version="1.0" encoding="utf-8"?>
<formControlPr xmlns="http://schemas.microsoft.com/office/spreadsheetml/2009/9/main" objectType="CheckBox" fmlaLink="'Checkbox links &amp; Dropdowns'!$C$6"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12</xdr:col>
      <xdr:colOff>38100</xdr:colOff>
      <xdr:row>5</xdr:row>
      <xdr:rowOff>95250</xdr:rowOff>
    </xdr:from>
    <xdr:to>
      <xdr:col>12</xdr:col>
      <xdr:colOff>583509</xdr:colOff>
      <xdr:row>5</xdr:row>
      <xdr:rowOff>95250</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a:off x="10687050" y="1400175"/>
          <a:ext cx="545409"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9525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xdr:colOff>
          <xdr:row>12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xdr:colOff>
          <xdr:row>13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9525</xdr:colOff>
          <xdr:row>14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9525</xdr:colOff>
          <xdr:row>17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9525</xdr:colOff>
          <xdr:row>18</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9525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9525</xdr:colOff>
          <xdr:row>21</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28</xdr:row>
          <xdr:rowOff>180975</xdr:rowOff>
        </xdr:from>
        <xdr:to>
          <xdr:col>7</xdr:col>
          <xdr:colOff>533400</xdr:colOff>
          <xdr:row>30</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152400</xdr:rowOff>
        </xdr:from>
        <xdr:to>
          <xdr:col>9</xdr:col>
          <xdr:colOff>666750</xdr:colOff>
          <xdr:row>30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9525</xdr:colOff>
          <xdr:row>33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9525</xdr:colOff>
          <xdr:row>33</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33</xdr:row>
          <xdr:rowOff>390525</xdr:rowOff>
        </xdr:from>
        <xdr:to>
          <xdr:col>2</xdr:col>
          <xdr:colOff>285750</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228600</xdr:rowOff>
        </xdr:from>
        <xdr:to>
          <xdr:col>2</xdr:col>
          <xdr:colOff>295275</xdr:colOff>
          <xdr:row>35</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809625</xdr:colOff>
          <xdr:row>45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9525</xdr:colOff>
          <xdr:row>46</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9525</xdr:colOff>
          <xdr:row>48</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9525</xdr:colOff>
          <xdr:row>49</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9525</xdr:colOff>
          <xdr:row>50</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9525</xdr:colOff>
          <xdr:row>51</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24</xdr:row>
          <xdr:rowOff>180975</xdr:rowOff>
        </xdr:from>
        <xdr:to>
          <xdr:col>7</xdr:col>
          <xdr:colOff>514350</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25</xdr:row>
          <xdr:rowOff>0</xdr:rowOff>
        </xdr:from>
        <xdr:to>
          <xdr:col>9</xdr:col>
          <xdr:colOff>666750</xdr:colOff>
          <xdr:row>26</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38100</xdr:colOff>
      <xdr:row>4</xdr:row>
      <xdr:rowOff>95250</xdr:rowOff>
    </xdr:from>
    <xdr:to>
      <xdr:col>9</xdr:col>
      <xdr:colOff>583509</xdr:colOff>
      <xdr:row>4</xdr:row>
      <xdr:rowOff>95250</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a:off x="9067800" y="1333500"/>
          <a:ext cx="269184"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147</xdr:row>
      <xdr:rowOff>38100</xdr:rowOff>
    </xdr:from>
    <xdr:to>
      <xdr:col>22</xdr:col>
      <xdr:colOff>266700</xdr:colOff>
      <xdr:row>160</xdr:row>
      <xdr:rowOff>117438</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stretch>
          <a:fillRect/>
        </a:stretch>
      </xdr:blipFill>
      <xdr:spPr>
        <a:xfrm>
          <a:off x="2476500" y="28708350"/>
          <a:ext cx="10315575" cy="2555838"/>
        </a:xfrm>
        <a:prstGeom prst="rect">
          <a:avLst/>
        </a:prstGeom>
        <a:ln w="12700">
          <a:solidFill>
            <a:schemeClr val="accent2">
              <a:lumMod val="60000"/>
              <a:lumOff val="40000"/>
            </a:schemeClr>
          </a:solidFill>
        </a:ln>
      </xdr:spPr>
    </xdr:pic>
    <xdr:clientData/>
  </xdr:twoCellAnchor>
  <xdr:twoCellAnchor editAs="oneCell">
    <xdr:from>
      <xdr:col>6</xdr:col>
      <xdr:colOff>257175</xdr:colOff>
      <xdr:row>158</xdr:row>
      <xdr:rowOff>47626</xdr:rowOff>
    </xdr:from>
    <xdr:to>
      <xdr:col>21</xdr:col>
      <xdr:colOff>79418</xdr:colOff>
      <xdr:row>219</xdr:row>
      <xdr:rowOff>12248</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3305175" y="30813376"/>
          <a:ext cx="8690018" cy="11585122"/>
        </a:xfrm>
        <a:prstGeom prst="rect">
          <a:avLst/>
        </a:prstGeom>
        <a:ln w="12700">
          <a:solidFill>
            <a:schemeClr val="accent2">
              <a:lumMod val="60000"/>
              <a:lumOff val="40000"/>
            </a:schemeClr>
          </a:solidFill>
        </a:ln>
      </xdr:spPr>
    </xdr:pic>
    <xdr:clientData/>
  </xdr:twoCellAnchor>
  <xdr:twoCellAnchor>
    <xdr:from>
      <xdr:col>13</xdr:col>
      <xdr:colOff>409575</xdr:colOff>
      <xdr:row>154</xdr:row>
      <xdr:rowOff>104775</xdr:rowOff>
    </xdr:from>
    <xdr:to>
      <xdr:col>15</xdr:col>
      <xdr:colOff>180975</xdr:colOff>
      <xdr:row>160</xdr:row>
      <xdr:rowOff>114300</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H="1">
          <a:off x="4676775" y="26317575"/>
          <a:ext cx="990600" cy="1152525"/>
        </a:xfrm>
        <a:prstGeom prst="straightConnector1">
          <a:avLst/>
        </a:prstGeom>
        <a:ln w="571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19050</xdr:colOff>
      <xdr:row>220</xdr:row>
      <xdr:rowOff>76201</xdr:rowOff>
    </xdr:from>
    <xdr:to>
      <xdr:col>13</xdr:col>
      <xdr:colOff>123825</xdr:colOff>
      <xdr:row>233</xdr:row>
      <xdr:rowOff>17547</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2457450" y="42652951"/>
          <a:ext cx="4705350" cy="2417846"/>
        </a:xfrm>
        <a:prstGeom prst="rect">
          <a:avLst/>
        </a:prstGeom>
        <a:ln w="12700">
          <a:solidFill>
            <a:schemeClr val="accent2">
              <a:lumMod val="60000"/>
              <a:lumOff val="40000"/>
            </a:schemeClr>
          </a:solidFill>
        </a:ln>
      </xdr:spPr>
    </xdr:pic>
    <xdr:clientData/>
  </xdr:twoCellAnchor>
  <xdr:twoCellAnchor editAs="oneCell">
    <xdr:from>
      <xdr:col>5</xdr:col>
      <xdr:colOff>76200</xdr:colOff>
      <xdr:row>234</xdr:row>
      <xdr:rowOff>123825</xdr:rowOff>
    </xdr:from>
    <xdr:to>
      <xdr:col>26</xdr:col>
      <xdr:colOff>447675</xdr:colOff>
      <xdr:row>253</xdr:row>
      <xdr:rowOff>131422</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2514600" y="45205650"/>
          <a:ext cx="12896850" cy="4008097"/>
        </a:xfrm>
        <a:prstGeom prst="rect">
          <a:avLst/>
        </a:prstGeom>
        <a:ln w="12700">
          <a:solidFill>
            <a:schemeClr val="accent2">
              <a:lumMod val="60000"/>
              <a:lumOff val="40000"/>
            </a:schemeClr>
          </a:solidFill>
        </a:ln>
      </xdr:spPr>
    </xdr:pic>
    <xdr:clientData/>
  </xdr:twoCellAnchor>
  <xdr:twoCellAnchor editAs="oneCell">
    <xdr:from>
      <xdr:col>5</xdr:col>
      <xdr:colOff>0</xdr:colOff>
      <xdr:row>258</xdr:row>
      <xdr:rowOff>28575</xdr:rowOff>
    </xdr:from>
    <xdr:to>
      <xdr:col>15</xdr:col>
      <xdr:colOff>62636</xdr:colOff>
      <xdr:row>272</xdr:row>
      <xdr:rowOff>95250</xdr:rowOff>
    </xdr:to>
    <xdr:pic>
      <xdr:nvPicPr>
        <xdr:cNvPr id="18" name="Pictur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5"/>
        <a:stretch>
          <a:fillRect/>
        </a:stretch>
      </xdr:blipFill>
      <xdr:spPr>
        <a:xfrm>
          <a:off x="2438400" y="49844325"/>
          <a:ext cx="5882411" cy="2733675"/>
        </a:xfrm>
        <a:prstGeom prst="rect">
          <a:avLst/>
        </a:prstGeom>
        <a:ln w="12700">
          <a:solidFill>
            <a:schemeClr val="accent2">
              <a:lumMod val="60000"/>
              <a:lumOff val="40000"/>
            </a:schemeClr>
          </a:solidFill>
        </a:ln>
      </xdr:spPr>
    </xdr:pic>
    <xdr:clientData/>
  </xdr:twoCellAnchor>
  <xdr:twoCellAnchor editAs="oneCell">
    <xdr:from>
      <xdr:col>5</xdr:col>
      <xdr:colOff>38101</xdr:colOff>
      <xdr:row>273</xdr:row>
      <xdr:rowOff>171451</xdr:rowOff>
    </xdr:from>
    <xdr:to>
      <xdr:col>14</xdr:col>
      <xdr:colOff>371476</xdr:colOff>
      <xdr:row>288</xdr:row>
      <xdr:rowOff>102127</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6"/>
        <a:stretch>
          <a:fillRect/>
        </a:stretch>
      </xdr:blipFill>
      <xdr:spPr>
        <a:xfrm>
          <a:off x="2476501" y="52844701"/>
          <a:ext cx="5543550" cy="2788176"/>
        </a:xfrm>
        <a:prstGeom prst="rect">
          <a:avLst/>
        </a:prstGeom>
        <a:ln w="12700">
          <a:solidFill>
            <a:schemeClr val="accent2">
              <a:lumMod val="60000"/>
              <a:lumOff val="40000"/>
            </a:schemeClr>
          </a:solidFill>
        </a:ln>
      </xdr:spPr>
    </xdr:pic>
    <xdr:clientData/>
  </xdr:twoCellAnchor>
  <xdr:twoCellAnchor editAs="oneCell">
    <xdr:from>
      <xdr:col>5</xdr:col>
      <xdr:colOff>76200</xdr:colOff>
      <xdr:row>290</xdr:row>
      <xdr:rowOff>38101</xdr:rowOff>
    </xdr:from>
    <xdr:to>
      <xdr:col>16</xdr:col>
      <xdr:colOff>400050</xdr:colOff>
      <xdr:row>307</xdr:row>
      <xdr:rowOff>186821</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7"/>
        <a:stretch>
          <a:fillRect/>
        </a:stretch>
      </xdr:blipFill>
      <xdr:spPr>
        <a:xfrm>
          <a:off x="2514600" y="55949851"/>
          <a:ext cx="6753225" cy="3387220"/>
        </a:xfrm>
        <a:prstGeom prst="rect">
          <a:avLst/>
        </a:prstGeom>
        <a:ln w="12700">
          <a:solidFill>
            <a:schemeClr val="accent2">
              <a:lumMod val="60000"/>
              <a:lumOff val="40000"/>
            </a:schemeClr>
          </a:solidFill>
        </a:ln>
      </xdr:spPr>
    </xdr:pic>
    <xdr:clientData/>
  </xdr:twoCellAnchor>
  <xdr:twoCellAnchor editAs="oneCell">
    <xdr:from>
      <xdr:col>5</xdr:col>
      <xdr:colOff>58832</xdr:colOff>
      <xdr:row>309</xdr:row>
      <xdr:rowOff>18491</xdr:rowOff>
    </xdr:from>
    <xdr:to>
      <xdr:col>17</xdr:col>
      <xdr:colOff>525557</xdr:colOff>
      <xdr:row>323</xdr:row>
      <xdr:rowOff>156365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8"/>
        <a:stretch>
          <a:fillRect/>
        </a:stretch>
      </xdr:blipFill>
      <xdr:spPr>
        <a:xfrm>
          <a:off x="2490508" y="59398462"/>
          <a:ext cx="7459196" cy="2804874"/>
        </a:xfrm>
        <a:prstGeom prst="rect">
          <a:avLst/>
        </a:prstGeom>
        <a:ln w="12700">
          <a:solidFill>
            <a:schemeClr val="accent2">
              <a:lumMod val="60000"/>
              <a:lumOff val="40000"/>
            </a:schemeClr>
          </a:solidFill>
        </a:ln>
      </xdr:spPr>
    </xdr:pic>
    <xdr:clientData/>
  </xdr:twoCellAnchor>
  <xdr:twoCellAnchor editAs="oneCell">
    <xdr:from>
      <xdr:col>5</xdr:col>
      <xdr:colOff>19051</xdr:colOff>
      <xdr:row>326</xdr:row>
      <xdr:rowOff>0</xdr:rowOff>
    </xdr:from>
    <xdr:to>
      <xdr:col>7</xdr:col>
      <xdr:colOff>133351</xdr:colOff>
      <xdr:row>346</xdr:row>
      <xdr:rowOff>161256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9"/>
        <a:stretch>
          <a:fillRect/>
        </a:stretch>
      </xdr:blipFill>
      <xdr:spPr>
        <a:xfrm>
          <a:off x="2457451" y="62931676"/>
          <a:ext cx="1333500" cy="3971256"/>
        </a:xfrm>
        <a:prstGeom prst="rect">
          <a:avLst/>
        </a:prstGeom>
        <a:ln w="12700">
          <a:solidFill>
            <a:schemeClr val="accent2">
              <a:lumMod val="60000"/>
              <a:lumOff val="40000"/>
            </a:schemeClr>
          </a:solidFill>
        </a:ln>
      </xdr:spPr>
    </xdr:pic>
    <xdr:clientData/>
  </xdr:twoCellAnchor>
  <xdr:twoCellAnchor editAs="oneCell">
    <xdr:from>
      <xdr:col>9</xdr:col>
      <xdr:colOff>409575</xdr:colOff>
      <xdr:row>326</xdr:row>
      <xdr:rowOff>0</xdr:rowOff>
    </xdr:from>
    <xdr:to>
      <xdr:col>14</xdr:col>
      <xdr:colOff>514350</xdr:colOff>
      <xdr:row>346</xdr:row>
      <xdr:rowOff>170446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0"/>
        <a:stretch>
          <a:fillRect/>
        </a:stretch>
      </xdr:blipFill>
      <xdr:spPr>
        <a:xfrm>
          <a:off x="5010150" y="63045976"/>
          <a:ext cx="3152775" cy="3980446"/>
        </a:xfrm>
        <a:prstGeom prst="rect">
          <a:avLst/>
        </a:prstGeom>
        <a:ln w="12700">
          <a:solidFill>
            <a:schemeClr val="accent2">
              <a:lumMod val="60000"/>
              <a:lumOff val="40000"/>
            </a:schemeClr>
          </a:solidFill>
        </a:ln>
      </xdr:spPr>
    </xdr:pic>
    <xdr:clientData/>
  </xdr:twoCellAnchor>
  <xdr:twoCellAnchor editAs="oneCell">
    <xdr:from>
      <xdr:col>5</xdr:col>
      <xdr:colOff>47625</xdr:colOff>
      <xdr:row>327</xdr:row>
      <xdr:rowOff>47625</xdr:rowOff>
    </xdr:from>
    <xdr:to>
      <xdr:col>7</xdr:col>
      <xdr:colOff>198380</xdr:colOff>
      <xdr:row>345</xdr:row>
      <xdr:rowOff>19050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1"/>
        <a:stretch>
          <a:fillRect/>
        </a:stretch>
      </xdr:blipFill>
      <xdr:spPr>
        <a:xfrm>
          <a:off x="2486025" y="67579875"/>
          <a:ext cx="1369955" cy="3400425"/>
        </a:xfrm>
        <a:prstGeom prst="rect">
          <a:avLst/>
        </a:prstGeom>
        <a:ln w="12700">
          <a:solidFill>
            <a:schemeClr val="accent2">
              <a:lumMod val="60000"/>
              <a:lumOff val="40000"/>
            </a:schemeClr>
          </a:solidFill>
        </a:ln>
      </xdr:spPr>
    </xdr:pic>
    <xdr:clientData/>
  </xdr:twoCellAnchor>
  <xdr:twoCellAnchor editAs="oneCell">
    <xdr:from>
      <xdr:col>4</xdr:col>
      <xdr:colOff>581025</xdr:colOff>
      <xdr:row>349</xdr:row>
      <xdr:rowOff>0</xdr:rowOff>
    </xdr:from>
    <xdr:to>
      <xdr:col>8</xdr:col>
      <xdr:colOff>304530</xdr:colOff>
      <xdr:row>370</xdr:row>
      <xdr:rowOff>37595</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2"/>
        <a:stretch>
          <a:fillRect/>
        </a:stretch>
      </xdr:blipFill>
      <xdr:spPr>
        <a:xfrm>
          <a:off x="2409825" y="71628000"/>
          <a:ext cx="2161905" cy="4038095"/>
        </a:xfrm>
        <a:prstGeom prst="rect">
          <a:avLst/>
        </a:prstGeom>
        <a:ln w="12700">
          <a:solidFill>
            <a:schemeClr val="accent2">
              <a:lumMod val="60000"/>
              <a:lumOff val="40000"/>
            </a:schemeClr>
          </a:solidFill>
        </a:ln>
      </xdr:spPr>
    </xdr:pic>
    <xdr:clientData/>
  </xdr:twoCellAnchor>
  <xdr:twoCellAnchor editAs="oneCell">
    <xdr:from>
      <xdr:col>4</xdr:col>
      <xdr:colOff>571500</xdr:colOff>
      <xdr:row>371</xdr:row>
      <xdr:rowOff>142875</xdr:rowOff>
    </xdr:from>
    <xdr:to>
      <xdr:col>8</xdr:col>
      <xdr:colOff>314052</xdr:colOff>
      <xdr:row>398</xdr:row>
      <xdr:rowOff>113661</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3"/>
        <a:stretch>
          <a:fillRect/>
        </a:stretch>
      </xdr:blipFill>
      <xdr:spPr>
        <a:xfrm>
          <a:off x="2400300" y="75961875"/>
          <a:ext cx="2180952" cy="5114286"/>
        </a:xfrm>
        <a:prstGeom prst="rect">
          <a:avLst/>
        </a:prstGeom>
        <a:ln w="12700">
          <a:solidFill>
            <a:schemeClr val="accent2">
              <a:lumMod val="60000"/>
              <a:lumOff val="40000"/>
            </a:schemeClr>
          </a:solidFill>
        </a:ln>
      </xdr:spPr>
    </xdr:pic>
    <xdr:clientData/>
  </xdr:twoCellAnchor>
  <xdr:twoCellAnchor editAs="oneCell">
    <xdr:from>
      <xdr:col>9</xdr:col>
      <xdr:colOff>180975</xdr:colOff>
      <xdr:row>328</xdr:row>
      <xdr:rowOff>180975</xdr:rowOff>
    </xdr:from>
    <xdr:to>
      <xdr:col>19</xdr:col>
      <xdr:colOff>380499</xdr:colOff>
      <xdr:row>343</xdr:row>
      <xdr:rowOff>171450</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4"/>
        <a:stretch>
          <a:fillRect/>
        </a:stretch>
      </xdr:blipFill>
      <xdr:spPr>
        <a:xfrm>
          <a:off x="4781550" y="67903725"/>
          <a:ext cx="6295524" cy="2847975"/>
        </a:xfrm>
        <a:prstGeom prst="rect">
          <a:avLst/>
        </a:prstGeom>
        <a:ln w="12700">
          <a:solidFill>
            <a:schemeClr val="accent2">
              <a:lumMod val="60000"/>
              <a:lumOff val="40000"/>
            </a:schemeClr>
          </a:solidFill>
        </a:ln>
      </xdr:spPr>
    </xdr:pic>
    <xdr:clientData/>
  </xdr:twoCellAnchor>
  <xdr:twoCellAnchor>
    <xdr:from>
      <xdr:col>7</xdr:col>
      <xdr:colOff>19050</xdr:colOff>
      <xdr:row>334</xdr:row>
      <xdr:rowOff>133350</xdr:rowOff>
    </xdr:from>
    <xdr:to>
      <xdr:col>9</xdr:col>
      <xdr:colOff>457200</xdr:colOff>
      <xdr:row>341</xdr:row>
      <xdr:rowOff>114300</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flipV="1">
          <a:off x="3676650" y="68999100"/>
          <a:ext cx="1381125" cy="1314450"/>
        </a:xfrm>
        <a:prstGeom prst="straightConnector1">
          <a:avLst/>
        </a:prstGeom>
        <a:ln w="571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269596</xdr:colOff>
      <xdr:row>348</xdr:row>
      <xdr:rowOff>76200</xdr:rowOff>
    </xdr:from>
    <xdr:to>
      <xdr:col>19</xdr:col>
      <xdr:colOff>227559</xdr:colOff>
      <xdr:row>371</xdr:row>
      <xdr:rowOff>161071</xdr:rowOff>
    </xdr:to>
    <xdr:pic>
      <xdr:nvPicPr>
        <xdr:cNvPr id="22" name="Picture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5"/>
        <a:stretch>
          <a:fillRect/>
        </a:stretch>
      </xdr:blipFill>
      <xdr:spPr>
        <a:xfrm>
          <a:off x="5479771" y="71513700"/>
          <a:ext cx="5444363" cy="4466371"/>
        </a:xfrm>
        <a:prstGeom prst="rect">
          <a:avLst/>
        </a:prstGeom>
        <a:ln w="12700">
          <a:solidFill>
            <a:schemeClr val="accent2">
              <a:lumMod val="60000"/>
              <a:lumOff val="40000"/>
            </a:schemeClr>
          </a:solidFill>
        </a:ln>
      </xdr:spPr>
    </xdr:pic>
    <xdr:clientData/>
  </xdr:twoCellAnchor>
  <xdr:twoCellAnchor>
    <xdr:from>
      <xdr:col>7</xdr:col>
      <xdr:colOff>561975</xdr:colOff>
      <xdr:row>353</xdr:row>
      <xdr:rowOff>171450</xdr:rowOff>
    </xdr:from>
    <xdr:to>
      <xdr:col>10</xdr:col>
      <xdr:colOff>390525</xdr:colOff>
      <xdr:row>360</xdr:row>
      <xdr:rowOff>152400</xdr:rowOff>
    </xdr:to>
    <xdr:cxnSp macro="">
      <xdr:nvCxnSpPr>
        <xdr:cNvPr id="23" name="Straight Arrow Connector 22">
          <a:extLst>
            <a:ext uri="{FF2B5EF4-FFF2-40B4-BE49-F238E27FC236}">
              <a16:creationId xmlns:a16="http://schemas.microsoft.com/office/drawing/2014/main" id="{00000000-0008-0000-0200-000017000000}"/>
            </a:ext>
          </a:extLst>
        </xdr:cNvPr>
        <xdr:cNvCxnSpPr/>
      </xdr:nvCxnSpPr>
      <xdr:spPr>
        <a:xfrm flipV="1">
          <a:off x="4219575" y="72561450"/>
          <a:ext cx="1381125" cy="1314450"/>
        </a:xfrm>
        <a:prstGeom prst="straightConnector1">
          <a:avLst/>
        </a:prstGeom>
        <a:ln w="571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152400</xdr:colOff>
      <xdr:row>401</xdr:row>
      <xdr:rowOff>123825</xdr:rowOff>
    </xdr:from>
    <xdr:to>
      <xdr:col>16</xdr:col>
      <xdr:colOff>114300</xdr:colOff>
      <xdr:row>411</xdr:row>
      <xdr:rowOff>0</xdr:rowOff>
    </xdr:to>
    <xdr:pic>
      <xdr:nvPicPr>
        <xdr:cNvPr id="24" name="Picture 23">
          <a:extLst>
            <a:ext uri="{FF2B5EF4-FFF2-40B4-BE49-F238E27FC236}">
              <a16:creationId xmlns:a16="http://schemas.microsoft.com/office/drawing/2014/main" id="{00000000-0008-0000-0200-000018000000}"/>
            </a:ext>
          </a:extLst>
        </xdr:cNvPr>
        <xdr:cNvPicPr>
          <a:picLocks noChangeAspect="1"/>
        </xdr:cNvPicPr>
      </xdr:nvPicPr>
      <xdr:blipFill rotWithShape="1">
        <a:blip xmlns:r="http://schemas.openxmlformats.org/officeDocument/2006/relationships" r:embed="rId16"/>
        <a:srcRect b="24565"/>
        <a:stretch/>
      </xdr:blipFill>
      <xdr:spPr>
        <a:xfrm>
          <a:off x="2590800" y="81400650"/>
          <a:ext cx="6391275" cy="1781175"/>
        </a:xfrm>
        <a:prstGeom prst="rect">
          <a:avLst/>
        </a:prstGeom>
        <a:ln w="12700">
          <a:solidFill>
            <a:schemeClr val="accent2">
              <a:lumMod val="60000"/>
              <a:lumOff val="40000"/>
            </a:schemeClr>
          </a:solidFill>
        </a:ln>
      </xdr:spPr>
    </xdr:pic>
    <xdr:clientData/>
  </xdr:twoCellAnchor>
  <xdr:twoCellAnchor editAs="oneCell">
    <xdr:from>
      <xdr:col>5</xdr:col>
      <xdr:colOff>19050</xdr:colOff>
      <xdr:row>113</xdr:row>
      <xdr:rowOff>180975</xdr:rowOff>
    </xdr:from>
    <xdr:to>
      <xdr:col>11</xdr:col>
      <xdr:colOff>301676</xdr:colOff>
      <xdr:row>146</xdr:row>
      <xdr:rowOff>133350</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7"/>
        <a:stretch>
          <a:fillRect/>
        </a:stretch>
      </xdr:blipFill>
      <xdr:spPr>
        <a:xfrm>
          <a:off x="2457450" y="22212300"/>
          <a:ext cx="3664001" cy="6238875"/>
        </a:xfrm>
        <a:prstGeom prst="rect">
          <a:avLst/>
        </a:prstGeom>
        <a:ln w="12700">
          <a:solidFill>
            <a:schemeClr val="accent2">
              <a:lumMod val="60000"/>
              <a:lumOff val="40000"/>
            </a:schemeClr>
          </a:solidFill>
        </a:ln>
      </xdr:spPr>
    </xdr:pic>
    <xdr:clientData/>
  </xdr:twoCellAnchor>
  <xdr:twoCellAnchor editAs="oneCell">
    <xdr:from>
      <xdr:col>5</xdr:col>
      <xdr:colOff>152400</xdr:colOff>
      <xdr:row>411</xdr:row>
      <xdr:rowOff>123825</xdr:rowOff>
    </xdr:from>
    <xdr:to>
      <xdr:col>19</xdr:col>
      <xdr:colOff>209550</xdr:colOff>
      <xdr:row>434</xdr:row>
      <xdr:rowOff>160203</xdr:rowOff>
    </xdr:to>
    <xdr:pic>
      <xdr:nvPicPr>
        <xdr:cNvPr id="26" name="Pictur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8"/>
        <a:stretch>
          <a:fillRect/>
        </a:stretch>
      </xdr:blipFill>
      <xdr:spPr>
        <a:xfrm>
          <a:off x="2590800" y="83305650"/>
          <a:ext cx="8315325" cy="4417878"/>
        </a:xfrm>
        <a:prstGeom prst="rect">
          <a:avLst/>
        </a:prstGeom>
        <a:ln w="12700">
          <a:solidFill>
            <a:schemeClr val="accent2">
              <a:lumMod val="60000"/>
              <a:lumOff val="40000"/>
            </a:schemeClr>
          </a:solidFill>
        </a:ln>
      </xdr:spPr>
    </xdr:pic>
    <xdr:clientData/>
  </xdr:twoCellAnchor>
  <xdr:twoCellAnchor editAs="oneCell">
    <xdr:from>
      <xdr:col>5</xdr:col>
      <xdr:colOff>161925</xdr:colOff>
      <xdr:row>435</xdr:row>
      <xdr:rowOff>180975</xdr:rowOff>
    </xdr:from>
    <xdr:to>
      <xdr:col>18</xdr:col>
      <xdr:colOff>84771</xdr:colOff>
      <xdr:row>459</xdr:row>
      <xdr:rowOff>85165</xdr:rowOff>
    </xdr:to>
    <xdr:pic>
      <xdr:nvPicPr>
        <xdr:cNvPr id="28" name="Picture 27">
          <a:extLst>
            <a:ext uri="{FF2B5EF4-FFF2-40B4-BE49-F238E27FC236}">
              <a16:creationId xmlns:a16="http://schemas.microsoft.com/office/drawing/2014/main" id="{00000000-0008-0000-0200-00001C000000}"/>
            </a:ext>
          </a:extLst>
        </xdr:cNvPr>
        <xdr:cNvPicPr>
          <a:picLocks noChangeAspect="1"/>
        </xdr:cNvPicPr>
      </xdr:nvPicPr>
      <xdr:blipFill rotWithShape="1">
        <a:blip xmlns:r="http://schemas.openxmlformats.org/officeDocument/2006/relationships" r:embed="rId19"/>
        <a:srcRect l="749"/>
        <a:stretch/>
      </xdr:blipFill>
      <xdr:spPr>
        <a:xfrm>
          <a:off x="2600325" y="87934800"/>
          <a:ext cx="7571421" cy="4476190"/>
        </a:xfrm>
        <a:prstGeom prst="rect">
          <a:avLst/>
        </a:prstGeom>
        <a:ln w="12700">
          <a:solidFill>
            <a:schemeClr val="accent2">
              <a:lumMod val="60000"/>
              <a:lumOff val="40000"/>
            </a:schemeClr>
          </a:solid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www.uvm.edu/spa/forms-library"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www.uvm.edu/sites/default/files/Sponsored-Project-Administration/Sponsor_No_Cost_Extension_Request_Template.doc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uvm.edu/sites/default/files/UVM-Policies/policies/effortreporting.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dfraser1@uvm.edu" TargetMode="External"/><Relationship Id="rId18" Type="http://schemas.openxmlformats.org/officeDocument/2006/relationships/hyperlink" Target="mailto:Briana.Sadler@uvm.edu" TargetMode="External"/><Relationship Id="rId26" Type="http://schemas.openxmlformats.org/officeDocument/2006/relationships/hyperlink" Target="mailto:Paula.Carlaccini@uvm.edu" TargetMode="External"/><Relationship Id="rId3" Type="http://schemas.openxmlformats.org/officeDocument/2006/relationships/hyperlink" Target="mailto:Jennifer.A.Le@uvm.edu" TargetMode="External"/><Relationship Id="rId21" Type="http://schemas.openxmlformats.org/officeDocument/2006/relationships/hyperlink" Target="mailto:Amelia.Wilson@uvm.edu" TargetMode="External"/><Relationship Id="rId34" Type="http://schemas.openxmlformats.org/officeDocument/2006/relationships/hyperlink" Target="mailto:Jennifer.ODonnell@uvm.edu" TargetMode="External"/><Relationship Id="rId7" Type="http://schemas.openxmlformats.org/officeDocument/2006/relationships/hyperlink" Target="mailto:Ashlee.Brownell@med.uvm.edu" TargetMode="External"/><Relationship Id="rId12" Type="http://schemas.openxmlformats.org/officeDocument/2006/relationships/hyperlink" Target="mailto:Lori.Durieux@uvm.edu" TargetMode="External"/><Relationship Id="rId17" Type="http://schemas.openxmlformats.org/officeDocument/2006/relationships/hyperlink" Target="mailto:chelsea.turley@uvm.edu" TargetMode="External"/><Relationship Id="rId25" Type="http://schemas.openxmlformats.org/officeDocument/2006/relationships/hyperlink" Target="mailto:Christine.Boomer@uvm.edu" TargetMode="External"/><Relationship Id="rId33" Type="http://schemas.openxmlformats.org/officeDocument/2006/relationships/hyperlink" Target="mailto:djarani@uvm.edu" TargetMode="External"/><Relationship Id="rId2" Type="http://schemas.openxmlformats.org/officeDocument/2006/relationships/hyperlink" Target="mailto:alexandra.Ivanciu@uvm.edu" TargetMode="External"/><Relationship Id="rId16" Type="http://schemas.openxmlformats.org/officeDocument/2006/relationships/hyperlink" Target="mailto:Julianna.M.White@uvm.edu" TargetMode="External"/><Relationship Id="rId20" Type="http://schemas.openxmlformats.org/officeDocument/2006/relationships/hyperlink" Target="mailto:Emma.Seehafer@uvm.edu" TargetMode="External"/><Relationship Id="rId29" Type="http://schemas.openxmlformats.org/officeDocument/2006/relationships/hyperlink" Target="mailto:Marlene.Frank@uvm.edu" TargetMode="External"/><Relationship Id="rId1" Type="http://schemas.openxmlformats.org/officeDocument/2006/relationships/hyperlink" Target="mailto:Mindy.Bean@uvm.edu" TargetMode="External"/><Relationship Id="rId6" Type="http://schemas.openxmlformats.org/officeDocument/2006/relationships/hyperlink" Target="mailto:Elizabeth.Cote@med.uvm.edu" TargetMode="External"/><Relationship Id="rId11" Type="http://schemas.openxmlformats.org/officeDocument/2006/relationships/hyperlink" Target="mailto:Chris.Dissinger@uvm.edu" TargetMode="External"/><Relationship Id="rId24" Type="http://schemas.openxmlformats.org/officeDocument/2006/relationships/hyperlink" Target="mailto:Joshua.Benes@uvm.edu" TargetMode="External"/><Relationship Id="rId32" Type="http://schemas.openxmlformats.org/officeDocument/2006/relationships/hyperlink" Target="mailto:kgrover@uvm.edu" TargetMode="External"/><Relationship Id="rId5" Type="http://schemas.openxmlformats.org/officeDocument/2006/relationships/hyperlink" Target="mailto:Pamela.Burton@med.uvm.edu" TargetMode="External"/><Relationship Id="rId15" Type="http://schemas.openxmlformats.org/officeDocument/2006/relationships/hyperlink" Target="mailto:Matt.Spindler@uvm.edu" TargetMode="External"/><Relationship Id="rId23" Type="http://schemas.openxmlformats.org/officeDocument/2006/relationships/hyperlink" Target="mailto:Nadia.Arodak@uvm.edu" TargetMode="External"/><Relationship Id="rId28" Type="http://schemas.openxmlformats.org/officeDocument/2006/relationships/hyperlink" Target="mailto:Susan.Enos@uvm.edu" TargetMode="External"/><Relationship Id="rId10" Type="http://schemas.openxmlformats.org/officeDocument/2006/relationships/hyperlink" Target="mailto:Kellie.Dutra@uvmhealth.org" TargetMode="External"/><Relationship Id="rId19" Type="http://schemas.openxmlformats.org/officeDocument/2006/relationships/hyperlink" Target="mailto:hannah.schoenberg@uvm.edu" TargetMode="External"/><Relationship Id="rId31" Type="http://schemas.openxmlformats.org/officeDocument/2006/relationships/hyperlink" Target="mailto:Jennifer.Greaves@uvm.edu" TargetMode="External"/><Relationship Id="rId4" Type="http://schemas.openxmlformats.org/officeDocument/2006/relationships/hyperlink" Target="mailto:Stephanie.Glock@uvm.edu" TargetMode="External"/><Relationship Id="rId9" Type="http://schemas.openxmlformats.org/officeDocument/2006/relationships/hyperlink" Target="mailto:Christine.Gallese@med.uvm.edu" TargetMode="External"/><Relationship Id="rId14" Type="http://schemas.openxmlformats.org/officeDocument/2006/relationships/hyperlink" Target="mailto:Susan.Platania@uvm.edu" TargetMode="External"/><Relationship Id="rId22" Type="http://schemas.openxmlformats.org/officeDocument/2006/relationships/hyperlink" Target="mailto:jeanne.mulac@med.uvm.edu" TargetMode="External"/><Relationship Id="rId27" Type="http://schemas.openxmlformats.org/officeDocument/2006/relationships/hyperlink" Target="mailto:Dani.Comey@uvm.edu" TargetMode="External"/><Relationship Id="rId30" Type="http://schemas.openxmlformats.org/officeDocument/2006/relationships/hyperlink" Target="mailto:Adam.Frazier@uvm.edu" TargetMode="External"/><Relationship Id="rId35" Type="http://schemas.openxmlformats.org/officeDocument/2006/relationships/hyperlink" Target="mailto:Kathryn.Wilhelm@uvm.edu" TargetMode="External"/><Relationship Id="rId8" Type="http://schemas.openxmlformats.org/officeDocument/2006/relationships/hyperlink" Target="mailto:Deb.Cannon@uvm.ed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B3839-EB0D-47B9-B997-390DD6C54A04}">
  <sheetPr>
    <pageSetUpPr fitToPage="1"/>
  </sheetPr>
  <dimension ref="B1:S60"/>
  <sheetViews>
    <sheetView showGridLines="0" tabSelected="1" zoomScale="115" zoomScaleNormal="115" workbookViewId="0">
      <pane ySplit="3" topLeftCell="A4" activePane="bottomLeft" state="frozen"/>
      <selection pane="bottomLeft"/>
    </sheetView>
  </sheetViews>
  <sheetFormatPr defaultRowHeight="20.100000000000001" customHeight="1"/>
  <cols>
    <col min="1" max="1" width="2.42578125" style="9" customWidth="1"/>
    <col min="2" max="3" width="12.7109375" style="9" customWidth="1"/>
    <col min="4" max="4" width="14.7109375" style="9" customWidth="1"/>
    <col min="5" max="6" width="12.7109375" style="9" customWidth="1"/>
    <col min="7" max="7" width="9.28515625" style="9" customWidth="1"/>
    <col min="8" max="8" width="14" style="9" customWidth="1"/>
    <col min="9" max="11" width="11.85546875" style="9" customWidth="1"/>
    <col min="12" max="12" width="12.7109375" style="9" customWidth="1"/>
    <col min="13" max="13" width="4.5703125" style="9" customWidth="1"/>
    <col min="14" max="14" width="22.140625" style="9" customWidth="1"/>
    <col min="15" max="15" width="11.5703125" style="9" customWidth="1"/>
    <col min="16" max="16" width="18.140625" style="9" customWidth="1"/>
    <col min="17" max="17" width="16.5703125" style="9" customWidth="1"/>
    <col min="18" max="18" width="11" style="9" customWidth="1"/>
    <col min="19" max="16384" width="9.140625" style="9"/>
  </cols>
  <sheetData>
    <row r="1" spans="2:18" ht="20.100000000000001" customHeight="1">
      <c r="B1" s="8" t="s">
        <v>0</v>
      </c>
      <c r="C1" s="8"/>
      <c r="D1" s="8"/>
      <c r="E1" s="8"/>
      <c r="F1" s="8"/>
      <c r="G1" s="8"/>
      <c r="L1" s="1" t="s">
        <v>1</v>
      </c>
    </row>
    <row r="2" spans="2:18" ht="20.100000000000001" customHeight="1">
      <c r="B2" s="2" t="s">
        <v>2</v>
      </c>
      <c r="C2" s="2"/>
      <c r="D2" s="2"/>
      <c r="E2" s="2"/>
      <c r="F2" s="2"/>
      <c r="G2" s="2"/>
      <c r="L2" s="195" t="s">
        <v>532</v>
      </c>
    </row>
    <row r="4" spans="2:18" ht="20.100000000000001" customHeight="1">
      <c r="B4" s="247" t="s">
        <v>3</v>
      </c>
      <c r="C4" s="248"/>
      <c r="D4" s="248"/>
      <c r="E4" s="248"/>
      <c r="F4" s="248"/>
      <c r="G4" s="248"/>
      <c r="H4" s="248"/>
      <c r="I4" s="248"/>
      <c r="J4" s="248"/>
      <c r="K4" s="248"/>
      <c r="L4" s="249"/>
      <c r="O4" s="10"/>
      <c r="P4" s="10"/>
      <c r="Q4" s="10"/>
      <c r="R4" s="10"/>
    </row>
    <row r="5" spans="2:18" ht="20.100000000000001" customHeight="1">
      <c r="M5" s="11"/>
    </row>
    <row r="6" spans="2:18" ht="20.100000000000001" customHeight="1">
      <c r="B6" s="216" t="s">
        <v>4</v>
      </c>
      <c r="C6" s="227"/>
      <c r="D6" s="225"/>
      <c r="E6" s="225"/>
      <c r="F6" s="225"/>
      <c r="H6" s="216" t="s">
        <v>7</v>
      </c>
      <c r="I6" s="227"/>
      <c r="J6" s="226"/>
      <c r="K6" s="226"/>
      <c r="L6" s="226"/>
      <c r="M6" s="11"/>
      <c r="N6" s="223" t="s">
        <v>73</v>
      </c>
      <c r="O6" s="3" t="s">
        <v>11</v>
      </c>
      <c r="P6" s="4" t="s">
        <v>12</v>
      </c>
      <c r="Q6" s="15"/>
      <c r="R6" s="15"/>
    </row>
    <row r="7" spans="2:18" ht="20.100000000000001" customHeight="1">
      <c r="B7" s="216" t="s">
        <v>5</v>
      </c>
      <c r="C7" s="227"/>
      <c r="D7" s="225"/>
      <c r="E7" s="225"/>
      <c r="F7" s="225"/>
      <c r="H7" s="216" t="s">
        <v>8</v>
      </c>
      <c r="I7" s="227"/>
      <c r="J7" s="225"/>
      <c r="K7" s="225"/>
      <c r="L7" s="225"/>
      <c r="M7" s="11"/>
      <c r="N7" s="223"/>
      <c r="O7" s="5"/>
      <c r="P7" s="210"/>
      <c r="Q7" s="16"/>
      <c r="R7" s="16"/>
    </row>
    <row r="8" spans="2:18" ht="20.100000000000001" customHeight="1">
      <c r="B8" s="216" t="s">
        <v>6</v>
      </c>
      <c r="C8" s="227"/>
      <c r="D8" s="224"/>
      <c r="E8" s="225"/>
      <c r="F8" s="225"/>
      <c r="H8" s="216" t="s">
        <v>9</v>
      </c>
      <c r="I8" s="227"/>
      <c r="J8" s="224"/>
      <c r="K8" s="225"/>
      <c r="L8" s="225"/>
      <c r="M8" s="11"/>
      <c r="N8" s="223"/>
      <c r="O8" s="5"/>
      <c r="P8" s="210"/>
      <c r="Q8" s="16"/>
      <c r="R8" s="16"/>
    </row>
    <row r="9" spans="2:18" ht="20.100000000000001" customHeight="1">
      <c r="L9" s="7" t="s">
        <v>10</v>
      </c>
      <c r="M9" s="11"/>
      <c r="N9" s="223"/>
      <c r="O9" s="5"/>
      <c r="P9" s="210"/>
      <c r="Q9" s="16"/>
      <c r="R9" s="16"/>
    </row>
    <row r="10" spans="2:18" ht="20.100000000000001" customHeight="1">
      <c r="B10" s="216" t="s">
        <v>13</v>
      </c>
      <c r="C10" s="216"/>
      <c r="D10" s="216"/>
      <c r="E10" s="216"/>
      <c r="F10" s="216"/>
      <c r="G10" s="216"/>
      <c r="H10" s="216"/>
      <c r="I10" s="216"/>
      <c r="J10" s="216"/>
      <c r="K10" s="216"/>
      <c r="L10" s="216"/>
      <c r="M10" s="11"/>
    </row>
    <row r="11" spans="2:18" ht="20.100000000000001" customHeight="1">
      <c r="B11" s="228" t="s">
        <v>17</v>
      </c>
      <c r="C11" s="228"/>
      <c r="D11" s="228"/>
      <c r="E11" s="228"/>
      <c r="F11" s="228"/>
      <c r="G11" s="228"/>
      <c r="H11" s="228"/>
      <c r="I11" s="228"/>
      <c r="J11" s="228"/>
      <c r="K11" s="228"/>
      <c r="L11" s="228"/>
    </row>
    <row r="12" spans="2:18" ht="20.100000000000001" customHeight="1">
      <c r="B12" s="228" t="s">
        <v>18</v>
      </c>
      <c r="C12" s="228"/>
      <c r="D12" s="228"/>
      <c r="E12" s="228"/>
      <c r="F12" s="228"/>
      <c r="G12" s="228"/>
      <c r="H12" s="228"/>
      <c r="I12" s="228"/>
      <c r="J12" s="228"/>
      <c r="K12" s="228"/>
      <c r="L12" s="228"/>
    </row>
    <row r="13" spans="2:18" ht="20.100000000000001" customHeight="1">
      <c r="B13" s="228" t="s">
        <v>19</v>
      </c>
      <c r="C13" s="228"/>
      <c r="D13" s="228"/>
      <c r="E13" s="228"/>
      <c r="F13" s="228"/>
      <c r="G13" s="228"/>
      <c r="H13" s="228"/>
      <c r="I13" s="228"/>
      <c r="J13" s="228"/>
      <c r="K13" s="228"/>
      <c r="L13" s="228"/>
    </row>
    <row r="14" spans="2:18" ht="20.100000000000001" customHeight="1">
      <c r="B14" s="13" t="s">
        <v>37</v>
      </c>
      <c r="C14" s="13"/>
      <c r="D14" s="230"/>
      <c r="E14" s="231"/>
      <c r="F14" s="231"/>
      <c r="G14" s="231"/>
      <c r="H14" s="231"/>
      <c r="I14" s="231"/>
      <c r="J14" s="231"/>
      <c r="K14" s="231"/>
      <c r="L14" s="232"/>
    </row>
    <row r="16" spans="2:18" ht="20.100000000000001" customHeight="1">
      <c r="B16" s="216" t="s">
        <v>24</v>
      </c>
      <c r="C16" s="216"/>
      <c r="D16" s="216"/>
      <c r="E16" s="216"/>
      <c r="F16" s="216"/>
      <c r="G16" s="216"/>
      <c r="H16" s="216"/>
      <c r="I16" s="216"/>
      <c r="J16" s="216"/>
      <c r="K16" s="216"/>
      <c r="L16" s="216"/>
      <c r="M16" s="11"/>
    </row>
    <row r="17" spans="2:19" ht="20.100000000000001" customHeight="1">
      <c r="B17" s="228" t="s">
        <v>20</v>
      </c>
      <c r="C17" s="228"/>
      <c r="D17" s="228"/>
      <c r="E17" s="228"/>
      <c r="F17" s="228"/>
      <c r="G17" s="228"/>
      <c r="H17" s="228"/>
      <c r="I17" s="228"/>
      <c r="J17" s="228"/>
      <c r="K17" s="228"/>
      <c r="L17" s="228"/>
    </row>
    <row r="18" spans="2:19" ht="20.100000000000001" customHeight="1">
      <c r="B18" s="228" t="s">
        <v>21</v>
      </c>
      <c r="C18" s="228"/>
      <c r="D18" s="228"/>
      <c r="E18" s="228"/>
      <c r="F18" s="228"/>
      <c r="G18" s="228"/>
      <c r="H18" s="228"/>
      <c r="I18" s="228"/>
      <c r="J18" s="228"/>
      <c r="K18" s="228"/>
      <c r="L18" s="228"/>
    </row>
    <row r="20" spans="2:19" ht="20.100000000000001" customHeight="1">
      <c r="B20" s="216" t="s">
        <v>25</v>
      </c>
      <c r="C20" s="216"/>
      <c r="D20" s="216"/>
      <c r="E20" s="216"/>
      <c r="F20" s="216"/>
      <c r="G20" s="216"/>
      <c r="H20" s="216"/>
      <c r="I20" s="216"/>
      <c r="J20" s="216"/>
      <c r="K20" s="216"/>
      <c r="L20" s="216"/>
      <c r="M20" s="11"/>
    </row>
    <row r="21" spans="2:19" ht="20.100000000000001" customHeight="1">
      <c r="B21" s="228" t="s">
        <v>74</v>
      </c>
      <c r="C21" s="228"/>
      <c r="D21" s="228"/>
      <c r="E21" s="228"/>
      <c r="F21" s="228"/>
      <c r="G21" s="228"/>
      <c r="H21" s="228"/>
      <c r="I21" s="228"/>
      <c r="J21" s="228"/>
      <c r="K21" s="228"/>
      <c r="L21" s="228"/>
      <c r="M21" s="12"/>
      <c r="N21" s="12"/>
      <c r="O21" s="12"/>
      <c r="P21" s="12"/>
      <c r="Q21" s="12"/>
      <c r="R21" s="12"/>
    </row>
    <row r="22" spans="2:19" ht="30" customHeight="1">
      <c r="B22" s="229" t="s">
        <v>75</v>
      </c>
      <c r="C22" s="229"/>
      <c r="D22" s="229"/>
      <c r="E22" s="229"/>
      <c r="F22" s="229"/>
      <c r="G22" s="229"/>
      <c r="H22" s="229"/>
      <c r="I22" s="229"/>
      <c r="J22" s="229"/>
      <c r="K22" s="229"/>
      <c r="L22" s="229"/>
    </row>
    <row r="24" spans="2:19" ht="20.100000000000001" customHeight="1">
      <c r="B24" s="216" t="s">
        <v>415</v>
      </c>
      <c r="C24" s="216"/>
      <c r="D24" s="216"/>
      <c r="E24" s="216"/>
      <c r="F24" s="216"/>
      <c r="G24" s="216"/>
      <c r="H24" s="216"/>
      <c r="I24" s="216"/>
      <c r="J24" s="216"/>
      <c r="K24" s="216"/>
      <c r="L24" s="216"/>
      <c r="M24" s="11"/>
    </row>
    <row r="25" spans="2:19" ht="15">
      <c r="B25" s="241" t="s">
        <v>38</v>
      </c>
      <c r="C25" s="241"/>
      <c r="D25" s="241"/>
      <c r="E25" s="241"/>
      <c r="F25" s="241"/>
      <c r="G25" s="250" t="s">
        <v>39</v>
      </c>
      <c r="H25" s="250"/>
      <c r="I25" s="250"/>
      <c r="J25" s="250"/>
      <c r="K25" s="250"/>
      <c r="L25" s="250"/>
      <c r="M25" s="11"/>
    </row>
    <row r="26" spans="2:19" ht="20.100000000000001" customHeight="1">
      <c r="B26" s="9" t="s">
        <v>413</v>
      </c>
      <c r="H26" s="12" t="s">
        <v>29</v>
      </c>
      <c r="I26" s="12"/>
      <c r="J26" s="9" t="s">
        <v>30</v>
      </c>
      <c r="M26" s="11"/>
    </row>
    <row r="27" spans="2:19" ht="15" customHeight="1">
      <c r="B27" s="238" t="s">
        <v>414</v>
      </c>
      <c r="C27" s="238"/>
      <c r="D27" s="238"/>
      <c r="E27" s="238"/>
      <c r="F27" s="238"/>
      <c r="G27" s="238"/>
      <c r="H27" s="238"/>
      <c r="I27" s="238"/>
      <c r="J27" s="238"/>
      <c r="K27" s="238"/>
      <c r="L27" s="238"/>
      <c r="M27" s="11"/>
    </row>
    <row r="28" spans="2:19" ht="15" customHeight="1">
      <c r="B28" s="238"/>
      <c r="C28" s="238"/>
      <c r="D28" s="238"/>
      <c r="E28" s="238"/>
      <c r="F28" s="238"/>
      <c r="G28" s="238"/>
      <c r="H28" s="238"/>
      <c r="I28" s="238"/>
      <c r="J28" s="238"/>
      <c r="K28" s="238"/>
      <c r="L28" s="238"/>
      <c r="M28" s="11"/>
    </row>
    <row r="29" spans="2:19" ht="15" customHeight="1">
      <c r="B29" s="234" t="s">
        <v>416</v>
      </c>
      <c r="C29" s="234"/>
      <c r="D29" s="234"/>
      <c r="E29" s="234"/>
      <c r="F29" s="234"/>
      <c r="G29" s="234"/>
      <c r="H29" s="234"/>
      <c r="I29" s="234"/>
      <c r="J29" s="234"/>
      <c r="K29" s="234"/>
      <c r="L29" s="234"/>
      <c r="M29" s="11"/>
      <c r="N29" s="222" t="s">
        <v>78</v>
      </c>
      <c r="O29" s="222"/>
      <c r="P29" s="222"/>
      <c r="Q29" s="30"/>
      <c r="R29" s="30"/>
      <c r="S29" s="30"/>
    </row>
    <row r="30" spans="2:19" ht="15" customHeight="1">
      <c r="B30" s="12"/>
      <c r="C30" s="17"/>
      <c r="D30" s="17"/>
      <c r="E30" s="17"/>
      <c r="F30" s="17"/>
      <c r="G30" s="17"/>
      <c r="H30" s="12" t="s">
        <v>31</v>
      </c>
      <c r="I30" s="13"/>
      <c r="J30" s="12" t="s">
        <v>32</v>
      </c>
      <c r="K30" s="12"/>
      <c r="L30" s="17"/>
      <c r="M30" s="11"/>
      <c r="N30" s="222"/>
      <c r="O30" s="222"/>
      <c r="P30" s="222"/>
    </row>
    <row r="31" spans="2:19" ht="15">
      <c r="B31" s="237" t="s">
        <v>77</v>
      </c>
      <c r="C31" s="237"/>
      <c r="D31" s="237"/>
      <c r="E31" s="237"/>
      <c r="F31" s="237"/>
      <c r="G31" s="237"/>
      <c r="H31" s="237"/>
      <c r="I31" s="237"/>
      <c r="J31" s="237"/>
      <c r="K31" s="237"/>
      <c r="L31" s="237"/>
      <c r="M31" s="11"/>
    </row>
    <row r="32" spans="2:19" ht="20.100000000000001" customHeight="1">
      <c r="B32" s="29" t="s">
        <v>79</v>
      </c>
      <c r="C32" s="29"/>
      <c r="D32" s="29"/>
      <c r="E32" s="29"/>
      <c r="F32" s="29"/>
      <c r="G32" s="29"/>
      <c r="H32" s="29"/>
      <c r="I32" s="29"/>
      <c r="J32" s="29"/>
      <c r="K32" s="29"/>
      <c r="L32" s="29"/>
      <c r="M32" s="11"/>
    </row>
    <row r="33" spans="2:18" ht="20.100000000000001" customHeight="1">
      <c r="B33" s="235" t="s">
        <v>72</v>
      </c>
      <c r="C33" s="235"/>
      <c r="D33" s="235"/>
      <c r="E33" s="235"/>
      <c r="F33" s="235"/>
      <c r="G33" s="235"/>
      <c r="H33" s="235"/>
      <c r="I33" s="235"/>
      <c r="J33" s="235"/>
      <c r="K33" s="235"/>
      <c r="L33" s="235"/>
      <c r="M33" s="11"/>
    </row>
    <row r="34" spans="2:18" ht="31.5" customHeight="1">
      <c r="B34" s="236" t="s">
        <v>81</v>
      </c>
      <c r="C34" s="236"/>
      <c r="D34" s="236"/>
      <c r="E34" s="236"/>
      <c r="F34" s="236"/>
      <c r="G34" s="236"/>
      <c r="H34" s="236"/>
      <c r="I34" s="236"/>
      <c r="J34" s="236"/>
      <c r="K34" s="236"/>
      <c r="L34" s="236"/>
      <c r="M34" s="11"/>
    </row>
    <row r="35" spans="2:18" s="19" customFormat="1" ht="20.100000000000001" customHeight="1">
      <c r="B35" s="239" t="s">
        <v>82</v>
      </c>
      <c r="C35" s="239"/>
      <c r="D35" s="239"/>
      <c r="E35" s="239"/>
      <c r="F35" s="239"/>
      <c r="G35" s="239"/>
      <c r="H35" s="239"/>
      <c r="I35" s="239"/>
      <c r="J35" s="239"/>
      <c r="K35" s="239"/>
      <c r="L35" s="239"/>
      <c r="M35" s="18"/>
    </row>
    <row r="36" spans="2:18" s="19" customFormat="1" ht="20.100000000000001" customHeight="1">
      <c r="B36" s="239" t="s">
        <v>83</v>
      </c>
      <c r="C36" s="239"/>
      <c r="D36" s="239"/>
      <c r="E36" s="239"/>
      <c r="F36" s="239"/>
      <c r="G36" s="239"/>
      <c r="H36" s="239"/>
      <c r="I36" s="239"/>
      <c r="J36" s="239"/>
      <c r="K36" s="239"/>
      <c r="L36" s="239"/>
      <c r="M36" s="18"/>
    </row>
    <row r="37" spans="2:18" ht="15" customHeight="1">
      <c r="B37" s="242" t="s">
        <v>65</v>
      </c>
      <c r="C37" s="254" t="s">
        <v>80</v>
      </c>
      <c r="D37" s="255"/>
      <c r="E37" s="242" t="s">
        <v>66</v>
      </c>
      <c r="F37" s="242" t="s">
        <v>33</v>
      </c>
      <c r="G37" s="240" t="s">
        <v>400</v>
      </c>
      <c r="H37" s="240"/>
      <c r="I37" s="233" t="s">
        <v>34</v>
      </c>
      <c r="J37" s="233"/>
      <c r="K37" s="240" t="s">
        <v>64</v>
      </c>
      <c r="L37" s="240"/>
      <c r="M37" s="11"/>
    </row>
    <row r="38" spans="2:18" ht="15">
      <c r="B38" s="243"/>
      <c r="C38" s="256"/>
      <c r="D38" s="257"/>
      <c r="E38" s="243"/>
      <c r="F38" s="243"/>
      <c r="G38" s="240"/>
      <c r="H38" s="240"/>
      <c r="I38" s="20" t="s">
        <v>35</v>
      </c>
      <c r="J38" s="20" t="s">
        <v>36</v>
      </c>
      <c r="K38" s="240"/>
      <c r="L38" s="240"/>
      <c r="M38" s="11"/>
    </row>
    <row r="39" spans="2:18" ht="20.100000000000001" customHeight="1">
      <c r="B39" s="14"/>
      <c r="C39" s="219"/>
      <c r="D39" s="221"/>
      <c r="E39" s="14" t="s">
        <v>68</v>
      </c>
      <c r="F39" s="14" t="s">
        <v>68</v>
      </c>
      <c r="G39" s="258"/>
      <c r="H39" s="259"/>
      <c r="I39" s="31"/>
      <c r="J39" s="31"/>
      <c r="K39" s="258" t="e">
        <f>-(100%-((I39+J39)/G39))</f>
        <v>#DIV/0!</v>
      </c>
      <c r="L39" s="259"/>
      <c r="M39" s="11"/>
      <c r="O39" s="6"/>
      <c r="P39" s="6"/>
      <c r="Q39" s="6"/>
      <c r="R39" s="6"/>
    </row>
    <row r="40" spans="2:18" ht="20.100000000000001" customHeight="1">
      <c r="B40" s="14"/>
      <c r="C40" s="219"/>
      <c r="D40" s="221"/>
      <c r="E40" s="14" t="s">
        <v>68</v>
      </c>
      <c r="F40" s="14" t="s">
        <v>68</v>
      </c>
      <c r="G40" s="258"/>
      <c r="H40" s="259"/>
      <c r="I40" s="31"/>
      <c r="J40" s="31"/>
      <c r="K40" s="258" t="e">
        <f t="shared" ref="K40:K42" si="0">-(100%-((I40+J40)/G40))</f>
        <v>#DIV/0!</v>
      </c>
      <c r="L40" s="259"/>
      <c r="M40" s="11"/>
      <c r="O40" s="6"/>
      <c r="P40" s="6"/>
      <c r="Q40" s="6"/>
      <c r="R40" s="6"/>
    </row>
    <row r="41" spans="2:18" ht="20.100000000000001" customHeight="1">
      <c r="B41" s="14"/>
      <c r="C41" s="219"/>
      <c r="D41" s="221"/>
      <c r="E41" s="14" t="s">
        <v>68</v>
      </c>
      <c r="F41" s="14" t="s">
        <v>68</v>
      </c>
      <c r="G41" s="258"/>
      <c r="H41" s="259"/>
      <c r="I41" s="31"/>
      <c r="J41" s="31"/>
      <c r="K41" s="258" t="e">
        <f t="shared" si="0"/>
        <v>#DIV/0!</v>
      </c>
      <c r="L41" s="259"/>
      <c r="M41" s="11"/>
    </row>
    <row r="42" spans="2:18" ht="20.100000000000001" customHeight="1">
      <c r="B42" s="14"/>
      <c r="C42" s="219"/>
      <c r="D42" s="221"/>
      <c r="E42" s="14" t="s">
        <v>68</v>
      </c>
      <c r="F42" s="14" t="s">
        <v>68</v>
      </c>
      <c r="G42" s="258"/>
      <c r="H42" s="259"/>
      <c r="I42" s="31"/>
      <c r="J42" s="31"/>
      <c r="K42" s="258" t="e">
        <f t="shared" si="0"/>
        <v>#DIV/0!</v>
      </c>
      <c r="L42" s="259"/>
      <c r="M42" s="11"/>
    </row>
    <row r="44" spans="2:18" ht="20.100000000000001" customHeight="1">
      <c r="B44" s="216" t="s">
        <v>41</v>
      </c>
      <c r="C44" s="216"/>
      <c r="D44" s="216"/>
      <c r="E44" s="216"/>
      <c r="F44" s="216"/>
      <c r="G44" s="216"/>
      <c r="H44" s="216"/>
      <c r="I44" s="216"/>
      <c r="J44" s="216"/>
      <c r="K44" s="216"/>
      <c r="L44" s="216"/>
    </row>
    <row r="45" spans="2:18" ht="20.100000000000001" customHeight="1">
      <c r="B45" s="228" t="s">
        <v>40</v>
      </c>
      <c r="C45" s="228"/>
      <c r="D45" s="228"/>
      <c r="E45" s="228"/>
      <c r="F45" s="228"/>
      <c r="G45" s="228"/>
      <c r="H45" s="29" t="s">
        <v>399</v>
      </c>
      <c r="I45" s="29"/>
      <c r="J45" s="29"/>
      <c r="K45" s="29"/>
      <c r="L45" s="29"/>
    </row>
    <row r="46" spans="2:18" ht="20.100000000000001" customHeight="1">
      <c r="B46" s="228" t="s">
        <v>85</v>
      </c>
      <c r="C46" s="228"/>
      <c r="D46" s="228"/>
      <c r="E46" s="228"/>
      <c r="F46" s="228"/>
      <c r="G46" s="228"/>
      <c r="H46" s="228"/>
      <c r="I46" s="228"/>
      <c r="J46" s="228"/>
      <c r="K46" s="228"/>
      <c r="L46" s="228"/>
      <c r="M46" s="11"/>
    </row>
    <row r="47" spans="2:18" ht="20.100000000000001" customHeight="1">
      <c r="B47" s="244" t="s">
        <v>42</v>
      </c>
      <c r="C47" s="245"/>
      <c r="D47" s="245"/>
      <c r="E47" s="246"/>
      <c r="F47" s="251" t="s">
        <v>43</v>
      </c>
      <c r="G47" s="252"/>
      <c r="H47" s="252"/>
      <c r="I47" s="252"/>
      <c r="J47" s="252"/>
      <c r="K47" s="252"/>
      <c r="L47" s="253"/>
      <c r="M47" s="11"/>
    </row>
    <row r="48" spans="2:18" ht="20.100000000000001" customHeight="1">
      <c r="B48" s="219"/>
      <c r="C48" s="220"/>
      <c r="D48" s="220"/>
      <c r="E48" s="221"/>
      <c r="F48" s="23" t="s">
        <v>44</v>
      </c>
      <c r="G48" s="21"/>
      <c r="H48" s="21"/>
      <c r="I48" s="21"/>
      <c r="J48" s="22" t="s">
        <v>84</v>
      </c>
      <c r="K48" s="217"/>
      <c r="L48" s="218"/>
      <c r="M48" s="32"/>
    </row>
    <row r="49" spans="2:13" ht="20.100000000000001" customHeight="1">
      <c r="B49" s="219"/>
      <c r="C49" s="220"/>
      <c r="D49" s="220"/>
      <c r="E49" s="221"/>
      <c r="F49" s="23" t="s">
        <v>44</v>
      </c>
      <c r="G49" s="21"/>
      <c r="H49" s="21"/>
      <c r="I49" s="21"/>
      <c r="J49" s="22" t="s">
        <v>84</v>
      </c>
      <c r="K49" s="217"/>
      <c r="L49" s="218"/>
      <c r="M49" s="32" t="str">
        <f>IF(K49&gt;J8,"Subaward's NCE end date cannot exceed UVM's NCE end date","")</f>
        <v/>
      </c>
    </row>
    <row r="50" spans="2:13" ht="20.100000000000001" customHeight="1">
      <c r="B50" s="219"/>
      <c r="C50" s="220"/>
      <c r="D50" s="220"/>
      <c r="E50" s="221"/>
      <c r="F50" s="23" t="s">
        <v>44</v>
      </c>
      <c r="G50" s="21"/>
      <c r="H50" s="21"/>
      <c r="I50" s="21"/>
      <c r="J50" s="22" t="s">
        <v>84</v>
      </c>
      <c r="K50" s="217"/>
      <c r="L50" s="218"/>
      <c r="M50" s="32" t="str">
        <f>IF(K50&gt;J8,"Subaward's NCE end date cannot exceed UVM's NCE end date","")</f>
        <v/>
      </c>
    </row>
    <row r="51" spans="2:13" ht="20.100000000000001" customHeight="1">
      <c r="B51" s="219"/>
      <c r="C51" s="220"/>
      <c r="D51" s="220"/>
      <c r="E51" s="221"/>
      <c r="F51" s="23" t="s">
        <v>44</v>
      </c>
      <c r="G51" s="21"/>
      <c r="H51" s="21"/>
      <c r="I51" s="21"/>
      <c r="J51" s="22" t="s">
        <v>84</v>
      </c>
      <c r="K51" s="217"/>
      <c r="L51" s="218"/>
      <c r="M51" s="32" t="str">
        <f>IF(K51&gt;J8,"Subaward's NCE end date cannot exceed UVM's NCE end date","")</f>
        <v/>
      </c>
    </row>
    <row r="53" spans="2:13" ht="20.100000000000001" customHeight="1">
      <c r="B53" s="216" t="s">
        <v>250</v>
      </c>
      <c r="C53" s="216"/>
      <c r="D53" s="216"/>
      <c r="E53" s="216"/>
      <c r="F53" s="216"/>
      <c r="G53" s="216"/>
      <c r="H53" s="216"/>
      <c r="I53" s="216"/>
      <c r="J53" s="216"/>
      <c r="K53" s="216"/>
      <c r="L53" s="216"/>
    </row>
    <row r="54" spans="2:13" ht="20.100000000000001" customHeight="1">
      <c r="B54" s="12" t="s">
        <v>340</v>
      </c>
      <c r="C54" s="12"/>
      <c r="D54" s="12"/>
      <c r="E54" s="179" t="s">
        <v>341</v>
      </c>
      <c r="F54" s="9" t="s">
        <v>344</v>
      </c>
      <c r="I54" s="215" t="s">
        <v>342</v>
      </c>
      <c r="J54" s="215"/>
      <c r="K54" s="215"/>
      <c r="L54" s="9" t="s">
        <v>343</v>
      </c>
    </row>
    <row r="55" spans="2:13" ht="20.100000000000001" customHeight="1">
      <c r="B55" s="12" t="s">
        <v>248</v>
      </c>
      <c r="D55" s="12"/>
    </row>
    <row r="56" spans="2:13" ht="20.100000000000001" customHeight="1">
      <c r="B56" s="12" t="s">
        <v>249</v>
      </c>
      <c r="D56" s="12"/>
    </row>
    <row r="57" spans="2:13" ht="20.100000000000001" customHeight="1">
      <c r="B57" s="153"/>
      <c r="D57" s="12"/>
    </row>
    <row r="59" spans="2:13" ht="20.100000000000001" customHeight="1">
      <c r="L59" s="194"/>
    </row>
    <row r="60" spans="2:13" ht="20.100000000000001" customHeight="1">
      <c r="C60" s="178"/>
    </row>
  </sheetData>
  <mergeCells count="70">
    <mergeCell ref="B4:L4"/>
    <mergeCell ref="G25:L25"/>
    <mergeCell ref="F47:L47"/>
    <mergeCell ref="B44:L44"/>
    <mergeCell ref="B46:L46"/>
    <mergeCell ref="C37:D38"/>
    <mergeCell ref="C40:D40"/>
    <mergeCell ref="K39:L39"/>
    <mergeCell ref="K40:L40"/>
    <mergeCell ref="K41:L41"/>
    <mergeCell ref="K42:L42"/>
    <mergeCell ref="G42:H42"/>
    <mergeCell ref="G39:H39"/>
    <mergeCell ref="G40:H40"/>
    <mergeCell ref="G41:H41"/>
    <mergeCell ref="G37:H38"/>
    <mergeCell ref="B37:B38"/>
    <mergeCell ref="E37:E38"/>
    <mergeCell ref="C39:D39"/>
    <mergeCell ref="B47:E47"/>
    <mergeCell ref="C41:D41"/>
    <mergeCell ref="C42:D42"/>
    <mergeCell ref="B45:G45"/>
    <mergeCell ref="I37:J37"/>
    <mergeCell ref="B16:L16"/>
    <mergeCell ref="B10:L10"/>
    <mergeCell ref="B29:L29"/>
    <mergeCell ref="B33:L33"/>
    <mergeCell ref="B34:L34"/>
    <mergeCell ref="B31:L31"/>
    <mergeCell ref="B27:L28"/>
    <mergeCell ref="B17:L17"/>
    <mergeCell ref="B18:L18"/>
    <mergeCell ref="B35:L35"/>
    <mergeCell ref="B36:L36"/>
    <mergeCell ref="K37:L38"/>
    <mergeCell ref="B25:F25"/>
    <mergeCell ref="F37:F38"/>
    <mergeCell ref="B24:L24"/>
    <mergeCell ref="B7:C7"/>
    <mergeCell ref="B6:C6"/>
    <mergeCell ref="B11:L11"/>
    <mergeCell ref="B12:L12"/>
    <mergeCell ref="B13:L13"/>
    <mergeCell ref="N29:P30"/>
    <mergeCell ref="N6:N9"/>
    <mergeCell ref="D8:F8"/>
    <mergeCell ref="D7:F7"/>
    <mergeCell ref="D6:F6"/>
    <mergeCell ref="J6:L6"/>
    <mergeCell ref="J7:L7"/>
    <mergeCell ref="J8:L8"/>
    <mergeCell ref="H8:I8"/>
    <mergeCell ref="H7:I7"/>
    <mergeCell ref="B21:L21"/>
    <mergeCell ref="B22:L22"/>
    <mergeCell ref="B20:L20"/>
    <mergeCell ref="D14:L14"/>
    <mergeCell ref="H6:I6"/>
    <mergeCell ref="B8:C8"/>
    <mergeCell ref="I54:K54"/>
    <mergeCell ref="B53:L53"/>
    <mergeCell ref="K48:L48"/>
    <mergeCell ref="K49:L49"/>
    <mergeCell ref="K50:L50"/>
    <mergeCell ref="K51:L51"/>
    <mergeCell ref="B48:E48"/>
    <mergeCell ref="B49:E49"/>
    <mergeCell ref="B50:E50"/>
    <mergeCell ref="B51:E51"/>
  </mergeCells>
  <conditionalFormatting sqref="K48:L51">
    <cfRule type="cellIs" dxfId="25" priority="4" operator="greaterThan">
      <formula>$J$8</formula>
    </cfRule>
  </conditionalFormatting>
  <hyperlinks>
    <hyperlink ref="G25" r:id="rId1" xr:uid="{15C4AECB-C3D8-4EE4-98FA-2D4037F0EF5F}"/>
    <hyperlink ref="E54" r:id="rId2" xr:uid="{095564FB-7835-4CF9-B0E7-974ABFC667EA}"/>
    <hyperlink ref="I54" r:id="rId3" xr:uid="{8F2CF6AC-9EF9-4E41-A980-1591F24D9A37}"/>
  </hyperlinks>
  <pageMargins left="0.5" right="0.5" top="0.5" bottom="0.5" header="0.3" footer="0.3"/>
  <pageSetup scale="70" fitToHeight="0" orientation="portrait" horizontalDpi="1200" verticalDpi="1200" r:id="rId4"/>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defaultSize="0" autoFill="0" autoLine="0" autoPict="0">
                <anchor moveWithCells="1">
                  <from>
                    <xdr:col>1</xdr:col>
                    <xdr:colOff>0</xdr:colOff>
                    <xdr:row>10</xdr:row>
                    <xdr:rowOff>0</xdr:rowOff>
                  </from>
                  <to>
                    <xdr:col>2</xdr:col>
                    <xdr:colOff>9525</xdr:colOff>
                    <xdr:row>11</xdr:row>
                    <xdr:rowOff>9525</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1</xdr:col>
                    <xdr:colOff>0</xdr:colOff>
                    <xdr:row>11</xdr:row>
                    <xdr:rowOff>0</xdr:rowOff>
                  </from>
                  <to>
                    <xdr:col>2</xdr:col>
                    <xdr:colOff>9525</xdr:colOff>
                    <xdr:row>12</xdr:row>
                    <xdr:rowOff>9525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1</xdr:col>
                    <xdr:colOff>0</xdr:colOff>
                    <xdr:row>12</xdr:row>
                    <xdr:rowOff>0</xdr:rowOff>
                  </from>
                  <to>
                    <xdr:col>2</xdr:col>
                    <xdr:colOff>9525</xdr:colOff>
                    <xdr:row>13</xdr:row>
                    <xdr:rowOff>9525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1</xdr:col>
                    <xdr:colOff>0</xdr:colOff>
                    <xdr:row>13</xdr:row>
                    <xdr:rowOff>0</xdr:rowOff>
                  </from>
                  <to>
                    <xdr:col>2</xdr:col>
                    <xdr:colOff>9525</xdr:colOff>
                    <xdr:row>14</xdr:row>
                    <xdr:rowOff>9525</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1</xdr:col>
                    <xdr:colOff>0</xdr:colOff>
                    <xdr:row>16</xdr:row>
                    <xdr:rowOff>0</xdr:rowOff>
                  </from>
                  <to>
                    <xdr:col>2</xdr:col>
                    <xdr:colOff>9525</xdr:colOff>
                    <xdr:row>17</xdr:row>
                    <xdr:rowOff>9525</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xdr:col>
                    <xdr:colOff>0</xdr:colOff>
                    <xdr:row>17</xdr:row>
                    <xdr:rowOff>0</xdr:rowOff>
                  </from>
                  <to>
                    <xdr:col>2</xdr:col>
                    <xdr:colOff>9525</xdr:colOff>
                    <xdr:row>18</xdr:row>
                    <xdr:rowOff>9525</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xdr:col>
                    <xdr:colOff>0</xdr:colOff>
                    <xdr:row>20</xdr:row>
                    <xdr:rowOff>0</xdr:rowOff>
                  </from>
                  <to>
                    <xdr:col>2</xdr:col>
                    <xdr:colOff>9525</xdr:colOff>
                    <xdr:row>21</xdr:row>
                    <xdr:rowOff>9525</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1</xdr:col>
                    <xdr:colOff>0</xdr:colOff>
                    <xdr:row>21</xdr:row>
                    <xdr:rowOff>0</xdr:rowOff>
                  </from>
                  <to>
                    <xdr:col>2</xdr:col>
                    <xdr:colOff>9525</xdr:colOff>
                    <xdr:row>21</xdr:row>
                    <xdr:rowOff>257175</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6</xdr:col>
                    <xdr:colOff>304800</xdr:colOff>
                    <xdr:row>28</xdr:row>
                    <xdr:rowOff>180975</xdr:rowOff>
                  </from>
                  <to>
                    <xdr:col>7</xdr:col>
                    <xdr:colOff>533400</xdr:colOff>
                    <xdr:row>30</xdr:row>
                    <xdr:rowOff>57150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8</xdr:col>
                    <xdr:colOff>600075</xdr:colOff>
                    <xdr:row>28</xdr:row>
                    <xdr:rowOff>152400</xdr:rowOff>
                  </from>
                  <to>
                    <xdr:col>9</xdr:col>
                    <xdr:colOff>666750</xdr:colOff>
                    <xdr:row>30</xdr:row>
                    <xdr:rowOff>38100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1</xdr:col>
                    <xdr:colOff>0</xdr:colOff>
                    <xdr:row>32</xdr:row>
                    <xdr:rowOff>0</xdr:rowOff>
                  </from>
                  <to>
                    <xdr:col>2</xdr:col>
                    <xdr:colOff>9525</xdr:colOff>
                    <xdr:row>33</xdr:row>
                    <xdr:rowOff>9525</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1</xdr:col>
                    <xdr:colOff>0</xdr:colOff>
                    <xdr:row>33</xdr:row>
                    <xdr:rowOff>0</xdr:rowOff>
                  </from>
                  <to>
                    <xdr:col>2</xdr:col>
                    <xdr:colOff>9525</xdr:colOff>
                    <xdr:row>33</xdr:row>
                    <xdr:rowOff>257175</xdr:rowOff>
                  </to>
                </anchor>
              </controlPr>
            </control>
          </mc:Choice>
        </mc:AlternateContent>
        <mc:AlternateContent xmlns:mc="http://schemas.openxmlformats.org/markup-compatibility/2006">
          <mc:Choice Requires="x14">
            <control shapeId="1038" r:id="rId19" name="Check Box 14">
              <controlPr defaultSize="0" autoFill="0" autoLine="0" autoPict="0">
                <anchor moveWithCells="1">
                  <from>
                    <xdr:col>1</xdr:col>
                    <xdr:colOff>276225</xdr:colOff>
                    <xdr:row>33</xdr:row>
                    <xdr:rowOff>390525</xdr:rowOff>
                  </from>
                  <to>
                    <xdr:col>2</xdr:col>
                    <xdr:colOff>285750</xdr:colOff>
                    <xdr:row>35</xdr:row>
                    <xdr:rowOff>0</xdr:rowOff>
                  </to>
                </anchor>
              </controlPr>
            </control>
          </mc:Choice>
        </mc:AlternateContent>
        <mc:AlternateContent xmlns:mc="http://schemas.openxmlformats.org/markup-compatibility/2006">
          <mc:Choice Requires="x14">
            <control shapeId="1039" r:id="rId20" name="Check Box 15">
              <controlPr defaultSize="0" autoFill="0" autoLine="0" autoPict="0">
                <anchor moveWithCells="1">
                  <from>
                    <xdr:col>1</xdr:col>
                    <xdr:colOff>285750</xdr:colOff>
                    <xdr:row>34</xdr:row>
                    <xdr:rowOff>228600</xdr:rowOff>
                  </from>
                  <to>
                    <xdr:col>2</xdr:col>
                    <xdr:colOff>295275</xdr:colOff>
                    <xdr:row>35</xdr:row>
                    <xdr:rowOff>238125</xdr:rowOff>
                  </to>
                </anchor>
              </controlPr>
            </control>
          </mc:Choice>
        </mc:AlternateContent>
        <mc:AlternateContent xmlns:mc="http://schemas.openxmlformats.org/markup-compatibility/2006">
          <mc:Choice Requires="x14">
            <control shapeId="1040" r:id="rId21" name="Check Box 16">
              <controlPr defaultSize="0" autoFill="0" autoLine="0" autoPict="0">
                <anchor moveWithCells="1">
                  <from>
                    <xdr:col>1</xdr:col>
                    <xdr:colOff>0</xdr:colOff>
                    <xdr:row>44</xdr:row>
                    <xdr:rowOff>0</xdr:rowOff>
                  </from>
                  <to>
                    <xdr:col>1</xdr:col>
                    <xdr:colOff>809625</xdr:colOff>
                    <xdr:row>45</xdr:row>
                    <xdr:rowOff>9525</xdr:rowOff>
                  </to>
                </anchor>
              </controlPr>
            </control>
          </mc:Choice>
        </mc:AlternateContent>
        <mc:AlternateContent xmlns:mc="http://schemas.openxmlformats.org/markup-compatibility/2006">
          <mc:Choice Requires="x14">
            <control shapeId="1041" r:id="rId22" name="Check Box 17">
              <controlPr defaultSize="0" autoFill="0" autoLine="0" autoPict="0">
                <anchor moveWithCells="1">
                  <from>
                    <xdr:col>1</xdr:col>
                    <xdr:colOff>0</xdr:colOff>
                    <xdr:row>45</xdr:row>
                    <xdr:rowOff>0</xdr:rowOff>
                  </from>
                  <to>
                    <xdr:col>2</xdr:col>
                    <xdr:colOff>9525</xdr:colOff>
                    <xdr:row>46</xdr:row>
                    <xdr:rowOff>9525</xdr:rowOff>
                  </to>
                </anchor>
              </controlPr>
            </control>
          </mc:Choice>
        </mc:AlternateContent>
        <mc:AlternateContent xmlns:mc="http://schemas.openxmlformats.org/markup-compatibility/2006">
          <mc:Choice Requires="x14">
            <control shapeId="1042" r:id="rId23" name="Check Box 18">
              <controlPr defaultSize="0" autoFill="0" autoLine="0" autoPict="0">
                <anchor moveWithCells="1">
                  <from>
                    <xdr:col>5</xdr:col>
                    <xdr:colOff>0</xdr:colOff>
                    <xdr:row>47</xdr:row>
                    <xdr:rowOff>0</xdr:rowOff>
                  </from>
                  <to>
                    <xdr:col>6</xdr:col>
                    <xdr:colOff>9525</xdr:colOff>
                    <xdr:row>48</xdr:row>
                    <xdr:rowOff>9525</xdr:rowOff>
                  </to>
                </anchor>
              </controlPr>
            </control>
          </mc:Choice>
        </mc:AlternateContent>
        <mc:AlternateContent xmlns:mc="http://schemas.openxmlformats.org/markup-compatibility/2006">
          <mc:Choice Requires="x14">
            <control shapeId="1043" r:id="rId24" name="Check Box 19">
              <controlPr defaultSize="0" autoFill="0" autoLine="0" autoPict="0">
                <anchor moveWithCells="1">
                  <from>
                    <xdr:col>5</xdr:col>
                    <xdr:colOff>0</xdr:colOff>
                    <xdr:row>48</xdr:row>
                    <xdr:rowOff>0</xdr:rowOff>
                  </from>
                  <to>
                    <xdr:col>6</xdr:col>
                    <xdr:colOff>9525</xdr:colOff>
                    <xdr:row>49</xdr:row>
                    <xdr:rowOff>9525</xdr:rowOff>
                  </to>
                </anchor>
              </controlPr>
            </control>
          </mc:Choice>
        </mc:AlternateContent>
        <mc:AlternateContent xmlns:mc="http://schemas.openxmlformats.org/markup-compatibility/2006">
          <mc:Choice Requires="x14">
            <control shapeId="1044" r:id="rId25" name="Check Box 20">
              <controlPr defaultSize="0" autoFill="0" autoLine="0" autoPict="0">
                <anchor moveWithCells="1">
                  <from>
                    <xdr:col>5</xdr:col>
                    <xdr:colOff>0</xdr:colOff>
                    <xdr:row>49</xdr:row>
                    <xdr:rowOff>0</xdr:rowOff>
                  </from>
                  <to>
                    <xdr:col>6</xdr:col>
                    <xdr:colOff>9525</xdr:colOff>
                    <xdr:row>50</xdr:row>
                    <xdr:rowOff>9525</xdr:rowOff>
                  </to>
                </anchor>
              </controlPr>
            </control>
          </mc:Choice>
        </mc:AlternateContent>
        <mc:AlternateContent xmlns:mc="http://schemas.openxmlformats.org/markup-compatibility/2006">
          <mc:Choice Requires="x14">
            <control shapeId="1045" r:id="rId26" name="Check Box 21">
              <controlPr defaultSize="0" autoFill="0" autoLine="0" autoPict="0">
                <anchor moveWithCells="1">
                  <from>
                    <xdr:col>5</xdr:col>
                    <xdr:colOff>0</xdr:colOff>
                    <xdr:row>50</xdr:row>
                    <xdr:rowOff>0</xdr:rowOff>
                  </from>
                  <to>
                    <xdr:col>6</xdr:col>
                    <xdr:colOff>9525</xdr:colOff>
                    <xdr:row>51</xdr:row>
                    <xdr:rowOff>9525</xdr:rowOff>
                  </to>
                </anchor>
              </controlPr>
            </control>
          </mc:Choice>
        </mc:AlternateContent>
        <mc:AlternateContent xmlns:mc="http://schemas.openxmlformats.org/markup-compatibility/2006">
          <mc:Choice Requires="x14">
            <control shapeId="1046" r:id="rId27" name="Check Box 22">
              <controlPr defaultSize="0" autoFill="0" autoLine="0" autoPict="0">
                <anchor moveWithCells="1">
                  <from>
                    <xdr:col>6</xdr:col>
                    <xdr:colOff>276225</xdr:colOff>
                    <xdr:row>24</xdr:row>
                    <xdr:rowOff>180975</xdr:rowOff>
                  </from>
                  <to>
                    <xdr:col>7</xdr:col>
                    <xdr:colOff>514350</xdr:colOff>
                    <xdr:row>26</xdr:row>
                    <xdr:rowOff>0</xdr:rowOff>
                  </to>
                </anchor>
              </controlPr>
            </control>
          </mc:Choice>
        </mc:AlternateContent>
        <mc:AlternateContent xmlns:mc="http://schemas.openxmlformats.org/markup-compatibility/2006">
          <mc:Choice Requires="x14">
            <control shapeId="1047" r:id="rId28" name="Check Box 23">
              <controlPr defaultSize="0" autoFill="0" autoLine="0" autoPict="0">
                <anchor moveWithCells="1">
                  <from>
                    <xdr:col>8</xdr:col>
                    <xdr:colOff>600075</xdr:colOff>
                    <xdr:row>25</xdr:row>
                    <xdr:rowOff>0</xdr:rowOff>
                  </from>
                  <to>
                    <xdr:col>9</xdr:col>
                    <xdr:colOff>666750</xdr:colOff>
                    <xdr:row>26</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9F8839A9-C352-4A78-95BA-88128FCBF7C4}">
            <xm:f>'Checkbox links &amp; Dropdowns'!$C$5=FALSE</xm:f>
            <x14:dxf>
              <font>
                <color theme="0" tint="-0.24994659260841701"/>
              </font>
              <fill>
                <patternFill>
                  <bgColor theme="0" tint="-4.9989318521683403E-2"/>
                </patternFill>
              </fill>
            </x14:dxf>
          </x14:cfRule>
          <xm:sqref>B27:L28</xm:sqref>
        </x14:conditionalFormatting>
        <x14:conditionalFormatting xmlns:xm="http://schemas.microsoft.com/office/excel/2006/main">
          <x14:cfRule type="expression" priority="11" id="{B9D50102-D2A6-4228-A6CF-17C1F756669C}">
            <xm:f>'Checkbox links &amp; Dropdowns'!$E$6=TRUE</xm:f>
            <x14:dxf>
              <font>
                <color auto="1"/>
              </font>
              <fill>
                <patternFill>
                  <bgColor theme="7" tint="0.79998168889431442"/>
                </patternFill>
              </fill>
            </x14:dxf>
          </x14:cfRule>
          <xm:sqref>B31:L31</xm:sqref>
        </x14:conditionalFormatting>
        <x14:conditionalFormatting xmlns:xm="http://schemas.microsoft.com/office/excel/2006/main">
          <x14:cfRule type="expression" priority="5" id="{754B6E60-E050-41AF-A61F-8478F71793DE}">
            <xm:f>AND('Checkbox links &amp; Dropdowns'!$C$6=TRUE,'Checkbox links &amp; Dropdowns'!$G$7=FALSE)</xm:f>
            <x14:dxf>
              <font>
                <color auto="1"/>
              </font>
              <fill>
                <patternFill>
                  <bgColor theme="0"/>
                </patternFill>
              </fill>
            </x14:dxf>
          </x14:cfRule>
          <x14:cfRule type="expression" priority="8" id="{B0B9DE6A-BEBB-4326-B476-1D704E9BA7D0}">
            <xm:f>AND('Checkbox links &amp; Dropdowns'!$C$6=TRUE,'Checkbox links &amp; Dropdowns'!$G$7=TRUE)</xm:f>
            <x14:dxf>
              <font>
                <color auto="1"/>
              </font>
              <fill>
                <patternFill>
                  <bgColor theme="7" tint="0.79998168889431442"/>
                </patternFill>
              </fill>
            </x14:dxf>
          </x14:cfRule>
          <xm:sqref>B32:L34</xm:sqref>
        </x14:conditionalFormatting>
        <x14:conditionalFormatting xmlns:xm="http://schemas.microsoft.com/office/excel/2006/main">
          <x14:cfRule type="expression" priority="7" id="{64EA8010-F4FC-415B-AE29-8F950453277C}">
            <xm:f>'Checkbox links &amp; Dropdowns'!$E$7=TRUE</xm:f>
            <x14:dxf>
              <fill>
                <patternFill>
                  <bgColor theme="7" tint="0.79998168889431442"/>
                </patternFill>
              </fill>
            </x14:dxf>
          </x14:cfRule>
          <xm:sqref>B35:L38</xm:sqref>
        </x14:conditionalFormatting>
        <x14:conditionalFormatting xmlns:xm="http://schemas.microsoft.com/office/excel/2006/main">
          <x14:cfRule type="expression" priority="9" id="{069D956E-98DB-4D6C-A025-CF82A35D4327}">
            <xm:f>'Checkbox links &amp; Dropdowns'!$E$7=FALSE</xm:f>
            <x14:dxf>
              <font>
                <color theme="0" tint="-0.24994659260841701"/>
              </font>
              <fill>
                <patternFill>
                  <bgColor theme="0" tint="-4.9989318521683403E-2"/>
                </patternFill>
              </fill>
            </x14:dxf>
          </x14:cfRule>
          <xm:sqref>B35:L42</xm:sqref>
        </x14:conditionalFormatting>
        <x14:conditionalFormatting xmlns:xm="http://schemas.microsoft.com/office/excel/2006/main">
          <x14:cfRule type="expression" priority="3" id="{7B013196-0ACE-4A45-9E4F-8B573A8693FD}">
            <xm:f>'Checkbox links &amp; Dropdowns'!$E$9=FALSE</xm:f>
            <x14:dxf>
              <font>
                <color theme="0" tint="-0.24994659260841701"/>
              </font>
              <fill>
                <patternFill>
                  <bgColor theme="0" tint="-4.9989318521683403E-2"/>
                </patternFill>
              </fill>
            </x14:dxf>
          </x14:cfRule>
          <xm:sqref>B47:L51</xm:sqref>
        </x14:conditionalFormatting>
        <x14:conditionalFormatting xmlns:xm="http://schemas.microsoft.com/office/excel/2006/main">
          <x14:cfRule type="expression" priority="2" id="{23D16BCE-2097-4031-A3F2-FAB53E4CD5CE}">
            <xm:f>'Checkbox links &amp; Dropdowns'!$C$9=TRUE</xm:f>
            <x14:dxf>
              <font>
                <color auto="1"/>
              </font>
              <fill>
                <patternFill>
                  <bgColor theme="7" tint="0.79998168889431442"/>
                </patternFill>
              </fill>
            </x14:dxf>
          </x14:cfRule>
          <xm:sqref>H45:L45</xm:sqref>
        </x14:conditionalFormatting>
        <x14:conditionalFormatting xmlns:xm="http://schemas.microsoft.com/office/excel/2006/main">
          <x14:cfRule type="expression" priority="10" id="{B9C9A6DA-F7D3-4442-B710-0ACEAC324BBA}">
            <xm:f>AND('Checkbox links &amp; Dropdowns'!$E$5=TRUE,'Checkbox links &amp; Dropdowns'!$G$6=TRUE)</xm:f>
            <x14:dxf>
              <fill>
                <patternFill>
                  <bgColor theme="7" tint="0.79998168889431442"/>
                </patternFill>
              </fill>
            </x14:dxf>
          </x14:cfRule>
          <x14:cfRule type="expression" priority="13" id="{F358CF90-7AAD-4402-B23B-02153B76DEF4}">
            <xm:f>'Checkbox links &amp; Dropdowns'!$E$5=FALSE</xm:f>
            <x14:dxf>
              <font>
                <color theme="0" tint="-0.24994659260841701"/>
              </font>
              <fill>
                <patternFill>
                  <bgColor theme="0" tint="-4.9989318521683403E-2"/>
                </patternFill>
              </fill>
            </x14:dxf>
          </x14:cfRule>
          <xm:sqref>N29 B29:L30</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r:uid="{3F6D2C22-B55C-47CB-9047-BF01771C68F8}">
          <x14:formula1>
            <xm:f>'Checkbox links &amp; Dropdowns'!$I$7:$I$9</xm:f>
          </x14:formula1>
          <xm:sqref>E39:E42</xm:sqref>
        </x14:dataValidation>
        <x14:dataValidation type="list" allowBlank="1" showInputMessage="1" showErrorMessage="1" xr:uid="{C0084B3D-BE1F-4FD4-BED3-C251F084DB2D}">
          <x14:formula1>
            <xm:f>'Checkbox links &amp; Dropdowns'!$J$6:$J$9</xm:f>
          </x14:formula1>
          <xm:sqref>F39:F42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478A5-F1AC-4DC4-A465-CAA48476BC64}">
  <sheetPr>
    <pageSetUpPr fitToPage="1"/>
  </sheetPr>
  <dimension ref="A1:M25"/>
  <sheetViews>
    <sheetView showGridLines="0" zoomScaleNormal="100" workbookViewId="0">
      <selection activeCell="D24" sqref="D24"/>
    </sheetView>
  </sheetViews>
  <sheetFormatPr defaultColWidth="12.7109375" defaultRowHeight="20.100000000000001" customHeight="1"/>
  <cols>
    <col min="1" max="1" width="15.7109375" style="9" customWidth="1"/>
    <col min="2" max="2" width="10.7109375" style="9" customWidth="1"/>
    <col min="3" max="3" width="24.7109375" style="9" customWidth="1"/>
    <col min="4" max="4" width="12.7109375" style="9" customWidth="1"/>
    <col min="5" max="5" width="3.28515625" style="9" customWidth="1"/>
    <col min="6" max="6" width="12.7109375" style="9" customWidth="1"/>
    <col min="7" max="7" width="16.5703125" style="9" customWidth="1"/>
    <col min="8" max="8" width="12.7109375" style="9" customWidth="1"/>
    <col min="9" max="9" width="25.7109375" style="9" customWidth="1"/>
    <col min="10" max="10" width="8" style="9" customWidth="1"/>
    <col min="11" max="11" width="19.28515625" style="9" customWidth="1"/>
    <col min="12" max="12" width="12.7109375" style="9"/>
    <col min="13" max="13" width="19.5703125" style="9" customWidth="1"/>
    <col min="14" max="14" width="12.7109375" style="9"/>
    <col min="15" max="15" width="8.28515625" style="9" customWidth="1"/>
    <col min="16" max="16384" width="12.7109375" style="9"/>
  </cols>
  <sheetData>
    <row r="1" spans="1:13" ht="20.100000000000001" customHeight="1">
      <c r="A1" s="33" t="s">
        <v>86</v>
      </c>
      <c r="B1" s="34"/>
      <c r="C1" s="260" t="s">
        <v>87</v>
      </c>
      <c r="D1" s="260"/>
      <c r="E1" s="260"/>
      <c r="F1" s="260"/>
      <c r="G1" s="260"/>
      <c r="H1" s="35"/>
      <c r="I1" s="195" t="s">
        <v>398</v>
      </c>
    </row>
    <row r="3" spans="1:13" ht="20.100000000000001" customHeight="1">
      <c r="A3" s="262" t="s">
        <v>88</v>
      </c>
      <c r="B3" s="263"/>
      <c r="C3" s="264"/>
      <c r="D3" s="264"/>
      <c r="F3" s="56" t="s">
        <v>89</v>
      </c>
      <c r="H3" s="264"/>
      <c r="I3" s="264"/>
    </row>
    <row r="5" spans="1:13" ht="20.100000000000001" customHeight="1">
      <c r="A5" s="262" t="s">
        <v>4</v>
      </c>
      <c r="B5" s="263"/>
      <c r="C5" s="266">
        <f>'Dept - NCE Request Form'!D6</f>
        <v>0</v>
      </c>
      <c r="D5" s="266"/>
      <c r="F5" s="56" t="s">
        <v>7</v>
      </c>
      <c r="H5" s="265">
        <f>'Dept - NCE Request Form'!J6</f>
        <v>0</v>
      </c>
      <c r="I5" s="265"/>
      <c r="K5" s="223" t="s">
        <v>141</v>
      </c>
      <c r="L5" s="4" t="s">
        <v>11</v>
      </c>
      <c r="M5" s="4" t="s">
        <v>12</v>
      </c>
    </row>
    <row r="6" spans="1:13" ht="20.100000000000001" customHeight="1">
      <c r="A6" s="262" t="s">
        <v>5</v>
      </c>
      <c r="B6" s="263"/>
      <c r="C6" s="266">
        <f>'Dept - NCE Request Form'!D7</f>
        <v>0</v>
      </c>
      <c r="D6" s="266"/>
      <c r="F6" s="56" t="s">
        <v>8</v>
      </c>
      <c r="H6" s="266">
        <f>'Dept - NCE Request Form'!J7</f>
        <v>0</v>
      </c>
      <c r="I6" s="266"/>
      <c r="K6" s="223"/>
      <c r="L6" s="118">
        <f>'Dept - NCE Request Form'!O7</f>
        <v>0</v>
      </c>
      <c r="M6" s="210">
        <f>'Dept - NCE Request Form'!P7</f>
        <v>0</v>
      </c>
    </row>
    <row r="7" spans="1:13" ht="20.100000000000001" customHeight="1">
      <c r="A7" s="262" t="s">
        <v>6</v>
      </c>
      <c r="B7" s="263"/>
      <c r="C7" s="269">
        <f>'Dept - NCE Request Form'!D8</f>
        <v>0</v>
      </c>
      <c r="D7" s="269"/>
      <c r="F7" s="56" t="s">
        <v>9</v>
      </c>
      <c r="H7" s="269">
        <f>'Dept - NCE Request Form'!J8</f>
        <v>0</v>
      </c>
      <c r="I7" s="269"/>
      <c r="K7" s="223"/>
      <c r="L7" s="118">
        <f>'Dept - NCE Request Form'!O8</f>
        <v>0</v>
      </c>
      <c r="M7" s="210">
        <f>'Dept - NCE Request Form'!P8</f>
        <v>0</v>
      </c>
    </row>
    <row r="8" spans="1:13" ht="20.100000000000001" customHeight="1">
      <c r="K8" s="223"/>
      <c r="L8" s="118">
        <f>'Dept - NCE Request Form'!O9</f>
        <v>0</v>
      </c>
      <c r="M8" s="210">
        <f>'Dept - NCE Request Form'!P9</f>
        <v>0</v>
      </c>
    </row>
    <row r="9" spans="1:13" ht="40.5" customHeight="1">
      <c r="A9" s="6" t="s">
        <v>90</v>
      </c>
      <c r="B9" s="268"/>
      <c r="C9" s="268"/>
      <c r="D9" s="268"/>
      <c r="E9" s="268"/>
      <c r="F9" s="268"/>
      <c r="G9" s="268"/>
      <c r="H9" s="268"/>
      <c r="I9" s="268"/>
      <c r="L9" s="117">
        <f>'Dept - NCE Request Form'!O10</f>
        <v>0</v>
      </c>
      <c r="M9" s="117">
        <f>'Dept - NCE Request Form'!P10</f>
        <v>0</v>
      </c>
    </row>
    <row r="10" spans="1:13" ht="20.100000000000001" customHeight="1">
      <c r="L10" s="117">
        <f>'Dept - NCE Request Form'!O11</f>
        <v>0</v>
      </c>
      <c r="M10" s="117">
        <f>'Dept - NCE Request Form'!P11</f>
        <v>0</v>
      </c>
    </row>
    <row r="11" spans="1:13" ht="20.100000000000001" customHeight="1">
      <c r="A11" s="36" t="s">
        <v>91</v>
      </c>
      <c r="L11" s="117">
        <f>'Dept - NCE Request Form'!O12</f>
        <v>0</v>
      </c>
      <c r="M11" s="117">
        <f>'Dept - NCE Request Form'!P12</f>
        <v>0</v>
      </c>
    </row>
    <row r="12" spans="1:13" ht="20.100000000000001" customHeight="1">
      <c r="A12" s="261" t="s">
        <v>68</v>
      </c>
      <c r="B12" s="261"/>
      <c r="C12" s="9" t="s">
        <v>126</v>
      </c>
      <c r="D12" s="275" t="s">
        <v>234</v>
      </c>
      <c r="E12" s="275"/>
      <c r="F12" s="275"/>
      <c r="G12" s="275"/>
      <c r="H12" s="275"/>
      <c r="I12" s="275"/>
      <c r="J12" s="152"/>
      <c r="K12" s="152"/>
      <c r="L12" s="117">
        <f>'Dept - NCE Request Form'!O13</f>
        <v>0</v>
      </c>
      <c r="M12" s="117">
        <f>'Dept - NCE Request Form'!P13</f>
        <v>0</v>
      </c>
    </row>
    <row r="13" spans="1:13" ht="20.100000000000001" customHeight="1">
      <c r="A13" s="261" t="s">
        <v>68</v>
      </c>
      <c r="B13" s="261"/>
      <c r="C13" s="9" t="s">
        <v>232</v>
      </c>
      <c r="D13" s="273" t="str">
        <f>IF('Checkbox links &amp; Dropdowns'!E3=TRUE,"The scope of work will change.","The scope of work will not change.")</f>
        <v>The scope of work will not change.</v>
      </c>
      <c r="E13" s="273"/>
      <c r="F13" s="273"/>
      <c r="G13" s="273"/>
      <c r="H13" s="274"/>
      <c r="I13" s="125" t="str">
        <f>IF('Checkbox links &amp; Dropdowns'!E3=TRUE,"Sponsor approval needed.","Sponsor approval is N/A.")</f>
        <v>Sponsor approval is N/A.</v>
      </c>
      <c r="J13" s="152"/>
      <c r="K13" s="152"/>
    </row>
    <row r="14" spans="1:13" ht="20.100000000000001" customHeight="1">
      <c r="A14" s="261" t="s">
        <v>68</v>
      </c>
      <c r="B14" s="261"/>
      <c r="C14" s="9" t="s">
        <v>233</v>
      </c>
      <c r="D14" s="271" t="str">
        <f>IF('Checkbox links &amp; Dropdowns'!E7=TRUE,"NCE effort commitment is required by the sponsor, and effort will be reduced by more than 25% of the current level.*","NCE effort commitment is not required by the sponsor, or effort will remain within 25% of the current level.*")</f>
        <v>NCE effort commitment is not required by the sponsor, or effort will remain within 25% of the current level.*</v>
      </c>
      <c r="E14" s="271"/>
      <c r="F14" s="271"/>
      <c r="G14" s="271"/>
      <c r="H14" s="272"/>
      <c r="I14" s="270" t="str">
        <f>IF('Checkbox links &amp; Dropdowns'!E7=TRUE,"Sponsor approval needed.","Sponsor approval is N/A.")</f>
        <v>Sponsor approval is N/A.</v>
      </c>
      <c r="J14" s="277" t="s">
        <v>236</v>
      </c>
      <c r="K14" s="277"/>
    </row>
    <row r="15" spans="1:13" ht="15">
      <c r="D15" s="271"/>
      <c r="E15" s="271"/>
      <c r="F15" s="271"/>
      <c r="G15" s="271"/>
      <c r="H15" s="272"/>
      <c r="I15" s="270"/>
      <c r="J15" s="278"/>
      <c r="K15" s="278"/>
    </row>
    <row r="16" spans="1:13" ht="20.100000000000001" customHeight="1">
      <c r="A16" s="36" t="s">
        <v>231</v>
      </c>
    </row>
    <row r="17" spans="1:11" ht="20.100000000000001" customHeight="1">
      <c r="A17" s="267" t="s">
        <v>68</v>
      </c>
      <c r="B17" s="267"/>
      <c r="C17" s="9" t="s">
        <v>229</v>
      </c>
      <c r="D17" s="273" t="s">
        <v>235</v>
      </c>
      <c r="E17" s="273"/>
      <c r="F17" s="273"/>
      <c r="G17" s="273"/>
      <c r="H17" s="273"/>
      <c r="I17" s="273"/>
      <c r="J17" s="273"/>
      <c r="K17" s="273"/>
    </row>
    <row r="18" spans="1:11" ht="20.100000000000001" customHeight="1">
      <c r="A18" s="267" t="s">
        <v>68</v>
      </c>
      <c r="B18" s="267"/>
      <c r="C18" s="9" t="s">
        <v>230</v>
      </c>
      <c r="D18" s="276" t="str">
        <f>IF('Checkbox links &amp; Dropdowns'!E9=TRUE,"Add Subaward(s) to the subaward tracker. See Dept Request Tab for end dates.","Subawards are not applicable for this NCE.")</f>
        <v>Subawards are not applicable for this NCE.</v>
      </c>
      <c r="E18" s="276"/>
      <c r="F18" s="276"/>
      <c r="G18" s="276"/>
      <c r="H18" s="276"/>
      <c r="I18" s="276"/>
      <c r="J18" s="276"/>
      <c r="K18" s="276"/>
    </row>
    <row r="25" spans="1:11" ht="20.100000000000001" customHeight="1">
      <c r="B25" s="126"/>
    </row>
  </sheetData>
  <mergeCells count="27">
    <mergeCell ref="A17:B17"/>
    <mergeCell ref="A18:B18"/>
    <mergeCell ref="B9:I9"/>
    <mergeCell ref="A12:B12"/>
    <mergeCell ref="A7:B7"/>
    <mergeCell ref="H7:I7"/>
    <mergeCell ref="C7:D7"/>
    <mergeCell ref="I14:I15"/>
    <mergeCell ref="D14:H15"/>
    <mergeCell ref="D13:H13"/>
    <mergeCell ref="D12:I12"/>
    <mergeCell ref="D17:K17"/>
    <mergeCell ref="D18:K18"/>
    <mergeCell ref="J14:K15"/>
    <mergeCell ref="C1:G1"/>
    <mergeCell ref="K5:K8"/>
    <mergeCell ref="A13:B13"/>
    <mergeCell ref="A14:B14"/>
    <mergeCell ref="A3:B3"/>
    <mergeCell ref="H3:I3"/>
    <mergeCell ref="A5:B5"/>
    <mergeCell ref="H5:I5"/>
    <mergeCell ref="A6:B6"/>
    <mergeCell ref="H6:I6"/>
    <mergeCell ref="C6:D6"/>
    <mergeCell ref="C5:D5"/>
    <mergeCell ref="C3:D3"/>
  </mergeCells>
  <conditionalFormatting sqref="A12:B14 A17:B18">
    <cfRule type="containsText" dxfId="22" priority="25" operator="containsText" text="Select">
      <formula>NOT(ISERROR(SEARCH("Select",A12)))</formula>
    </cfRule>
  </conditionalFormatting>
  <conditionalFormatting sqref="A12:B14">
    <cfRule type="containsText" dxfId="21" priority="17" operator="containsText" text="Needed">
      <formula>NOT(ISERROR(SEARCH("Needed",A12)))</formula>
    </cfRule>
    <cfRule type="containsText" dxfId="20" priority="18" operator="containsText" text="Not Yet Approved">
      <formula>NOT(ISERROR(SEARCH("Not Yet Approved",A12)))</formula>
    </cfRule>
  </conditionalFormatting>
  <conditionalFormatting sqref="A13:B13">
    <cfRule type="expression" dxfId="19" priority="10">
      <formula>$I$13="Sponsor approval is N/A."</formula>
    </cfRule>
  </conditionalFormatting>
  <conditionalFormatting sqref="A14:B14">
    <cfRule type="expression" dxfId="18" priority="11">
      <formula>$I$14="Sponsor Approval is N/A."</formula>
    </cfRule>
  </conditionalFormatting>
  <conditionalFormatting sqref="A17:B18 A12:B14">
    <cfRule type="containsText" dxfId="17" priority="24" operator="containsText" text="N/A">
      <formula>NOT(ISERROR(SEARCH("N/A",A12)))</formula>
    </cfRule>
  </conditionalFormatting>
  <conditionalFormatting sqref="A17:B18">
    <cfRule type="containsText" dxfId="16" priority="23" operator="containsText" text="Action needed">
      <formula>NOT(ISERROR(SEARCH("Action needed",A17)))</formula>
    </cfRule>
  </conditionalFormatting>
  <conditionalFormatting sqref="A18:B18">
    <cfRule type="expression" dxfId="15" priority="1">
      <formula>$D$18="Subawards are not applicable for this NCE."</formula>
    </cfRule>
  </conditionalFormatting>
  <conditionalFormatting sqref="I13:I15">
    <cfRule type="containsText" dxfId="14" priority="2" operator="containsText" text="needed">
      <formula>NOT(ISERROR(SEARCH("needed",I13)))</formula>
    </cfRule>
  </conditionalFormatting>
  <conditionalFormatting sqref="L6:M12">
    <cfRule type="cellIs" dxfId="13" priority="3" operator="equal">
      <formula>0</formula>
    </cfRule>
  </conditionalFormatting>
  <pageMargins left="0.5" right="0.5" top="0.5" bottom="0.5" header="0.3" footer="0.3"/>
  <pageSetup scale="72" fitToHeight="0" orientation="portrait" horizontalDpi="1200" verticalDpi="1200" r:id="rId1"/>
  <colBreaks count="1" manualBreakCount="1">
    <brk id="9"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2541D73-1A78-4739-9B58-CA18797A6E8C}">
          <x14:formula1>
            <xm:f>'Checkbox links &amp; Dropdowns'!$A$15:$A$18</xm:f>
          </x14:formula1>
          <xm:sqref>A13:B14</xm:sqref>
        </x14:dataValidation>
        <x14:dataValidation type="list" allowBlank="1" showInputMessage="1" showErrorMessage="1" xr:uid="{CA0E2D54-F100-470B-89C4-557A32B704EB}">
          <x14:formula1>
            <xm:f>'Checkbox links &amp; Dropdowns'!$A$15:$A$17</xm:f>
          </x14:formula1>
          <xm:sqref>A12:B12</xm:sqref>
        </x14:dataValidation>
        <x14:dataValidation type="list" allowBlank="1" showInputMessage="1" showErrorMessage="1" xr:uid="{79FC8CB5-D82B-4453-8ACF-37A9578011CF}">
          <x14:formula1>
            <xm:f>'Checkbox links &amp; Dropdowns'!$B$15:$B$18</xm:f>
          </x14:formula1>
          <xm:sqref>A17:B18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BE164-FC30-4267-A2DC-6491364014C3}">
  <dimension ref="A1:AS529"/>
  <sheetViews>
    <sheetView topLeftCell="A220" zoomScaleNormal="100" workbookViewId="0">
      <selection activeCell="D24" sqref="D24"/>
    </sheetView>
  </sheetViews>
  <sheetFormatPr defaultRowHeight="15"/>
  <cols>
    <col min="1" max="1" width="4" style="164" customWidth="1"/>
    <col min="2" max="2" width="5.140625" style="164" customWidth="1"/>
    <col min="3" max="3" width="9.140625" style="164" customWidth="1"/>
    <col min="4" max="8" width="9.140625" style="164"/>
    <col min="9" max="9" width="5" style="164" customWidth="1"/>
    <col min="10" max="27" width="9.140625" style="164"/>
    <col min="28" max="28" width="49.42578125" style="164" customWidth="1"/>
    <col min="29" max="40" width="9.140625" style="164"/>
  </cols>
  <sheetData>
    <row r="1" spans="1:24" s="200" customFormat="1" ht="20.100000000000001" customHeight="1">
      <c r="A1" s="196" t="s">
        <v>86</v>
      </c>
      <c r="B1" s="197"/>
      <c r="D1" s="201"/>
      <c r="E1" s="201" t="s">
        <v>402</v>
      </c>
      <c r="G1" s="201"/>
      <c r="H1" s="198"/>
      <c r="I1" s="199"/>
      <c r="W1" s="199" t="s">
        <v>398</v>
      </c>
    </row>
    <row r="2" spans="1:24">
      <c r="X2" s="168"/>
    </row>
    <row r="3" spans="1:24">
      <c r="A3" s="180" t="s">
        <v>374</v>
      </c>
      <c r="B3" s="177"/>
      <c r="C3" s="177"/>
      <c r="D3" s="177"/>
      <c r="E3" s="177"/>
      <c r="F3" s="177"/>
      <c r="G3" s="177"/>
      <c r="H3" s="177"/>
      <c r="I3" s="177"/>
      <c r="J3" s="177"/>
      <c r="K3" s="177"/>
      <c r="L3" s="177"/>
      <c r="M3" s="177"/>
      <c r="N3" s="177"/>
      <c r="O3" s="177"/>
      <c r="P3" s="177"/>
      <c r="Q3" s="177"/>
      <c r="R3" s="177"/>
      <c r="S3" s="177"/>
      <c r="T3" s="177"/>
      <c r="U3" s="177"/>
      <c r="V3" s="177"/>
      <c r="W3" s="177"/>
      <c r="X3" s="168"/>
    </row>
    <row r="4" spans="1:24">
      <c r="A4" s="164" t="s">
        <v>284</v>
      </c>
      <c r="X4" s="168"/>
    </row>
    <row r="5" spans="1:24">
      <c r="B5" s="164" t="s">
        <v>335</v>
      </c>
      <c r="X5" s="168"/>
    </row>
    <row r="6" spans="1:24">
      <c r="B6" s="164" t="s">
        <v>283</v>
      </c>
      <c r="X6" s="168"/>
    </row>
    <row r="7" spans="1:24">
      <c r="X7" s="168"/>
    </row>
    <row r="8" spans="1:24">
      <c r="X8" s="168"/>
    </row>
    <row r="9" spans="1:24">
      <c r="A9" s="180" t="s">
        <v>375</v>
      </c>
      <c r="B9" s="180"/>
      <c r="C9" s="177"/>
      <c r="D9" s="177"/>
      <c r="E9" s="177"/>
      <c r="F9" s="177"/>
      <c r="G9" s="177"/>
      <c r="H9" s="177"/>
      <c r="I9" s="177"/>
      <c r="J9" s="177"/>
      <c r="K9" s="177"/>
      <c r="L9" s="177"/>
      <c r="M9" s="177"/>
      <c r="N9" s="177"/>
      <c r="O9" s="177"/>
      <c r="P9" s="177"/>
      <c r="Q9" s="177"/>
      <c r="R9" s="177"/>
      <c r="S9" s="177"/>
      <c r="T9" s="177"/>
      <c r="U9" s="177"/>
      <c r="V9" s="177"/>
      <c r="W9" s="177"/>
      <c r="X9" s="168"/>
    </row>
    <row r="10" spans="1:24">
      <c r="A10" s="281" t="s">
        <v>285</v>
      </c>
      <c r="B10" s="281"/>
      <c r="C10" s="281"/>
      <c r="D10" s="281"/>
      <c r="E10" s="281"/>
      <c r="F10" s="281"/>
      <c r="G10" s="164" t="s">
        <v>411</v>
      </c>
      <c r="X10" s="168"/>
    </row>
    <row r="11" spans="1:24">
      <c r="B11" s="165" t="s">
        <v>333</v>
      </c>
      <c r="C11" s="166"/>
      <c r="D11" s="166"/>
      <c r="E11" s="166"/>
      <c r="F11" s="166"/>
      <c r="G11" s="167"/>
      <c r="H11" s="286" t="s">
        <v>290</v>
      </c>
      <c r="I11" s="287"/>
      <c r="J11" s="287"/>
      <c r="K11" s="287"/>
      <c r="L11" s="287"/>
      <c r="M11" s="287"/>
      <c r="N11" s="287"/>
      <c r="O11" s="287"/>
      <c r="P11" s="287"/>
      <c r="Q11" s="287"/>
      <c r="R11" s="287"/>
      <c r="S11" s="287"/>
      <c r="T11" s="287"/>
      <c r="U11" s="287"/>
      <c r="V11" s="287"/>
      <c r="W11" s="288"/>
      <c r="X11" s="168"/>
    </row>
    <row r="12" spans="1:24" ht="15" customHeight="1">
      <c r="B12" s="169">
        <v>1</v>
      </c>
      <c r="C12" s="170" t="s">
        <v>274</v>
      </c>
      <c r="D12" s="171"/>
      <c r="E12" s="171"/>
      <c r="F12" s="171"/>
      <c r="G12" s="171"/>
      <c r="H12" s="289" t="s">
        <v>297</v>
      </c>
      <c r="I12" s="290"/>
      <c r="J12" s="290"/>
      <c r="K12" s="290"/>
      <c r="L12" s="290"/>
      <c r="M12" s="290"/>
      <c r="N12" s="290"/>
      <c r="O12" s="290"/>
      <c r="P12" s="290"/>
      <c r="Q12" s="290"/>
      <c r="R12" s="290"/>
      <c r="S12" s="290"/>
      <c r="T12" s="290"/>
      <c r="U12" s="290"/>
      <c r="V12" s="290"/>
      <c r="W12" s="291"/>
    </row>
    <row r="13" spans="1:24" ht="15" customHeight="1">
      <c r="B13" s="169">
        <v>2</v>
      </c>
      <c r="C13" s="170" t="s">
        <v>276</v>
      </c>
      <c r="D13" s="171"/>
      <c r="E13" s="171"/>
      <c r="F13" s="171"/>
      <c r="G13" s="172"/>
      <c r="H13" s="289" t="s">
        <v>291</v>
      </c>
      <c r="I13" s="290"/>
      <c r="J13" s="290"/>
      <c r="K13" s="290"/>
      <c r="L13" s="290"/>
      <c r="M13" s="290"/>
      <c r="N13" s="290"/>
      <c r="O13" s="290"/>
      <c r="P13" s="290"/>
      <c r="Q13" s="290"/>
      <c r="R13" s="290"/>
      <c r="S13" s="290"/>
      <c r="T13" s="290"/>
      <c r="U13" s="290"/>
      <c r="V13" s="290"/>
      <c r="W13" s="291"/>
    </row>
    <row r="14" spans="1:24" ht="15" customHeight="1">
      <c r="B14" s="169">
        <v>3</v>
      </c>
      <c r="C14" s="170" t="s">
        <v>275</v>
      </c>
      <c r="D14" s="171"/>
      <c r="E14" s="171"/>
      <c r="F14" s="171"/>
      <c r="G14" s="172"/>
      <c r="H14" s="289" t="s">
        <v>317</v>
      </c>
      <c r="I14" s="290"/>
      <c r="J14" s="290"/>
      <c r="K14" s="290"/>
      <c r="L14" s="290"/>
      <c r="M14" s="290"/>
      <c r="N14" s="290"/>
      <c r="O14" s="290"/>
      <c r="P14" s="290"/>
      <c r="Q14" s="290"/>
      <c r="R14" s="290"/>
      <c r="S14" s="290"/>
      <c r="T14" s="290"/>
      <c r="U14" s="290"/>
      <c r="V14" s="290"/>
      <c r="W14" s="291"/>
    </row>
    <row r="15" spans="1:24" ht="15" customHeight="1">
      <c r="B15" s="169">
        <v>4</v>
      </c>
      <c r="C15" s="170" t="s">
        <v>277</v>
      </c>
      <c r="D15" s="171"/>
      <c r="E15" s="171"/>
      <c r="F15" s="171"/>
      <c r="G15" s="172"/>
      <c r="H15" s="289" t="s">
        <v>292</v>
      </c>
      <c r="I15" s="290"/>
      <c r="J15" s="290"/>
      <c r="K15" s="290"/>
      <c r="L15" s="290"/>
      <c r="M15" s="290"/>
      <c r="N15" s="290"/>
      <c r="O15" s="290"/>
      <c r="P15" s="290"/>
      <c r="Q15" s="290"/>
      <c r="R15" s="290"/>
      <c r="S15" s="290"/>
      <c r="T15" s="290"/>
      <c r="U15" s="290"/>
      <c r="V15" s="290"/>
      <c r="W15" s="291"/>
    </row>
    <row r="16" spans="1:24" ht="15" customHeight="1">
      <c r="B16" s="169">
        <v>5</v>
      </c>
      <c r="C16" s="170" t="s">
        <v>278</v>
      </c>
      <c r="D16" s="171"/>
      <c r="E16" s="171"/>
      <c r="F16" s="171"/>
      <c r="G16" s="172"/>
      <c r="H16" s="292" t="s">
        <v>373</v>
      </c>
      <c r="I16" s="293"/>
      <c r="J16" s="293"/>
      <c r="K16" s="293"/>
      <c r="L16" s="293"/>
      <c r="M16" s="187"/>
      <c r="N16" s="209" t="s">
        <v>420</v>
      </c>
      <c r="O16" s="187"/>
      <c r="P16" s="187"/>
      <c r="Q16" s="187"/>
      <c r="R16" s="187"/>
      <c r="S16" s="187"/>
      <c r="T16" s="187"/>
      <c r="U16" s="187"/>
      <c r="V16" s="187"/>
      <c r="W16" s="208"/>
    </row>
    <row r="17" spans="1:23" ht="15" customHeight="1">
      <c r="B17" s="169">
        <v>6</v>
      </c>
      <c r="C17" s="170" t="s">
        <v>279</v>
      </c>
      <c r="D17" s="171"/>
      <c r="E17" s="171"/>
      <c r="F17" s="171"/>
      <c r="G17" s="172"/>
      <c r="H17" s="289" t="s">
        <v>293</v>
      </c>
      <c r="I17" s="290"/>
      <c r="J17" s="290"/>
      <c r="K17" s="290"/>
      <c r="L17" s="290"/>
      <c r="M17" s="290"/>
      <c r="N17" s="290"/>
      <c r="O17" s="290"/>
      <c r="P17" s="290"/>
      <c r="Q17" s="290"/>
      <c r="R17" s="290"/>
      <c r="S17" s="290"/>
      <c r="T17" s="290"/>
      <c r="U17" s="290"/>
      <c r="V17" s="290"/>
      <c r="W17" s="291"/>
    </row>
    <row r="18" spans="1:23" ht="15" customHeight="1">
      <c r="B18" s="20">
        <v>7</v>
      </c>
      <c r="C18" s="27" t="s">
        <v>280</v>
      </c>
      <c r="D18" s="173"/>
      <c r="E18" s="173"/>
      <c r="F18" s="173"/>
      <c r="G18" s="28"/>
      <c r="H18" s="204" t="s">
        <v>418</v>
      </c>
      <c r="I18" s="205"/>
      <c r="J18" s="205"/>
      <c r="K18" s="205"/>
      <c r="L18" s="205"/>
      <c r="M18" s="205"/>
      <c r="N18" s="207" t="s">
        <v>419</v>
      </c>
      <c r="O18" s="205"/>
      <c r="P18" s="205"/>
      <c r="Q18" s="205"/>
      <c r="R18" s="205"/>
      <c r="S18" s="205"/>
      <c r="T18" s="205"/>
      <c r="U18" s="205"/>
      <c r="V18" s="205"/>
      <c r="W18" s="206"/>
    </row>
    <row r="19" spans="1:23">
      <c r="B19" s="169">
        <v>8</v>
      </c>
      <c r="C19" s="170" t="s">
        <v>281</v>
      </c>
      <c r="D19" s="171"/>
      <c r="E19" s="171"/>
      <c r="F19" s="171"/>
      <c r="G19" s="172"/>
      <c r="H19" s="289" t="s">
        <v>30</v>
      </c>
      <c r="I19" s="290"/>
      <c r="J19" s="290"/>
      <c r="K19" s="290"/>
      <c r="L19" s="290"/>
      <c r="M19" s="290"/>
      <c r="N19" s="290"/>
      <c r="O19" s="290"/>
      <c r="P19" s="290"/>
      <c r="Q19" s="290"/>
      <c r="R19" s="290"/>
      <c r="S19" s="290"/>
      <c r="T19" s="290"/>
      <c r="U19" s="290"/>
      <c r="V19" s="290"/>
      <c r="W19" s="291"/>
    </row>
    <row r="20" spans="1:23">
      <c r="B20" s="169">
        <v>9</v>
      </c>
      <c r="C20" s="170" t="s">
        <v>282</v>
      </c>
      <c r="D20" s="171"/>
      <c r="E20" s="171"/>
      <c r="F20" s="171"/>
      <c r="G20" s="172"/>
      <c r="H20" s="289" t="s">
        <v>30</v>
      </c>
      <c r="I20" s="290"/>
      <c r="J20" s="290"/>
      <c r="K20" s="290"/>
      <c r="L20" s="290"/>
      <c r="M20" s="290"/>
      <c r="N20" s="290"/>
      <c r="O20" s="290"/>
      <c r="P20" s="290"/>
      <c r="Q20" s="290"/>
      <c r="R20" s="290"/>
      <c r="S20" s="290"/>
      <c r="T20" s="290"/>
      <c r="U20" s="290"/>
      <c r="V20" s="290"/>
      <c r="W20" s="291"/>
    </row>
    <row r="22" spans="1:23">
      <c r="A22" s="281" t="s">
        <v>286</v>
      </c>
      <c r="B22" s="281"/>
      <c r="C22" s="281"/>
      <c r="D22" s="281"/>
      <c r="E22" s="281"/>
      <c r="F22" s="281"/>
    </row>
    <row r="23" spans="1:23">
      <c r="A23" s="164" t="s">
        <v>334</v>
      </c>
    </row>
    <row r="24" spans="1:23">
      <c r="A24" s="164" t="s">
        <v>408</v>
      </c>
    </row>
    <row r="25" spans="1:23">
      <c r="A25" s="164" t="s">
        <v>409</v>
      </c>
    </row>
    <row r="26" spans="1:23" ht="15" customHeight="1">
      <c r="B26" s="165" t="s">
        <v>333</v>
      </c>
      <c r="C26" s="166"/>
      <c r="D26" s="166"/>
      <c r="E26" s="166"/>
      <c r="F26" s="166"/>
      <c r="G26" s="167"/>
      <c r="H26" s="286" t="s">
        <v>290</v>
      </c>
      <c r="I26" s="287"/>
      <c r="J26" s="287"/>
      <c r="K26" s="287"/>
      <c r="L26" s="287"/>
      <c r="M26" s="287"/>
      <c r="N26" s="287"/>
      <c r="O26" s="287"/>
      <c r="P26" s="287"/>
      <c r="Q26" s="287"/>
      <c r="R26" s="287"/>
      <c r="S26" s="287"/>
      <c r="T26" s="287"/>
      <c r="U26" s="287"/>
      <c r="V26" s="287"/>
      <c r="W26" s="288"/>
    </row>
    <row r="27" spans="1:23">
      <c r="B27" s="20">
        <v>1</v>
      </c>
      <c r="C27" s="27" t="s">
        <v>298</v>
      </c>
      <c r="D27" s="173"/>
      <c r="E27" s="173"/>
      <c r="F27" s="173"/>
      <c r="G27" s="173"/>
      <c r="H27" s="294" t="s">
        <v>314</v>
      </c>
      <c r="I27" s="295"/>
      <c r="J27" s="295"/>
      <c r="K27" s="295"/>
      <c r="L27" s="295"/>
      <c r="M27" s="295"/>
      <c r="N27" s="295"/>
      <c r="O27" s="295"/>
      <c r="P27" s="295"/>
      <c r="Q27" s="295"/>
      <c r="R27" s="295"/>
      <c r="S27" s="295"/>
      <c r="T27" s="295"/>
      <c r="U27" s="295"/>
      <c r="V27" s="295"/>
      <c r="W27" s="296"/>
    </row>
    <row r="28" spans="1:23">
      <c r="B28" s="20">
        <v>2</v>
      </c>
      <c r="C28" s="27" t="s">
        <v>299</v>
      </c>
      <c r="D28" s="173"/>
      <c r="E28" s="173"/>
      <c r="F28" s="173"/>
      <c r="G28" s="28"/>
      <c r="H28" s="294" t="s">
        <v>314</v>
      </c>
      <c r="I28" s="295"/>
      <c r="J28" s="295"/>
      <c r="K28" s="295"/>
      <c r="L28" s="295"/>
      <c r="M28" s="295"/>
      <c r="N28" s="295"/>
      <c r="O28" s="295"/>
      <c r="P28" s="295"/>
      <c r="Q28" s="295"/>
      <c r="R28" s="295"/>
      <c r="S28" s="295"/>
      <c r="T28" s="295"/>
      <c r="U28" s="295"/>
      <c r="V28" s="295"/>
      <c r="W28" s="296"/>
    </row>
    <row r="29" spans="1:23">
      <c r="B29" s="20">
        <v>3</v>
      </c>
      <c r="C29" s="27" t="s">
        <v>274</v>
      </c>
      <c r="D29" s="173"/>
      <c r="E29" s="173"/>
      <c r="F29" s="173"/>
      <c r="G29" s="28"/>
      <c r="H29" s="294" t="s">
        <v>314</v>
      </c>
      <c r="I29" s="295"/>
      <c r="J29" s="295"/>
      <c r="K29" s="295"/>
      <c r="L29" s="295"/>
      <c r="M29" s="295"/>
      <c r="N29" s="295"/>
      <c r="O29" s="295"/>
      <c r="P29" s="295"/>
      <c r="Q29" s="295"/>
      <c r="R29" s="295"/>
      <c r="S29" s="295"/>
      <c r="T29" s="295"/>
      <c r="U29" s="295"/>
      <c r="V29" s="295"/>
      <c r="W29" s="296"/>
    </row>
    <row r="30" spans="1:23">
      <c r="B30" s="169">
        <v>4</v>
      </c>
      <c r="C30" s="170" t="s">
        <v>300</v>
      </c>
      <c r="D30" s="171"/>
      <c r="E30" s="171"/>
      <c r="F30" s="171"/>
      <c r="G30" s="172"/>
      <c r="H30" s="289" t="s">
        <v>316</v>
      </c>
      <c r="I30" s="290"/>
      <c r="J30" s="290"/>
      <c r="K30" s="290"/>
      <c r="L30" s="290"/>
      <c r="M30" s="290"/>
      <c r="N30" s="290"/>
      <c r="O30" s="290"/>
      <c r="P30" s="290"/>
      <c r="Q30" s="290"/>
      <c r="R30" s="290"/>
      <c r="S30" s="290"/>
      <c r="T30" s="290"/>
      <c r="U30" s="290"/>
      <c r="V30" s="290"/>
      <c r="W30" s="291"/>
    </row>
    <row r="31" spans="1:23">
      <c r="B31" s="20">
        <v>5</v>
      </c>
      <c r="C31" s="27" t="s">
        <v>301</v>
      </c>
      <c r="D31" s="173"/>
      <c r="E31" s="173"/>
      <c r="F31" s="173"/>
      <c r="G31" s="28"/>
      <c r="H31" s="294" t="s">
        <v>314</v>
      </c>
      <c r="I31" s="295"/>
      <c r="J31" s="295"/>
      <c r="K31" s="295"/>
      <c r="L31" s="295"/>
      <c r="M31" s="295"/>
      <c r="N31" s="295"/>
      <c r="O31" s="295"/>
      <c r="P31" s="295"/>
      <c r="Q31" s="295"/>
      <c r="R31" s="295"/>
      <c r="S31" s="295"/>
      <c r="T31" s="295"/>
      <c r="U31" s="295"/>
      <c r="V31" s="295"/>
      <c r="W31" s="296"/>
    </row>
    <row r="32" spans="1:23">
      <c r="B32" s="20">
        <v>6</v>
      </c>
      <c r="C32" s="27" t="s">
        <v>302</v>
      </c>
      <c r="D32" s="173"/>
      <c r="E32" s="173"/>
      <c r="F32" s="173"/>
      <c r="G32" s="28"/>
      <c r="H32" s="294" t="s">
        <v>314</v>
      </c>
      <c r="I32" s="295"/>
      <c r="J32" s="295"/>
      <c r="K32" s="295"/>
      <c r="L32" s="295"/>
      <c r="M32" s="295"/>
      <c r="N32" s="295"/>
      <c r="O32" s="295"/>
      <c r="P32" s="295"/>
      <c r="Q32" s="295"/>
      <c r="R32" s="295"/>
      <c r="S32" s="295"/>
      <c r="T32" s="295"/>
      <c r="U32" s="295"/>
      <c r="V32" s="295"/>
      <c r="W32" s="296"/>
    </row>
    <row r="33" spans="1:23">
      <c r="B33" s="20">
        <v>7</v>
      </c>
      <c r="C33" s="27" t="s">
        <v>303</v>
      </c>
      <c r="D33" s="173"/>
      <c r="E33" s="173"/>
      <c r="F33" s="173"/>
      <c r="G33" s="28"/>
      <c r="H33" s="294" t="s">
        <v>313</v>
      </c>
      <c r="I33" s="295"/>
      <c r="J33" s="295"/>
      <c r="K33" s="295"/>
      <c r="L33" s="295"/>
      <c r="M33" s="295"/>
      <c r="N33" s="295"/>
      <c r="O33" s="295"/>
      <c r="P33" s="295"/>
      <c r="Q33" s="295"/>
      <c r="R33" s="295"/>
      <c r="S33" s="295"/>
      <c r="T33" s="295"/>
      <c r="U33" s="295"/>
      <c r="V33" s="295"/>
      <c r="W33" s="296"/>
    </row>
    <row r="34" spans="1:23">
      <c r="B34" s="20">
        <v>8</v>
      </c>
      <c r="C34" s="27" t="s">
        <v>304</v>
      </c>
      <c r="D34" s="173"/>
      <c r="E34" s="173"/>
      <c r="F34" s="173"/>
      <c r="G34" s="28"/>
      <c r="H34" s="294" t="s">
        <v>314</v>
      </c>
      <c r="I34" s="295"/>
      <c r="J34" s="295"/>
      <c r="K34" s="295"/>
      <c r="L34" s="295"/>
      <c r="M34" s="295"/>
      <c r="N34" s="295"/>
      <c r="O34" s="295"/>
      <c r="P34" s="295"/>
      <c r="Q34" s="295"/>
      <c r="R34" s="295"/>
      <c r="S34" s="295"/>
      <c r="T34" s="295"/>
      <c r="U34" s="295"/>
      <c r="V34" s="295"/>
      <c r="W34" s="296"/>
    </row>
    <row r="35" spans="1:23">
      <c r="B35" s="282">
        <v>9</v>
      </c>
      <c r="C35" s="173" t="s">
        <v>305</v>
      </c>
      <c r="D35" s="173"/>
      <c r="E35" s="173"/>
      <c r="F35" s="173"/>
      <c r="G35" s="28"/>
      <c r="H35" s="294" t="s">
        <v>314</v>
      </c>
      <c r="I35" s="295"/>
      <c r="J35" s="295"/>
      <c r="K35" s="295"/>
      <c r="L35" s="295"/>
      <c r="M35" s="295"/>
      <c r="N35" s="295"/>
      <c r="O35" s="295"/>
      <c r="P35" s="295"/>
      <c r="Q35" s="295"/>
      <c r="R35" s="295"/>
      <c r="S35" s="295"/>
      <c r="T35" s="295"/>
      <c r="U35" s="295"/>
      <c r="V35" s="295"/>
      <c r="W35" s="296"/>
    </row>
    <row r="36" spans="1:23">
      <c r="B36" s="283"/>
      <c r="C36" s="171" t="s">
        <v>306</v>
      </c>
      <c r="D36" s="171"/>
      <c r="E36" s="171"/>
      <c r="F36" s="171"/>
      <c r="G36" s="172"/>
      <c r="H36" s="289" t="s">
        <v>315</v>
      </c>
      <c r="I36" s="290"/>
      <c r="J36" s="290"/>
      <c r="K36" s="290"/>
      <c r="L36" s="290"/>
      <c r="M36" s="290"/>
      <c r="N36" s="290"/>
      <c r="O36" s="290"/>
      <c r="P36" s="290"/>
      <c r="Q36" s="290"/>
      <c r="R36" s="290"/>
      <c r="S36" s="290"/>
      <c r="T36" s="290"/>
      <c r="U36" s="290"/>
      <c r="V36" s="290"/>
      <c r="W36" s="291"/>
    </row>
    <row r="37" spans="1:23">
      <c r="B37" s="20">
        <v>10</v>
      </c>
      <c r="C37" s="27" t="s">
        <v>307</v>
      </c>
      <c r="D37" s="173"/>
      <c r="E37" s="173"/>
      <c r="F37" s="173"/>
      <c r="G37" s="173"/>
      <c r="H37" s="294" t="s">
        <v>314</v>
      </c>
      <c r="I37" s="295"/>
      <c r="J37" s="295"/>
      <c r="K37" s="295"/>
      <c r="L37" s="295"/>
      <c r="M37" s="295"/>
      <c r="N37" s="295"/>
      <c r="O37" s="295"/>
      <c r="P37" s="295"/>
      <c r="Q37" s="295"/>
      <c r="R37" s="295"/>
      <c r="S37" s="295"/>
      <c r="T37" s="295"/>
      <c r="U37" s="295"/>
      <c r="V37" s="295"/>
      <c r="W37" s="296"/>
    </row>
    <row r="38" spans="1:23">
      <c r="B38" s="20">
        <v>11</v>
      </c>
      <c r="C38" s="27" t="s">
        <v>308</v>
      </c>
      <c r="D38" s="173"/>
      <c r="E38" s="173"/>
      <c r="F38" s="173"/>
      <c r="G38" s="28"/>
      <c r="H38" s="294" t="s">
        <v>314</v>
      </c>
      <c r="I38" s="295"/>
      <c r="J38" s="295"/>
      <c r="K38" s="295"/>
      <c r="L38" s="295"/>
      <c r="M38" s="295"/>
      <c r="N38" s="295"/>
      <c r="O38" s="295"/>
      <c r="P38" s="295"/>
      <c r="Q38" s="295"/>
      <c r="R38" s="295"/>
      <c r="S38" s="295"/>
      <c r="T38" s="295"/>
      <c r="U38" s="295"/>
      <c r="V38" s="295"/>
      <c r="W38" s="296"/>
    </row>
    <row r="39" spans="1:23">
      <c r="B39" s="20">
        <v>12</v>
      </c>
      <c r="C39" s="27" t="s">
        <v>309</v>
      </c>
      <c r="D39" s="173"/>
      <c r="E39" s="173"/>
      <c r="F39" s="173"/>
      <c r="G39" s="28"/>
      <c r="H39" s="294" t="s">
        <v>314</v>
      </c>
      <c r="I39" s="295"/>
      <c r="J39" s="295"/>
      <c r="K39" s="295"/>
      <c r="L39" s="295"/>
      <c r="M39" s="295"/>
      <c r="N39" s="295"/>
      <c r="O39" s="295"/>
      <c r="P39" s="295"/>
      <c r="Q39" s="295"/>
      <c r="R39" s="295"/>
      <c r="S39" s="295"/>
      <c r="T39" s="295"/>
      <c r="U39" s="295"/>
      <c r="V39" s="295"/>
      <c r="W39" s="296"/>
    </row>
    <row r="40" spans="1:23">
      <c r="B40" s="20">
        <v>13</v>
      </c>
      <c r="C40" s="27" t="s">
        <v>310</v>
      </c>
      <c r="D40" s="173"/>
      <c r="E40" s="173"/>
      <c r="F40" s="173"/>
      <c r="G40" s="28"/>
      <c r="H40" s="294" t="s">
        <v>314</v>
      </c>
      <c r="I40" s="295"/>
      <c r="J40" s="295"/>
      <c r="K40" s="295"/>
      <c r="L40" s="295"/>
      <c r="M40" s="295"/>
      <c r="N40" s="295"/>
      <c r="O40" s="295"/>
      <c r="P40" s="295"/>
      <c r="Q40" s="295"/>
      <c r="R40" s="295"/>
      <c r="S40" s="295"/>
      <c r="T40" s="295"/>
      <c r="U40" s="295"/>
      <c r="V40" s="295"/>
      <c r="W40" s="296"/>
    </row>
    <row r="41" spans="1:23">
      <c r="B41" s="20">
        <v>14</v>
      </c>
      <c r="C41" s="27" t="s">
        <v>312</v>
      </c>
      <c r="D41" s="173"/>
      <c r="E41" s="173"/>
      <c r="F41" s="173"/>
      <c r="G41" s="28"/>
      <c r="H41" s="294" t="s">
        <v>314</v>
      </c>
      <c r="I41" s="295"/>
      <c r="J41" s="295"/>
      <c r="K41" s="295"/>
      <c r="L41" s="295"/>
      <c r="M41" s="295"/>
      <c r="N41" s="295"/>
      <c r="O41" s="295"/>
      <c r="P41" s="295"/>
      <c r="Q41" s="295"/>
      <c r="R41" s="295"/>
      <c r="S41" s="295"/>
      <c r="T41" s="295"/>
      <c r="U41" s="295"/>
      <c r="V41" s="295"/>
      <c r="W41" s="296"/>
    </row>
    <row r="42" spans="1:23">
      <c r="B42" s="20">
        <v>15</v>
      </c>
      <c r="C42" s="27" t="s">
        <v>311</v>
      </c>
      <c r="D42" s="173"/>
      <c r="E42" s="173"/>
      <c r="F42" s="173"/>
      <c r="G42" s="28"/>
      <c r="H42" s="294" t="s">
        <v>314</v>
      </c>
      <c r="I42" s="295"/>
      <c r="J42" s="295"/>
      <c r="K42" s="295"/>
      <c r="L42" s="295"/>
      <c r="M42" s="295"/>
      <c r="N42" s="295"/>
      <c r="O42" s="295"/>
      <c r="P42" s="295"/>
      <c r="Q42" s="295"/>
      <c r="R42" s="295"/>
      <c r="S42" s="295"/>
      <c r="T42" s="295"/>
      <c r="U42" s="295"/>
      <c r="V42" s="295"/>
      <c r="W42" s="296"/>
    </row>
    <row r="44" spans="1:23">
      <c r="A44" s="281" t="s">
        <v>287</v>
      </c>
      <c r="B44" s="281"/>
      <c r="C44" s="281"/>
      <c r="D44" s="281"/>
      <c r="E44" s="281"/>
      <c r="F44" s="281"/>
      <c r="H44" s="175" t="s">
        <v>332</v>
      </c>
      <c r="I44" s="175"/>
      <c r="J44" s="175"/>
      <c r="K44" s="175"/>
      <c r="L44" s="175"/>
      <c r="M44" s="175"/>
      <c r="N44" s="175"/>
      <c r="O44" s="175"/>
      <c r="P44" s="175"/>
      <c r="Q44" s="175"/>
      <c r="R44" s="175"/>
      <c r="S44" s="175"/>
      <c r="T44" s="175"/>
      <c r="U44" s="175"/>
      <c r="V44" s="175"/>
      <c r="W44" s="175"/>
    </row>
    <row r="46" spans="1:23">
      <c r="A46" s="281" t="s">
        <v>288</v>
      </c>
      <c r="B46" s="281"/>
      <c r="C46" s="281"/>
      <c r="D46" s="281"/>
      <c r="E46" s="281"/>
      <c r="F46" s="281"/>
    </row>
    <row r="47" spans="1:23">
      <c r="A47" s="164" t="s">
        <v>339</v>
      </c>
    </row>
    <row r="48" spans="1:23">
      <c r="A48" s="164" t="s">
        <v>410</v>
      </c>
    </row>
    <row r="49" spans="1:24">
      <c r="C49" s="184" t="s">
        <v>333</v>
      </c>
      <c r="D49" s="185"/>
      <c r="E49" s="185"/>
      <c r="F49" s="185"/>
      <c r="G49" s="186"/>
      <c r="H49" s="286" t="s">
        <v>290</v>
      </c>
      <c r="I49" s="287"/>
      <c r="J49" s="287"/>
      <c r="K49" s="287"/>
      <c r="L49" s="287"/>
      <c r="M49" s="287"/>
      <c r="N49" s="287"/>
      <c r="O49" s="287"/>
      <c r="P49" s="287"/>
      <c r="Q49" s="287"/>
      <c r="R49" s="287"/>
      <c r="S49" s="287"/>
      <c r="T49" s="287"/>
      <c r="U49" s="287"/>
      <c r="V49" s="287"/>
      <c r="W49" s="288"/>
    </row>
    <row r="50" spans="1:24">
      <c r="C50" s="170" t="s">
        <v>318</v>
      </c>
      <c r="D50" s="171"/>
      <c r="E50" s="171"/>
      <c r="F50" s="171"/>
      <c r="G50" s="172"/>
      <c r="H50" s="289" t="s">
        <v>324</v>
      </c>
      <c r="I50" s="290"/>
      <c r="J50" s="290"/>
      <c r="K50" s="290"/>
      <c r="L50" s="290"/>
      <c r="M50" s="290"/>
      <c r="N50" s="290"/>
      <c r="O50" s="290"/>
      <c r="P50" s="290"/>
      <c r="Q50" s="290"/>
      <c r="R50" s="290"/>
      <c r="S50" s="290"/>
      <c r="T50" s="290"/>
      <c r="U50" s="290"/>
      <c r="V50" s="290"/>
      <c r="W50" s="291"/>
    </row>
    <row r="51" spans="1:24">
      <c r="C51" s="27" t="s">
        <v>319</v>
      </c>
      <c r="D51" s="173"/>
      <c r="E51" s="173"/>
      <c r="F51" s="173"/>
      <c r="G51" s="28"/>
      <c r="H51" s="294" t="s">
        <v>327</v>
      </c>
      <c r="I51" s="295"/>
      <c r="J51" s="295"/>
      <c r="K51" s="295"/>
      <c r="L51" s="295"/>
      <c r="M51" s="295"/>
      <c r="N51" s="295"/>
      <c r="O51" s="295"/>
      <c r="P51" s="295"/>
      <c r="Q51" s="295"/>
      <c r="R51" s="295"/>
      <c r="S51" s="295"/>
      <c r="T51" s="295"/>
      <c r="U51" s="295"/>
      <c r="V51" s="295"/>
      <c r="W51" s="296"/>
    </row>
    <row r="52" spans="1:24">
      <c r="C52" s="170" t="s">
        <v>66</v>
      </c>
      <c r="D52" s="171"/>
      <c r="E52" s="171"/>
      <c r="F52" s="171"/>
      <c r="G52" s="172"/>
      <c r="H52" s="289" t="s">
        <v>325</v>
      </c>
      <c r="I52" s="290"/>
      <c r="J52" s="290"/>
      <c r="K52" s="290"/>
      <c r="L52" s="290"/>
      <c r="M52" s="290"/>
      <c r="N52" s="290"/>
      <c r="O52" s="290"/>
      <c r="P52" s="290"/>
      <c r="Q52" s="290"/>
      <c r="R52" s="290"/>
      <c r="S52" s="290"/>
      <c r="T52" s="290"/>
      <c r="U52" s="290"/>
      <c r="V52" s="290"/>
      <c r="W52" s="291"/>
    </row>
    <row r="53" spans="1:24" ht="46.5" customHeight="1">
      <c r="C53" s="174" t="s">
        <v>320</v>
      </c>
      <c r="D53" s="171"/>
      <c r="E53" s="171"/>
      <c r="F53" s="171"/>
      <c r="G53" s="172"/>
      <c r="H53" s="289" t="s">
        <v>329</v>
      </c>
      <c r="I53" s="290"/>
      <c r="J53" s="290"/>
      <c r="K53" s="290"/>
      <c r="L53" s="290"/>
      <c r="M53" s="290"/>
      <c r="N53" s="290"/>
      <c r="O53" s="290"/>
      <c r="P53" s="290"/>
      <c r="Q53" s="290"/>
      <c r="R53" s="290"/>
      <c r="S53" s="290"/>
      <c r="T53" s="290"/>
      <c r="U53" s="290"/>
      <c r="V53" s="290"/>
      <c r="W53" s="291"/>
    </row>
    <row r="54" spans="1:24">
      <c r="C54" s="170" t="s">
        <v>321</v>
      </c>
      <c r="D54" s="171"/>
      <c r="E54" s="171"/>
      <c r="F54" s="171"/>
      <c r="G54" s="172"/>
      <c r="H54" s="289" t="s">
        <v>330</v>
      </c>
      <c r="I54" s="290"/>
      <c r="J54" s="290"/>
      <c r="K54" s="290"/>
      <c r="L54" s="290"/>
      <c r="M54" s="290"/>
      <c r="N54" s="290"/>
      <c r="O54" s="290"/>
      <c r="P54" s="290"/>
      <c r="Q54" s="290"/>
      <c r="R54" s="290"/>
      <c r="S54" s="290"/>
      <c r="T54" s="290"/>
      <c r="U54" s="290"/>
      <c r="V54" s="290"/>
      <c r="W54" s="291"/>
    </row>
    <row r="55" spans="1:24">
      <c r="C55" s="170" t="s">
        <v>126</v>
      </c>
      <c r="D55" s="171"/>
      <c r="E55" s="171"/>
      <c r="F55" s="171"/>
      <c r="G55" s="172"/>
      <c r="H55" s="289" t="s">
        <v>331</v>
      </c>
      <c r="I55" s="290"/>
      <c r="J55" s="290"/>
      <c r="K55" s="290"/>
      <c r="L55" s="290"/>
      <c r="M55" s="290"/>
      <c r="N55" s="290"/>
      <c r="O55" s="290"/>
      <c r="P55" s="290"/>
      <c r="Q55" s="290"/>
      <c r="R55" s="290"/>
      <c r="S55" s="290"/>
      <c r="T55" s="290"/>
      <c r="U55" s="290"/>
      <c r="V55" s="290"/>
      <c r="W55" s="291"/>
    </row>
    <row r="56" spans="1:24">
      <c r="C56" s="170" t="s">
        <v>53</v>
      </c>
      <c r="D56" s="171"/>
      <c r="E56" s="171"/>
      <c r="F56" s="171"/>
      <c r="G56" s="172"/>
      <c r="H56" s="289" t="s">
        <v>326</v>
      </c>
      <c r="I56" s="290"/>
      <c r="J56" s="290"/>
      <c r="K56" s="290"/>
      <c r="L56" s="290"/>
      <c r="M56" s="290"/>
      <c r="N56" s="290"/>
      <c r="O56" s="290"/>
      <c r="P56" s="290"/>
      <c r="Q56" s="290"/>
      <c r="R56" s="290"/>
      <c r="S56" s="290"/>
      <c r="T56" s="290"/>
      <c r="U56" s="290"/>
      <c r="V56" s="290"/>
      <c r="W56" s="291"/>
    </row>
    <row r="57" spans="1:24">
      <c r="C57" s="170" t="s">
        <v>322</v>
      </c>
      <c r="D57" s="171"/>
      <c r="E57" s="171"/>
      <c r="F57" s="171"/>
      <c r="G57" s="172"/>
      <c r="H57" s="289" t="s">
        <v>372</v>
      </c>
      <c r="I57" s="290"/>
      <c r="J57" s="290"/>
      <c r="K57" s="290"/>
      <c r="L57" s="290"/>
      <c r="M57" s="290"/>
      <c r="N57" s="290"/>
      <c r="O57" s="290"/>
      <c r="P57" s="290"/>
      <c r="Q57" s="290"/>
      <c r="R57" s="290"/>
      <c r="S57" s="290"/>
      <c r="T57" s="290"/>
      <c r="U57" s="290"/>
      <c r="V57" s="290"/>
      <c r="W57" s="291"/>
    </row>
    <row r="58" spans="1:24">
      <c r="C58" s="27" t="s">
        <v>323</v>
      </c>
      <c r="D58" s="173"/>
      <c r="E58" s="173"/>
      <c r="F58" s="173"/>
      <c r="G58" s="28"/>
      <c r="H58" s="294" t="s">
        <v>328</v>
      </c>
      <c r="I58" s="295"/>
      <c r="J58" s="295"/>
      <c r="K58" s="295"/>
      <c r="L58" s="295"/>
      <c r="M58" s="295"/>
      <c r="N58" s="295"/>
      <c r="O58" s="295"/>
      <c r="P58" s="295"/>
      <c r="Q58" s="295"/>
      <c r="R58" s="295"/>
      <c r="S58" s="295"/>
      <c r="T58" s="295"/>
      <c r="U58" s="295"/>
      <c r="V58" s="295"/>
      <c r="W58" s="296"/>
    </row>
    <row r="60" spans="1:24">
      <c r="A60" s="281" t="s">
        <v>294</v>
      </c>
      <c r="B60" s="281"/>
      <c r="C60" s="281"/>
      <c r="D60" s="281"/>
      <c r="E60" s="281"/>
      <c r="F60" s="281"/>
    </row>
    <row r="61" spans="1:24">
      <c r="B61" s="184" t="s">
        <v>333</v>
      </c>
      <c r="C61" s="166"/>
      <c r="D61" s="166"/>
      <c r="E61" s="166"/>
      <c r="F61" s="166"/>
      <c r="G61" s="167"/>
      <c r="H61" s="286" t="s">
        <v>290</v>
      </c>
      <c r="I61" s="287"/>
      <c r="J61" s="287"/>
      <c r="K61" s="287"/>
      <c r="L61" s="287"/>
      <c r="M61" s="287"/>
      <c r="N61" s="287"/>
      <c r="O61" s="287"/>
      <c r="P61" s="287"/>
      <c r="Q61" s="287"/>
      <c r="R61" s="287"/>
      <c r="S61" s="287"/>
      <c r="T61" s="287"/>
      <c r="U61" s="287"/>
      <c r="V61" s="287"/>
      <c r="W61" s="288"/>
      <c r="X61" s="168"/>
    </row>
    <row r="62" spans="1:24">
      <c r="B62" s="20">
        <v>1</v>
      </c>
      <c r="C62" s="27" t="s">
        <v>337</v>
      </c>
      <c r="D62" s="173"/>
      <c r="E62" s="173"/>
      <c r="F62" s="173"/>
      <c r="G62" s="28"/>
      <c r="H62" s="294" t="s">
        <v>313</v>
      </c>
      <c r="I62" s="295"/>
      <c r="J62" s="295"/>
      <c r="K62" s="295"/>
      <c r="L62" s="295"/>
      <c r="M62" s="295"/>
      <c r="N62" s="295"/>
      <c r="O62" s="295"/>
      <c r="P62" s="295"/>
      <c r="Q62" s="295"/>
      <c r="R62" s="295"/>
      <c r="S62" s="295"/>
      <c r="T62" s="295"/>
      <c r="U62" s="295"/>
      <c r="V62" s="295"/>
      <c r="W62" s="296"/>
    </row>
    <row r="63" spans="1:24">
      <c r="B63" s="169">
        <v>2</v>
      </c>
      <c r="C63" s="170" t="s">
        <v>336</v>
      </c>
      <c r="D63" s="171"/>
      <c r="E63" s="171"/>
      <c r="F63" s="171"/>
      <c r="G63" s="172"/>
      <c r="H63" s="289" t="s">
        <v>315</v>
      </c>
      <c r="I63" s="290"/>
      <c r="J63" s="290"/>
      <c r="K63" s="290"/>
      <c r="L63" s="290"/>
      <c r="M63" s="290"/>
      <c r="N63" s="290"/>
      <c r="O63" s="290"/>
      <c r="P63" s="290"/>
      <c r="Q63" s="290"/>
      <c r="R63" s="290"/>
      <c r="S63" s="290"/>
      <c r="T63" s="290"/>
      <c r="U63" s="290"/>
      <c r="V63" s="290"/>
      <c r="W63" s="291"/>
    </row>
    <row r="65" spans="1:23">
      <c r="A65" s="281" t="s">
        <v>295</v>
      </c>
      <c r="B65" s="281"/>
      <c r="C65" s="281"/>
      <c r="D65" s="281"/>
      <c r="E65" s="281"/>
      <c r="F65" s="281"/>
      <c r="H65" s="175" t="s">
        <v>332</v>
      </c>
      <c r="I65" s="175"/>
      <c r="J65" s="175"/>
      <c r="K65" s="175"/>
      <c r="L65" s="175"/>
      <c r="M65" s="175"/>
      <c r="N65" s="175"/>
      <c r="O65" s="175"/>
      <c r="P65" s="175"/>
      <c r="Q65" s="175"/>
      <c r="R65" s="175"/>
      <c r="S65" s="175"/>
      <c r="T65" s="175"/>
      <c r="U65" s="175"/>
      <c r="V65" s="175"/>
      <c r="W65" s="175"/>
    </row>
    <row r="67" spans="1:23">
      <c r="A67" s="281" t="s">
        <v>296</v>
      </c>
      <c r="B67" s="281"/>
      <c r="C67" s="281"/>
      <c r="D67" s="281"/>
      <c r="E67" s="281"/>
      <c r="F67" s="281"/>
      <c r="H67" s="164" t="s">
        <v>361</v>
      </c>
    </row>
    <row r="69" spans="1:23">
      <c r="A69" s="281" t="s">
        <v>289</v>
      </c>
      <c r="B69" s="281"/>
      <c r="C69" s="281"/>
      <c r="D69" s="281"/>
      <c r="E69" s="281"/>
      <c r="F69" s="281"/>
      <c r="H69" s="175" t="s">
        <v>338</v>
      </c>
      <c r="I69" s="175"/>
      <c r="J69" s="175"/>
      <c r="K69" s="175"/>
      <c r="L69" s="175"/>
      <c r="M69" s="175"/>
      <c r="N69" s="175"/>
      <c r="O69" s="175"/>
      <c r="P69" s="175"/>
      <c r="Q69" s="175"/>
      <c r="R69" s="175"/>
      <c r="S69" s="175"/>
      <c r="T69" s="175"/>
      <c r="U69" s="175"/>
      <c r="V69" s="175"/>
      <c r="W69" s="175"/>
    </row>
    <row r="72" spans="1:23" ht="16.5">
      <c r="A72" s="190" t="s">
        <v>390</v>
      </c>
      <c r="B72" s="284" t="s">
        <v>391</v>
      </c>
      <c r="C72" s="284"/>
      <c r="D72" s="284"/>
      <c r="E72" s="284"/>
      <c r="F72" s="284"/>
      <c r="G72" s="177"/>
      <c r="H72" s="177"/>
      <c r="I72" s="177"/>
      <c r="J72" s="177"/>
      <c r="K72" s="177" t="s">
        <v>406</v>
      </c>
      <c r="L72" s="177"/>
      <c r="M72" s="177"/>
      <c r="N72" s="177"/>
      <c r="O72" s="177"/>
      <c r="P72" s="177"/>
      <c r="Q72" s="177"/>
      <c r="R72" s="177"/>
      <c r="S72" s="177"/>
      <c r="T72" s="177"/>
      <c r="U72" s="177"/>
      <c r="V72" s="177"/>
      <c r="W72" s="177"/>
    </row>
    <row r="73" spans="1:23">
      <c r="B73" s="164" t="s">
        <v>345</v>
      </c>
    </row>
    <row r="74" spans="1:23">
      <c r="B74" s="164" t="s">
        <v>412</v>
      </c>
    </row>
    <row r="75" spans="1:23">
      <c r="B75" s="184" t="s">
        <v>333</v>
      </c>
      <c r="C75" s="166"/>
      <c r="D75" s="166"/>
      <c r="E75" s="166"/>
      <c r="F75" s="166"/>
      <c r="G75" s="167"/>
      <c r="H75" s="286" t="s">
        <v>290</v>
      </c>
      <c r="I75" s="287"/>
      <c r="J75" s="287"/>
      <c r="K75" s="287"/>
      <c r="L75" s="287"/>
      <c r="M75" s="287"/>
      <c r="N75" s="287"/>
      <c r="O75" s="287"/>
      <c r="P75" s="287"/>
      <c r="Q75" s="287"/>
      <c r="R75" s="287"/>
      <c r="S75" s="287"/>
      <c r="T75" s="287"/>
      <c r="U75" s="287"/>
      <c r="V75" s="287"/>
      <c r="W75" s="288"/>
    </row>
    <row r="76" spans="1:23" ht="15" customHeight="1">
      <c r="B76" s="169">
        <v>1</v>
      </c>
      <c r="C76" s="170" t="s">
        <v>352</v>
      </c>
      <c r="D76" s="171"/>
      <c r="E76" s="171"/>
      <c r="F76" s="171"/>
      <c r="G76" s="171"/>
      <c r="H76" s="289" t="s">
        <v>363</v>
      </c>
      <c r="I76" s="290"/>
      <c r="J76" s="290"/>
      <c r="K76" s="290"/>
      <c r="L76" s="290"/>
      <c r="M76" s="290"/>
      <c r="N76" s="290"/>
      <c r="O76" s="290"/>
      <c r="P76" s="290"/>
      <c r="Q76" s="290"/>
      <c r="R76" s="290"/>
      <c r="S76" s="290"/>
      <c r="T76" s="290"/>
      <c r="U76" s="290"/>
      <c r="V76" s="290"/>
      <c r="W76" s="291"/>
    </row>
    <row r="77" spans="1:23" ht="15" customHeight="1">
      <c r="B77" s="169">
        <v>2</v>
      </c>
      <c r="C77" s="170" t="s">
        <v>353</v>
      </c>
      <c r="D77" s="171"/>
      <c r="E77" s="171"/>
      <c r="F77" s="171"/>
      <c r="G77" s="172"/>
      <c r="H77" s="289" t="s">
        <v>369</v>
      </c>
      <c r="I77" s="290"/>
      <c r="J77" s="290"/>
      <c r="K77" s="290"/>
      <c r="L77" s="290"/>
      <c r="M77" s="290"/>
      <c r="N77" s="290"/>
      <c r="O77" s="290"/>
      <c r="P77" s="290"/>
      <c r="Q77" s="290"/>
      <c r="R77" s="290"/>
      <c r="S77" s="290"/>
      <c r="T77" s="290"/>
      <c r="U77" s="290"/>
      <c r="V77" s="290"/>
      <c r="W77" s="291"/>
    </row>
    <row r="78" spans="1:23" ht="15" customHeight="1">
      <c r="B78" s="169">
        <v>3</v>
      </c>
      <c r="C78" s="170" t="s">
        <v>359</v>
      </c>
      <c r="D78" s="171"/>
      <c r="E78" s="171"/>
      <c r="F78" s="171"/>
      <c r="G78" s="172"/>
      <c r="H78" s="289" t="s">
        <v>365</v>
      </c>
      <c r="I78" s="290"/>
      <c r="J78" s="290"/>
      <c r="K78" s="290"/>
      <c r="L78" s="290"/>
      <c r="M78" s="290"/>
      <c r="N78" s="290"/>
      <c r="O78" s="290"/>
      <c r="P78" s="290"/>
      <c r="Q78" s="290"/>
      <c r="R78" s="290"/>
      <c r="S78" s="290"/>
      <c r="T78" s="290"/>
      <c r="U78" s="290"/>
      <c r="V78" s="290"/>
      <c r="W78" s="291"/>
    </row>
    <row r="79" spans="1:23" ht="15" customHeight="1">
      <c r="B79" s="169">
        <v>4</v>
      </c>
      <c r="C79" s="174" t="s">
        <v>354</v>
      </c>
      <c r="D79" s="181"/>
      <c r="E79" s="181"/>
      <c r="F79" s="181"/>
      <c r="G79" s="182"/>
      <c r="H79" s="289" t="s">
        <v>364</v>
      </c>
      <c r="I79" s="290"/>
      <c r="J79" s="290"/>
      <c r="K79" s="290"/>
      <c r="L79" s="290"/>
      <c r="M79" s="290"/>
      <c r="N79" s="290"/>
      <c r="O79" s="290"/>
      <c r="P79" s="290"/>
      <c r="Q79" s="290"/>
      <c r="R79" s="290"/>
      <c r="S79" s="290"/>
      <c r="T79" s="290"/>
      <c r="U79" s="290"/>
      <c r="V79" s="290"/>
      <c r="W79" s="291"/>
    </row>
    <row r="80" spans="1:23" ht="15" customHeight="1">
      <c r="B80" s="169">
        <v>5</v>
      </c>
      <c r="C80" s="170" t="s">
        <v>355</v>
      </c>
      <c r="D80" s="171"/>
      <c r="E80" s="171"/>
      <c r="F80" s="171"/>
      <c r="G80" s="172"/>
      <c r="H80" s="289" t="s">
        <v>366</v>
      </c>
      <c r="I80" s="290"/>
      <c r="J80" s="290"/>
      <c r="K80" s="290"/>
      <c r="L80" s="290"/>
      <c r="M80" s="290"/>
      <c r="N80" s="290"/>
      <c r="O80" s="290"/>
      <c r="P80" s="290"/>
      <c r="Q80" s="290"/>
      <c r="R80" s="290"/>
      <c r="S80" s="290"/>
      <c r="T80" s="290"/>
      <c r="U80" s="290"/>
      <c r="V80" s="290"/>
      <c r="W80" s="291"/>
    </row>
    <row r="81" spans="1:23" ht="15" customHeight="1">
      <c r="B81" s="169">
        <v>6</v>
      </c>
      <c r="C81" s="170" t="s">
        <v>356</v>
      </c>
      <c r="D81" s="171"/>
      <c r="E81" s="171"/>
      <c r="F81" s="171"/>
      <c r="G81" s="172"/>
      <c r="H81" s="289" t="s">
        <v>367</v>
      </c>
      <c r="I81" s="290"/>
      <c r="J81" s="290"/>
      <c r="K81" s="290"/>
      <c r="L81" s="290"/>
      <c r="M81" s="290"/>
      <c r="N81" s="290"/>
      <c r="O81" s="290"/>
      <c r="P81" s="290"/>
      <c r="Q81" s="290"/>
      <c r="R81" s="290"/>
      <c r="S81" s="290"/>
      <c r="T81" s="290"/>
      <c r="U81" s="290"/>
      <c r="V81" s="290"/>
      <c r="W81" s="291"/>
    </row>
    <row r="82" spans="1:23" ht="15" customHeight="1">
      <c r="B82" s="169">
        <v>7</v>
      </c>
      <c r="C82" s="170" t="s">
        <v>360</v>
      </c>
      <c r="D82" s="171"/>
      <c r="E82" s="171"/>
      <c r="F82" s="171"/>
      <c r="G82" s="172"/>
      <c r="H82" s="289" t="s">
        <v>368</v>
      </c>
      <c r="I82" s="290"/>
      <c r="J82" s="290"/>
      <c r="K82" s="290"/>
      <c r="L82" s="290"/>
      <c r="M82" s="290"/>
      <c r="N82" s="290"/>
      <c r="O82" s="290"/>
      <c r="P82" s="290"/>
      <c r="Q82" s="290"/>
      <c r="R82" s="290"/>
      <c r="S82" s="290"/>
      <c r="T82" s="290"/>
      <c r="U82" s="290"/>
      <c r="V82" s="290"/>
      <c r="W82" s="291"/>
    </row>
    <row r="83" spans="1:23" ht="15" customHeight="1">
      <c r="B83" s="169">
        <v>8</v>
      </c>
      <c r="C83" s="170" t="s">
        <v>357</v>
      </c>
      <c r="D83" s="171"/>
      <c r="E83" s="171"/>
      <c r="F83" s="171"/>
      <c r="G83" s="172"/>
      <c r="H83" s="289" t="s">
        <v>371</v>
      </c>
      <c r="I83" s="290"/>
      <c r="J83" s="290"/>
      <c r="K83" s="290"/>
      <c r="L83" s="290"/>
      <c r="M83" s="290"/>
      <c r="N83" s="290"/>
      <c r="O83" s="290"/>
      <c r="P83" s="290"/>
      <c r="Q83" s="290"/>
      <c r="R83" s="290"/>
      <c r="S83" s="290"/>
      <c r="T83" s="290"/>
      <c r="U83" s="290"/>
      <c r="V83" s="290"/>
      <c r="W83" s="291"/>
    </row>
    <row r="84" spans="1:23" ht="15" customHeight="1">
      <c r="B84" s="169">
        <v>9</v>
      </c>
      <c r="C84" s="170" t="s">
        <v>358</v>
      </c>
      <c r="D84" s="171"/>
      <c r="E84" s="171"/>
      <c r="F84" s="171"/>
      <c r="G84" s="172"/>
      <c r="H84" s="289" t="s">
        <v>370</v>
      </c>
      <c r="I84" s="290"/>
      <c r="J84" s="290"/>
      <c r="K84" s="290"/>
      <c r="L84" s="290"/>
      <c r="M84" s="290"/>
      <c r="N84" s="290"/>
      <c r="O84" s="290"/>
      <c r="P84" s="290"/>
      <c r="Q84" s="290"/>
      <c r="R84" s="290"/>
      <c r="S84" s="290"/>
      <c r="T84" s="290"/>
      <c r="U84" s="290"/>
      <c r="V84" s="290"/>
      <c r="W84" s="291"/>
    </row>
    <row r="85" spans="1:23" ht="15" customHeight="1">
      <c r="B85" s="202"/>
      <c r="H85" s="203"/>
      <c r="I85" s="203"/>
      <c r="J85" s="203"/>
      <c r="K85" s="203"/>
      <c r="L85" s="203"/>
      <c r="M85" s="203"/>
      <c r="N85" s="203"/>
      <c r="O85" s="203"/>
      <c r="P85" s="203"/>
      <c r="Q85" s="203"/>
      <c r="R85" s="203"/>
      <c r="S85" s="203"/>
      <c r="T85" s="203"/>
      <c r="U85" s="203"/>
      <c r="V85" s="203"/>
      <c r="W85" s="203"/>
    </row>
    <row r="87" spans="1:23" ht="15.75">
      <c r="A87" s="189" t="s">
        <v>392</v>
      </c>
      <c r="B87" s="284" t="s">
        <v>393</v>
      </c>
      <c r="C87" s="284"/>
      <c r="D87" s="284"/>
      <c r="E87" s="284"/>
      <c r="F87" s="284"/>
      <c r="G87" s="177"/>
      <c r="H87" s="177"/>
      <c r="I87" s="177"/>
      <c r="J87" s="177"/>
      <c r="K87" s="177" t="s">
        <v>406</v>
      </c>
      <c r="L87" s="177"/>
      <c r="M87" s="177"/>
      <c r="N87" s="177"/>
      <c r="O87" s="177"/>
      <c r="P87" s="177"/>
      <c r="Q87" s="177"/>
      <c r="R87" s="177"/>
      <c r="S87" s="177"/>
      <c r="T87" s="177"/>
      <c r="U87" s="177"/>
      <c r="V87" s="177"/>
      <c r="W87" s="177"/>
    </row>
    <row r="88" spans="1:23" s="164" customFormat="1">
      <c r="B88" s="164" t="s">
        <v>351</v>
      </c>
    </row>
    <row r="89" spans="1:23" s="164" customFormat="1">
      <c r="B89" s="298" t="s">
        <v>349</v>
      </c>
      <c r="C89" s="298"/>
      <c r="D89" s="298"/>
      <c r="E89" s="298"/>
      <c r="F89" s="298"/>
      <c r="G89" s="298"/>
      <c r="H89" s="298"/>
      <c r="I89" s="298"/>
      <c r="J89" s="298"/>
      <c r="K89" s="298"/>
      <c r="L89" s="298"/>
      <c r="M89" s="298"/>
      <c r="N89" s="298"/>
      <c r="O89" s="164" t="s">
        <v>350</v>
      </c>
    </row>
    <row r="90" spans="1:23" s="164" customFormat="1">
      <c r="B90" s="164" t="s">
        <v>362</v>
      </c>
    </row>
    <row r="92" spans="1:23" s="164" customFormat="1"/>
    <row r="93" spans="1:23">
      <c r="A93" s="183" t="s">
        <v>394</v>
      </c>
      <c r="B93" s="284" t="s">
        <v>395</v>
      </c>
      <c r="C93" s="284"/>
      <c r="D93" s="284"/>
      <c r="E93" s="284"/>
      <c r="F93" s="180"/>
      <c r="G93" s="180"/>
      <c r="H93" s="180"/>
      <c r="I93" s="180"/>
      <c r="J93" s="180"/>
      <c r="K93" s="177" t="s">
        <v>406</v>
      </c>
      <c r="L93" s="183"/>
      <c r="M93" s="177"/>
      <c r="N93" s="177"/>
      <c r="O93" s="177"/>
      <c r="P93" s="177"/>
      <c r="Q93" s="177"/>
      <c r="R93" s="177"/>
      <c r="S93" s="177"/>
      <c r="T93" s="177"/>
      <c r="U93" s="177"/>
      <c r="V93" s="177"/>
      <c r="W93" s="177"/>
    </row>
    <row r="94" spans="1:23" s="164" customFormat="1">
      <c r="B94" s="164" t="s">
        <v>382</v>
      </c>
      <c r="L94" s="164" t="s">
        <v>405</v>
      </c>
    </row>
    <row r="95" spans="1:23" s="164" customFormat="1"/>
    <row r="96" spans="1:23" s="164" customFormat="1"/>
    <row r="97" spans="1:45" ht="16.5">
      <c r="A97" s="191" t="s">
        <v>390</v>
      </c>
      <c r="B97" s="284" t="s">
        <v>404</v>
      </c>
      <c r="C97" s="284"/>
      <c r="D97" s="284"/>
      <c r="E97" s="284"/>
      <c r="F97" s="180"/>
      <c r="G97" s="180"/>
      <c r="H97" s="180"/>
      <c r="I97" s="180"/>
      <c r="J97" s="180"/>
      <c r="K97" s="177" t="s">
        <v>406</v>
      </c>
      <c r="L97" s="183"/>
      <c r="M97" s="177"/>
      <c r="N97" s="177"/>
      <c r="O97" s="177"/>
      <c r="P97" s="177"/>
      <c r="Q97" s="177"/>
      <c r="R97" s="177"/>
      <c r="S97" s="177"/>
      <c r="T97" s="177"/>
      <c r="U97" s="177"/>
      <c r="V97" s="177"/>
      <c r="W97" s="177"/>
    </row>
    <row r="98" spans="1:45" s="164" customFormat="1">
      <c r="B98" s="164" t="s">
        <v>407</v>
      </c>
      <c r="L98" s="164" t="s">
        <v>405</v>
      </c>
    </row>
    <row r="99" spans="1:45" s="164" customFormat="1"/>
    <row r="100" spans="1:45" s="164" customFormat="1">
      <c r="A100" s="299" t="s">
        <v>417</v>
      </c>
      <c r="B100" s="299"/>
      <c r="C100" s="299"/>
      <c r="D100" s="299"/>
      <c r="E100" s="299"/>
      <c r="F100" s="299"/>
      <c r="G100" s="180"/>
      <c r="H100" s="180"/>
      <c r="I100" s="180"/>
      <c r="J100" s="180"/>
      <c r="K100" s="177"/>
      <c r="L100" s="183"/>
      <c r="M100" s="177"/>
      <c r="N100" s="177"/>
      <c r="O100" s="177"/>
      <c r="P100" s="177"/>
      <c r="Q100" s="177"/>
      <c r="R100" s="177"/>
      <c r="S100" s="177"/>
      <c r="T100" s="177"/>
      <c r="U100" s="177"/>
      <c r="V100" s="177"/>
      <c r="W100" s="177"/>
    </row>
    <row r="101" spans="1:45" s="164" customFormat="1">
      <c r="B101" s="280" t="s">
        <v>421</v>
      </c>
      <c r="C101" s="280"/>
      <c r="D101" s="280"/>
      <c r="E101" s="280"/>
      <c r="F101" s="280"/>
      <c r="G101" s="280"/>
      <c r="H101" s="280"/>
      <c r="I101" s="280"/>
      <c r="J101" s="280"/>
      <c r="K101" s="280"/>
      <c r="L101" s="280"/>
      <c r="M101" s="280"/>
      <c r="N101" s="280"/>
      <c r="O101" s="280"/>
      <c r="P101" s="280"/>
      <c r="Q101" s="280"/>
      <c r="R101" s="280"/>
      <c r="S101" s="280"/>
      <c r="T101" s="280"/>
      <c r="U101" s="280"/>
      <c r="V101" s="280"/>
      <c r="W101" s="280"/>
    </row>
    <row r="102" spans="1:45">
      <c r="B102" s="280" t="s">
        <v>445</v>
      </c>
      <c r="C102" s="280"/>
      <c r="D102" s="280"/>
      <c r="E102" s="280"/>
      <c r="F102" s="280"/>
      <c r="G102" s="280"/>
      <c r="H102" s="280"/>
      <c r="I102" s="280"/>
      <c r="J102" s="280"/>
      <c r="K102" s="280"/>
      <c r="L102" s="280"/>
      <c r="M102" s="280"/>
      <c r="N102" s="280"/>
      <c r="O102" s="280"/>
      <c r="P102" s="280"/>
      <c r="Q102" s="280"/>
      <c r="R102" s="280"/>
      <c r="S102" s="280"/>
      <c r="T102" s="280"/>
      <c r="U102" s="280"/>
      <c r="V102" s="280"/>
      <c r="W102" s="280"/>
      <c r="AO102" s="164"/>
      <c r="AP102" s="164"/>
      <c r="AQ102" s="164"/>
      <c r="AR102" s="164"/>
      <c r="AS102" s="164"/>
    </row>
    <row r="103" spans="1:45">
      <c r="B103" s="280" t="s">
        <v>436</v>
      </c>
      <c r="C103" s="280"/>
      <c r="D103" s="280"/>
      <c r="E103" s="280"/>
      <c r="F103" s="280"/>
      <c r="G103" s="280"/>
      <c r="H103" s="280"/>
      <c r="I103" s="280"/>
      <c r="J103" s="280"/>
      <c r="K103" s="280"/>
      <c r="L103" s="280"/>
      <c r="M103" s="280"/>
      <c r="N103" s="280"/>
      <c r="O103" s="280"/>
      <c r="P103" s="280"/>
      <c r="Q103" s="280"/>
      <c r="R103" s="280"/>
      <c r="S103" s="280"/>
      <c r="T103" s="280"/>
      <c r="U103" s="280"/>
      <c r="V103" s="280"/>
      <c r="W103" s="280"/>
      <c r="AO103" s="164"/>
      <c r="AP103" s="164"/>
      <c r="AQ103" s="164"/>
      <c r="AR103" s="164"/>
      <c r="AS103" s="164"/>
    </row>
    <row r="104" spans="1:45">
      <c r="B104" s="280" t="s">
        <v>437</v>
      </c>
      <c r="C104" s="280"/>
      <c r="D104" s="280"/>
      <c r="E104" s="280"/>
      <c r="F104" s="280"/>
      <c r="G104" s="280"/>
      <c r="H104" s="280"/>
      <c r="I104" s="280"/>
      <c r="J104" s="280"/>
      <c r="K104" s="280"/>
      <c r="L104" s="280"/>
      <c r="M104" s="280"/>
      <c r="N104" s="280"/>
      <c r="O104" s="280"/>
      <c r="P104" s="280"/>
      <c r="Q104" s="280"/>
      <c r="R104" s="280"/>
      <c r="S104" s="280"/>
      <c r="T104" s="280"/>
      <c r="U104" s="280"/>
      <c r="V104" s="280"/>
      <c r="W104" s="280"/>
      <c r="AO104" s="164"/>
      <c r="AP104" s="164"/>
      <c r="AQ104" s="164"/>
      <c r="AR104" s="164"/>
      <c r="AS104" s="164"/>
    </row>
    <row r="105" spans="1:45">
      <c r="C105" s="300" t="s">
        <v>430</v>
      </c>
      <c r="D105" s="300"/>
      <c r="E105" s="300"/>
      <c r="F105" s="300"/>
      <c r="G105" s="300"/>
      <c r="H105" s="166" t="s">
        <v>290</v>
      </c>
      <c r="I105" s="171"/>
      <c r="J105" s="171"/>
      <c r="K105" s="171"/>
      <c r="L105" s="171"/>
      <c r="M105" s="171"/>
      <c r="N105" s="171"/>
      <c r="O105" s="171"/>
      <c r="P105" s="171"/>
      <c r="Q105" s="171"/>
      <c r="R105" s="171"/>
      <c r="S105" s="303" t="s">
        <v>429</v>
      </c>
      <c r="T105" s="303"/>
      <c r="U105" s="303"/>
      <c r="V105" s="303"/>
      <c r="W105" s="303"/>
      <c r="AO105" s="164"/>
      <c r="AP105" s="164"/>
      <c r="AQ105" s="164"/>
      <c r="AR105" s="164"/>
      <c r="AS105" s="164"/>
    </row>
    <row r="106" spans="1:45">
      <c r="C106" s="301" t="s">
        <v>422</v>
      </c>
      <c r="D106" s="301"/>
      <c r="E106" s="301"/>
      <c r="F106" s="301"/>
      <c r="G106" s="301"/>
      <c r="H106" s="171" t="s">
        <v>446</v>
      </c>
      <c r="I106" s="171"/>
      <c r="J106" s="171"/>
      <c r="K106" s="171"/>
      <c r="L106" s="171"/>
      <c r="M106" s="171"/>
      <c r="N106" s="171"/>
      <c r="O106" s="171"/>
      <c r="P106" s="171"/>
      <c r="Q106" s="171"/>
      <c r="R106" s="171"/>
      <c r="S106" s="304" t="s">
        <v>431</v>
      </c>
      <c r="T106" s="304"/>
      <c r="U106" s="304"/>
      <c r="V106" s="304"/>
      <c r="W106" s="304"/>
      <c r="AO106" s="164"/>
      <c r="AP106" s="164"/>
      <c r="AQ106" s="164"/>
      <c r="AR106" s="164"/>
      <c r="AS106" s="164"/>
    </row>
    <row r="107" spans="1:45">
      <c r="C107" s="301" t="s">
        <v>423</v>
      </c>
      <c r="D107" s="301"/>
      <c r="E107" s="301"/>
      <c r="F107" s="301"/>
      <c r="G107" s="301"/>
      <c r="H107" s="171" t="s">
        <v>441</v>
      </c>
      <c r="I107" s="171"/>
      <c r="J107" s="171"/>
      <c r="K107" s="171"/>
      <c r="L107" s="171"/>
      <c r="M107" s="171"/>
      <c r="N107" s="171"/>
      <c r="O107" s="171"/>
      <c r="P107" s="171"/>
      <c r="Q107" s="171"/>
      <c r="R107" s="171"/>
      <c r="S107" s="304" t="s">
        <v>432</v>
      </c>
      <c r="T107" s="304"/>
      <c r="U107" s="304"/>
      <c r="V107" s="304"/>
      <c r="W107" s="304"/>
      <c r="AO107" s="164"/>
      <c r="AP107" s="164"/>
      <c r="AQ107" s="164"/>
      <c r="AR107" s="164"/>
      <c r="AS107" s="164"/>
    </row>
    <row r="108" spans="1:45">
      <c r="C108" s="301" t="s">
        <v>424</v>
      </c>
      <c r="D108" s="301"/>
      <c r="E108" s="301"/>
      <c r="F108" s="301"/>
      <c r="G108" s="301"/>
      <c r="H108" s="171" t="s">
        <v>442</v>
      </c>
      <c r="I108" s="171"/>
      <c r="J108" s="171"/>
      <c r="K108" s="171"/>
      <c r="L108" s="171"/>
      <c r="M108" s="171"/>
      <c r="N108" s="171"/>
      <c r="O108" s="171"/>
      <c r="P108" s="171"/>
      <c r="Q108" s="171"/>
      <c r="R108" s="171"/>
      <c r="S108" s="304" t="s">
        <v>433</v>
      </c>
      <c r="T108" s="304"/>
      <c r="U108" s="304"/>
      <c r="V108" s="304"/>
      <c r="W108" s="304"/>
      <c r="AO108" s="164"/>
      <c r="AP108" s="164"/>
      <c r="AQ108" s="164"/>
      <c r="AR108" s="164"/>
      <c r="AS108" s="164"/>
    </row>
    <row r="109" spans="1:45">
      <c r="C109" s="302" t="s">
        <v>425</v>
      </c>
      <c r="D109" s="302"/>
      <c r="E109" s="302"/>
      <c r="F109" s="302"/>
      <c r="G109" s="302"/>
      <c r="H109" s="173" t="s">
        <v>443</v>
      </c>
      <c r="I109" s="173"/>
      <c r="J109" s="173"/>
      <c r="K109" s="173"/>
      <c r="L109" s="173"/>
      <c r="M109" s="173"/>
      <c r="N109" s="173"/>
      <c r="O109" s="173"/>
      <c r="P109" s="173"/>
      <c r="Q109" s="173"/>
      <c r="R109" s="173"/>
      <c r="S109" s="305" t="s">
        <v>434</v>
      </c>
      <c r="T109" s="305"/>
      <c r="U109" s="305"/>
      <c r="V109" s="305"/>
      <c r="W109" s="305"/>
      <c r="AO109" s="164"/>
      <c r="AP109" s="164"/>
      <c r="AQ109" s="164"/>
      <c r="AR109" s="164"/>
      <c r="AS109" s="164"/>
    </row>
    <row r="110" spans="1:45">
      <c r="C110" s="301" t="s">
        <v>426</v>
      </c>
      <c r="D110" s="301"/>
      <c r="E110" s="301"/>
      <c r="F110" s="301"/>
      <c r="G110" s="301"/>
      <c r="H110" s="171" t="s">
        <v>444</v>
      </c>
      <c r="I110" s="171"/>
      <c r="J110" s="171"/>
      <c r="K110" s="171"/>
      <c r="L110" s="171"/>
      <c r="M110" s="171"/>
      <c r="N110" s="171"/>
      <c r="O110" s="171"/>
      <c r="P110" s="171"/>
      <c r="Q110" s="171"/>
      <c r="R110" s="171"/>
      <c r="S110" s="304" t="s">
        <v>435</v>
      </c>
      <c r="T110" s="304"/>
      <c r="U110" s="304"/>
      <c r="V110" s="304"/>
      <c r="W110" s="304"/>
      <c r="AO110" s="164"/>
      <c r="AP110" s="164"/>
      <c r="AQ110" s="164"/>
      <c r="AR110" s="164"/>
      <c r="AS110" s="164"/>
    </row>
    <row r="111" spans="1:45">
      <c r="C111" s="301" t="s">
        <v>427</v>
      </c>
      <c r="D111" s="301"/>
      <c r="E111" s="301"/>
      <c r="F111" s="301"/>
      <c r="G111" s="301"/>
      <c r="H111" s="171" t="s">
        <v>440</v>
      </c>
      <c r="I111" s="171"/>
      <c r="J111" s="171"/>
      <c r="K111" s="171"/>
      <c r="L111" s="171"/>
      <c r="M111" s="171"/>
      <c r="N111" s="171"/>
      <c r="O111" s="171"/>
      <c r="P111" s="171"/>
      <c r="Q111" s="171"/>
      <c r="R111" s="171"/>
      <c r="S111" s="304" t="s">
        <v>438</v>
      </c>
      <c r="T111" s="304"/>
      <c r="U111" s="304"/>
      <c r="V111" s="304"/>
      <c r="W111" s="304"/>
      <c r="AO111" s="164"/>
      <c r="AP111" s="164"/>
      <c r="AQ111" s="164"/>
      <c r="AR111" s="164"/>
      <c r="AS111" s="164"/>
    </row>
    <row r="112" spans="1:45">
      <c r="C112" s="302" t="s">
        <v>428</v>
      </c>
      <c r="D112" s="302"/>
      <c r="E112" s="302"/>
      <c r="F112" s="302"/>
      <c r="G112" s="302"/>
      <c r="H112" s="173" t="s">
        <v>439</v>
      </c>
      <c r="I112" s="173"/>
      <c r="J112" s="173"/>
      <c r="K112" s="173"/>
      <c r="L112" s="173"/>
      <c r="M112" s="173"/>
      <c r="N112" s="173"/>
      <c r="O112" s="173"/>
      <c r="P112" s="173"/>
      <c r="Q112" s="173"/>
      <c r="R112" s="173"/>
      <c r="S112" s="305" t="s">
        <v>438</v>
      </c>
      <c r="T112" s="305"/>
      <c r="U112" s="305"/>
      <c r="V112" s="305"/>
      <c r="W112" s="305"/>
      <c r="AO112" s="164"/>
      <c r="AP112" s="164"/>
      <c r="AQ112" s="164"/>
      <c r="AR112" s="164"/>
      <c r="AS112" s="164"/>
    </row>
    <row r="113" spans="1:45">
      <c r="B113" s="280"/>
      <c r="C113" s="280"/>
      <c r="D113" s="280"/>
      <c r="E113" s="280"/>
      <c r="F113" s="280"/>
      <c r="G113" s="280"/>
      <c r="H113" s="280"/>
      <c r="I113" s="280"/>
      <c r="J113" s="280"/>
      <c r="K113" s="280"/>
      <c r="L113" s="280"/>
      <c r="M113" s="280"/>
      <c r="N113" s="280"/>
      <c r="O113" s="280"/>
      <c r="P113" s="280"/>
      <c r="Q113" s="280"/>
      <c r="R113" s="280"/>
      <c r="S113" s="280"/>
      <c r="T113" s="280"/>
      <c r="U113" s="280"/>
      <c r="V113" s="280"/>
      <c r="W113" s="280"/>
      <c r="AO113" s="164"/>
      <c r="AP113" s="164"/>
      <c r="AQ113" s="164"/>
      <c r="AR113" s="164"/>
      <c r="AS113" s="164"/>
    </row>
    <row r="114" spans="1:45">
      <c r="AO114" s="164"/>
      <c r="AP114" s="164"/>
      <c r="AQ114" s="164"/>
      <c r="AR114" s="164"/>
      <c r="AS114" s="164"/>
    </row>
    <row r="115" spans="1:45">
      <c r="A115" s="280" t="s">
        <v>376</v>
      </c>
      <c r="B115" s="280"/>
      <c r="C115" s="280"/>
      <c r="D115" s="280"/>
      <c r="E115" s="280"/>
      <c r="AO115" s="164"/>
      <c r="AP115" s="164"/>
      <c r="AQ115" s="164"/>
      <c r="AR115" s="164"/>
      <c r="AS115" s="164"/>
    </row>
    <row r="116" spans="1:45">
      <c r="B116" s="285" t="s">
        <v>377</v>
      </c>
      <c r="C116" s="285"/>
      <c r="D116" s="285"/>
      <c r="E116" s="285"/>
      <c r="AO116" s="164"/>
      <c r="AP116" s="164"/>
      <c r="AQ116" s="164"/>
      <c r="AR116" s="164"/>
      <c r="AS116" s="164"/>
    </row>
    <row r="117" spans="1:45">
      <c r="AO117" s="164"/>
      <c r="AP117" s="164"/>
      <c r="AQ117" s="164"/>
      <c r="AR117" s="164"/>
      <c r="AS117" s="164"/>
    </row>
    <row r="118" spans="1:45">
      <c r="AO118" s="164"/>
      <c r="AP118" s="164"/>
      <c r="AQ118" s="164"/>
      <c r="AR118" s="164"/>
      <c r="AS118" s="164"/>
    </row>
    <row r="119" spans="1:45">
      <c r="AO119" s="164"/>
      <c r="AP119" s="164"/>
      <c r="AQ119" s="164"/>
      <c r="AR119" s="164"/>
      <c r="AS119" s="164"/>
    </row>
    <row r="120" spans="1:45">
      <c r="AO120" s="164"/>
      <c r="AP120" s="164"/>
      <c r="AQ120" s="164"/>
      <c r="AR120" s="164"/>
      <c r="AS120" s="164"/>
    </row>
    <row r="121" spans="1:45">
      <c r="AO121" s="164"/>
      <c r="AP121" s="164"/>
      <c r="AQ121" s="164"/>
      <c r="AR121" s="164"/>
      <c r="AS121" s="164"/>
    </row>
    <row r="122" spans="1:45">
      <c r="AO122" s="164"/>
      <c r="AP122" s="164"/>
      <c r="AQ122" s="164"/>
      <c r="AR122" s="164"/>
      <c r="AS122" s="164"/>
    </row>
    <row r="123" spans="1:45">
      <c r="AO123" s="164"/>
      <c r="AP123" s="164"/>
      <c r="AQ123" s="164"/>
      <c r="AR123" s="164"/>
      <c r="AS123" s="164"/>
    </row>
    <row r="124" spans="1:45">
      <c r="AO124" s="164"/>
      <c r="AP124" s="164"/>
      <c r="AQ124" s="164"/>
      <c r="AR124" s="164"/>
      <c r="AS124" s="164"/>
    </row>
    <row r="125" spans="1:45">
      <c r="AO125" s="164"/>
      <c r="AP125" s="164"/>
      <c r="AQ125" s="164"/>
      <c r="AR125" s="164"/>
      <c r="AS125" s="164"/>
    </row>
    <row r="126" spans="1:45">
      <c r="AO126" s="164"/>
      <c r="AP126" s="164"/>
      <c r="AQ126" s="164"/>
      <c r="AR126" s="164"/>
      <c r="AS126" s="164"/>
    </row>
    <row r="127" spans="1:45">
      <c r="AO127" s="164"/>
      <c r="AP127" s="164"/>
      <c r="AQ127" s="164"/>
      <c r="AR127" s="164"/>
      <c r="AS127" s="164"/>
    </row>
    <row r="128" spans="1:45">
      <c r="AO128" s="164"/>
      <c r="AP128" s="164"/>
      <c r="AQ128" s="164"/>
      <c r="AR128" s="164"/>
      <c r="AS128" s="164"/>
    </row>
    <row r="129" spans="41:45">
      <c r="AO129" s="164"/>
      <c r="AP129" s="164"/>
      <c r="AQ129" s="164"/>
      <c r="AR129" s="164"/>
      <c r="AS129" s="164"/>
    </row>
    <row r="130" spans="41:45">
      <c r="AO130" s="164"/>
      <c r="AP130" s="164"/>
      <c r="AQ130" s="164"/>
      <c r="AR130" s="164"/>
      <c r="AS130" s="164"/>
    </row>
    <row r="131" spans="41:45">
      <c r="AO131" s="164"/>
      <c r="AP131" s="164"/>
      <c r="AQ131" s="164"/>
      <c r="AR131" s="164"/>
      <c r="AS131" s="164"/>
    </row>
    <row r="132" spans="41:45">
      <c r="AO132" s="164"/>
      <c r="AP132" s="164"/>
      <c r="AQ132" s="164"/>
      <c r="AR132" s="164"/>
      <c r="AS132" s="164"/>
    </row>
    <row r="133" spans="41:45">
      <c r="AO133" s="164"/>
      <c r="AP133" s="164"/>
      <c r="AQ133" s="164"/>
      <c r="AR133" s="164"/>
      <c r="AS133" s="164"/>
    </row>
    <row r="134" spans="41:45">
      <c r="AO134" s="164"/>
      <c r="AP134" s="164"/>
      <c r="AQ134" s="164"/>
      <c r="AR134" s="164"/>
      <c r="AS134" s="164"/>
    </row>
    <row r="135" spans="41:45">
      <c r="AO135" s="164"/>
      <c r="AP135" s="164"/>
      <c r="AQ135" s="164"/>
      <c r="AR135" s="164"/>
      <c r="AS135" s="164"/>
    </row>
    <row r="136" spans="41:45">
      <c r="AO136" s="164"/>
      <c r="AP136" s="164"/>
      <c r="AQ136" s="164"/>
      <c r="AR136" s="164"/>
      <c r="AS136" s="164"/>
    </row>
    <row r="137" spans="41:45">
      <c r="AO137" s="164"/>
      <c r="AP137" s="164"/>
      <c r="AQ137" s="164"/>
      <c r="AR137" s="164"/>
      <c r="AS137" s="164"/>
    </row>
    <row r="138" spans="41:45">
      <c r="AO138" s="164"/>
      <c r="AP138" s="164"/>
      <c r="AQ138" s="164"/>
      <c r="AR138" s="164"/>
      <c r="AS138" s="164"/>
    </row>
    <row r="139" spans="41:45">
      <c r="AO139" s="164"/>
      <c r="AP139" s="164"/>
      <c r="AQ139" s="164"/>
      <c r="AR139" s="164"/>
      <c r="AS139" s="164"/>
    </row>
    <row r="140" spans="41:45">
      <c r="AO140" s="164"/>
      <c r="AP140" s="164"/>
      <c r="AQ140" s="164"/>
      <c r="AR140" s="164"/>
      <c r="AS140" s="164"/>
    </row>
    <row r="141" spans="41:45">
      <c r="AO141" s="164"/>
      <c r="AP141" s="164"/>
      <c r="AQ141" s="164"/>
      <c r="AR141" s="164"/>
      <c r="AS141" s="164"/>
    </row>
    <row r="142" spans="41:45">
      <c r="AO142" s="164"/>
      <c r="AP142" s="164"/>
      <c r="AQ142" s="164"/>
      <c r="AR142" s="164"/>
      <c r="AS142" s="164"/>
    </row>
    <row r="143" spans="41:45">
      <c r="AO143" s="164"/>
      <c r="AP143" s="164"/>
      <c r="AQ143" s="164"/>
      <c r="AR143" s="164"/>
      <c r="AS143" s="164"/>
    </row>
    <row r="144" spans="41:45">
      <c r="AO144" s="164"/>
      <c r="AP144" s="164"/>
      <c r="AQ144" s="164"/>
      <c r="AR144" s="164"/>
      <c r="AS144" s="164"/>
    </row>
    <row r="145" spans="1:45">
      <c r="AO145" s="164"/>
      <c r="AP145" s="164"/>
      <c r="AQ145" s="164"/>
      <c r="AR145" s="164"/>
      <c r="AS145" s="164"/>
    </row>
    <row r="146" spans="1:45">
      <c r="AO146" s="164"/>
      <c r="AP146" s="164"/>
      <c r="AQ146" s="164"/>
      <c r="AR146" s="164"/>
      <c r="AS146" s="164"/>
    </row>
    <row r="147" spans="1:45">
      <c r="AO147" s="164"/>
      <c r="AP147" s="164"/>
      <c r="AQ147" s="164"/>
      <c r="AR147" s="164"/>
      <c r="AS147" s="164"/>
    </row>
    <row r="148" spans="1:45">
      <c r="A148" s="280" t="s">
        <v>378</v>
      </c>
      <c r="B148" s="280"/>
      <c r="C148" s="280"/>
      <c r="D148" s="280"/>
      <c r="E148" s="280"/>
      <c r="AO148" s="164"/>
      <c r="AP148" s="164"/>
      <c r="AQ148" s="164"/>
      <c r="AR148" s="164"/>
      <c r="AS148" s="164"/>
    </row>
    <row r="149" spans="1:45">
      <c r="A149" s="280" t="s">
        <v>379</v>
      </c>
      <c r="B149" s="280"/>
      <c r="C149" s="280"/>
      <c r="D149" s="280"/>
      <c r="E149" s="280"/>
      <c r="AO149" s="164"/>
      <c r="AP149" s="164"/>
      <c r="AQ149" s="164"/>
      <c r="AR149" s="164"/>
      <c r="AS149" s="164"/>
    </row>
    <row r="150" spans="1:45">
      <c r="B150" s="285" t="s">
        <v>377</v>
      </c>
      <c r="C150" s="285"/>
      <c r="D150" s="285"/>
      <c r="E150" s="285"/>
      <c r="AO150" s="164"/>
      <c r="AP150" s="164"/>
      <c r="AQ150" s="164"/>
      <c r="AR150" s="164"/>
      <c r="AS150" s="164"/>
    </row>
    <row r="151" spans="1:45">
      <c r="AO151" s="164"/>
      <c r="AP151" s="164"/>
      <c r="AQ151" s="164"/>
      <c r="AR151" s="164"/>
      <c r="AS151" s="164"/>
    </row>
    <row r="152" spans="1:45">
      <c r="AO152" s="164"/>
      <c r="AP152" s="164"/>
      <c r="AQ152" s="164"/>
      <c r="AR152" s="164"/>
      <c r="AS152" s="164"/>
    </row>
    <row r="153" spans="1:45">
      <c r="AO153" s="164"/>
      <c r="AP153" s="164"/>
      <c r="AQ153" s="164"/>
      <c r="AR153" s="164"/>
      <c r="AS153" s="164"/>
    </row>
    <row r="154" spans="1:45">
      <c r="AO154" s="164"/>
      <c r="AP154" s="164"/>
      <c r="AQ154" s="164"/>
      <c r="AR154" s="164"/>
      <c r="AS154" s="164"/>
    </row>
    <row r="155" spans="1:45">
      <c r="AO155" s="164"/>
      <c r="AP155" s="164"/>
      <c r="AQ155" s="164"/>
      <c r="AR155" s="164"/>
      <c r="AS155" s="164"/>
    </row>
    <row r="156" spans="1:45">
      <c r="AO156" s="164"/>
      <c r="AP156" s="164"/>
      <c r="AQ156" s="164"/>
      <c r="AR156" s="164"/>
      <c r="AS156" s="164"/>
    </row>
    <row r="157" spans="1:45">
      <c r="AO157" s="164"/>
      <c r="AP157" s="164"/>
      <c r="AQ157" s="164"/>
      <c r="AR157" s="164"/>
      <c r="AS157" s="164"/>
    </row>
    <row r="158" spans="1:45">
      <c r="AO158" s="164"/>
      <c r="AP158" s="164"/>
      <c r="AQ158" s="164"/>
      <c r="AR158" s="164"/>
      <c r="AS158" s="164"/>
    </row>
    <row r="159" spans="1:45">
      <c r="AO159" s="164"/>
      <c r="AP159" s="164"/>
      <c r="AQ159" s="164"/>
      <c r="AR159" s="164"/>
      <c r="AS159" s="164"/>
    </row>
    <row r="160" spans="1:45">
      <c r="AO160" s="164"/>
      <c r="AP160" s="164"/>
      <c r="AQ160" s="164"/>
      <c r="AR160" s="164"/>
      <c r="AS160" s="164"/>
    </row>
    <row r="161" spans="41:45">
      <c r="AO161" s="164"/>
      <c r="AP161" s="164"/>
      <c r="AQ161" s="164"/>
      <c r="AR161" s="164"/>
      <c r="AS161" s="164"/>
    </row>
    <row r="162" spans="41:45">
      <c r="AO162" s="164"/>
      <c r="AP162" s="164"/>
      <c r="AQ162" s="164"/>
      <c r="AR162" s="164"/>
      <c r="AS162" s="164"/>
    </row>
    <row r="163" spans="41:45">
      <c r="AO163" s="164"/>
      <c r="AP163" s="164"/>
      <c r="AQ163" s="164"/>
      <c r="AR163" s="164"/>
      <c r="AS163" s="164"/>
    </row>
    <row r="164" spans="41:45">
      <c r="AO164" s="164"/>
      <c r="AP164" s="164"/>
      <c r="AQ164" s="164"/>
      <c r="AR164" s="164"/>
      <c r="AS164" s="164"/>
    </row>
    <row r="165" spans="41:45">
      <c r="AO165" s="164"/>
      <c r="AP165" s="164"/>
      <c r="AQ165" s="164"/>
      <c r="AR165" s="164"/>
      <c r="AS165" s="164"/>
    </row>
    <row r="166" spans="41:45">
      <c r="AO166" s="164"/>
      <c r="AP166" s="164"/>
      <c r="AQ166" s="164"/>
      <c r="AR166" s="164"/>
      <c r="AS166" s="164"/>
    </row>
    <row r="167" spans="41:45">
      <c r="AO167" s="164"/>
      <c r="AP167" s="164"/>
      <c r="AQ167" s="164"/>
      <c r="AR167" s="164"/>
      <c r="AS167" s="164"/>
    </row>
    <row r="168" spans="41:45">
      <c r="AO168" s="164"/>
      <c r="AP168" s="164"/>
      <c r="AQ168" s="164"/>
      <c r="AR168" s="164"/>
      <c r="AS168" s="164"/>
    </row>
    <row r="169" spans="41:45">
      <c r="AO169" s="164"/>
      <c r="AP169" s="164"/>
      <c r="AQ169" s="164"/>
      <c r="AR169" s="164"/>
      <c r="AS169" s="164"/>
    </row>
    <row r="170" spans="41:45">
      <c r="AO170" s="164"/>
      <c r="AP170" s="164"/>
      <c r="AQ170" s="164"/>
      <c r="AR170" s="164"/>
      <c r="AS170" s="164"/>
    </row>
    <row r="171" spans="41:45">
      <c r="AO171" s="164"/>
      <c r="AP171" s="164"/>
      <c r="AQ171" s="164"/>
      <c r="AR171" s="164"/>
      <c r="AS171" s="164"/>
    </row>
    <row r="172" spans="41:45">
      <c r="AO172" s="164"/>
      <c r="AP172" s="164"/>
      <c r="AQ172" s="164"/>
      <c r="AR172" s="164"/>
      <c r="AS172" s="164"/>
    </row>
    <row r="173" spans="41:45">
      <c r="AO173" s="164"/>
      <c r="AP173" s="164"/>
      <c r="AQ173" s="164"/>
      <c r="AR173" s="164"/>
      <c r="AS173" s="164"/>
    </row>
    <row r="174" spans="41:45">
      <c r="AO174" s="164"/>
      <c r="AP174" s="164"/>
      <c r="AQ174" s="164"/>
      <c r="AR174" s="164"/>
      <c r="AS174" s="164"/>
    </row>
    <row r="175" spans="41:45">
      <c r="AO175" s="164"/>
      <c r="AP175" s="164"/>
      <c r="AQ175" s="164"/>
      <c r="AR175" s="164"/>
      <c r="AS175" s="164"/>
    </row>
    <row r="176" spans="41:45">
      <c r="AO176" s="164"/>
      <c r="AP176" s="164"/>
      <c r="AQ176" s="164"/>
      <c r="AR176" s="164"/>
      <c r="AS176" s="164"/>
    </row>
    <row r="177" spans="41:45">
      <c r="AO177" s="164"/>
      <c r="AP177" s="164"/>
      <c r="AQ177" s="164"/>
      <c r="AR177" s="164"/>
      <c r="AS177" s="164"/>
    </row>
    <row r="178" spans="41:45">
      <c r="AO178" s="164"/>
      <c r="AP178" s="164"/>
      <c r="AQ178" s="164"/>
      <c r="AR178" s="164"/>
      <c r="AS178" s="164"/>
    </row>
    <row r="179" spans="41:45">
      <c r="AO179" s="164"/>
      <c r="AP179" s="164"/>
      <c r="AQ179" s="164"/>
      <c r="AR179" s="164"/>
      <c r="AS179" s="164"/>
    </row>
    <row r="180" spans="41:45">
      <c r="AO180" s="164"/>
      <c r="AP180" s="164"/>
      <c r="AQ180" s="164"/>
      <c r="AR180" s="164"/>
      <c r="AS180" s="164"/>
    </row>
    <row r="181" spans="41:45">
      <c r="AO181" s="164"/>
      <c r="AP181" s="164"/>
      <c r="AQ181" s="164"/>
      <c r="AR181" s="164"/>
      <c r="AS181" s="164"/>
    </row>
    <row r="182" spans="41:45">
      <c r="AO182" s="164"/>
      <c r="AP182" s="164"/>
      <c r="AQ182" s="164"/>
      <c r="AR182" s="164"/>
      <c r="AS182" s="164"/>
    </row>
    <row r="183" spans="41:45">
      <c r="AO183" s="164"/>
      <c r="AP183" s="164"/>
      <c r="AQ183" s="164"/>
      <c r="AR183" s="164"/>
      <c r="AS183" s="164"/>
    </row>
    <row r="184" spans="41:45">
      <c r="AO184" s="164"/>
      <c r="AP184" s="164"/>
      <c r="AQ184" s="164"/>
      <c r="AR184" s="164"/>
      <c r="AS184" s="164"/>
    </row>
    <row r="185" spans="41:45">
      <c r="AO185" s="164"/>
      <c r="AP185" s="164"/>
      <c r="AQ185" s="164"/>
      <c r="AR185" s="164"/>
      <c r="AS185" s="164"/>
    </row>
    <row r="186" spans="41:45">
      <c r="AO186" s="164"/>
      <c r="AP186" s="164"/>
      <c r="AQ186" s="164"/>
      <c r="AR186" s="164"/>
      <c r="AS186" s="164"/>
    </row>
    <row r="187" spans="41:45">
      <c r="AO187" s="164"/>
      <c r="AP187" s="164"/>
      <c r="AQ187" s="164"/>
      <c r="AR187" s="164"/>
      <c r="AS187" s="164"/>
    </row>
    <row r="188" spans="41:45">
      <c r="AO188" s="164"/>
      <c r="AP188" s="164"/>
      <c r="AQ188" s="164"/>
      <c r="AR188" s="164"/>
      <c r="AS188" s="164"/>
    </row>
    <row r="189" spans="41:45">
      <c r="AO189" s="164"/>
      <c r="AP189" s="164"/>
      <c r="AQ189" s="164"/>
      <c r="AR189" s="164"/>
      <c r="AS189" s="164"/>
    </row>
    <row r="190" spans="41:45">
      <c r="AO190" s="164"/>
      <c r="AP190" s="164"/>
      <c r="AQ190" s="164"/>
      <c r="AR190" s="164"/>
      <c r="AS190" s="164"/>
    </row>
    <row r="191" spans="41:45">
      <c r="AO191" s="164"/>
      <c r="AP191" s="164"/>
      <c r="AQ191" s="164"/>
      <c r="AR191" s="164"/>
      <c r="AS191" s="164"/>
    </row>
    <row r="192" spans="41:45">
      <c r="AO192" s="164"/>
      <c r="AP192" s="164"/>
      <c r="AQ192" s="164"/>
      <c r="AR192" s="164"/>
      <c r="AS192" s="164"/>
    </row>
    <row r="193" spans="41:45">
      <c r="AO193" s="164"/>
      <c r="AP193" s="164"/>
      <c r="AQ193" s="164"/>
      <c r="AR193" s="164"/>
      <c r="AS193" s="164"/>
    </row>
    <row r="194" spans="41:45">
      <c r="AO194" s="164"/>
      <c r="AP194" s="164"/>
      <c r="AQ194" s="164"/>
      <c r="AR194" s="164"/>
      <c r="AS194" s="164"/>
    </row>
    <row r="195" spans="41:45">
      <c r="AO195" s="164"/>
      <c r="AP195" s="164"/>
      <c r="AQ195" s="164"/>
      <c r="AR195" s="164"/>
      <c r="AS195" s="164"/>
    </row>
    <row r="196" spans="41:45">
      <c r="AO196" s="164"/>
      <c r="AP196" s="164"/>
      <c r="AQ196" s="164"/>
      <c r="AR196" s="164"/>
      <c r="AS196" s="164"/>
    </row>
    <row r="197" spans="41:45">
      <c r="AO197" s="164"/>
      <c r="AP197" s="164"/>
      <c r="AQ197" s="164"/>
      <c r="AR197" s="164"/>
      <c r="AS197" s="164"/>
    </row>
    <row r="198" spans="41:45">
      <c r="AO198" s="164"/>
      <c r="AP198" s="164"/>
      <c r="AQ198" s="164"/>
      <c r="AR198" s="164"/>
      <c r="AS198" s="164"/>
    </row>
    <row r="199" spans="41:45">
      <c r="AO199" s="164"/>
      <c r="AP199" s="164"/>
      <c r="AQ199" s="164"/>
      <c r="AR199" s="164"/>
      <c r="AS199" s="164"/>
    </row>
    <row r="200" spans="41:45">
      <c r="AO200" s="164"/>
      <c r="AP200" s="164"/>
      <c r="AQ200" s="164"/>
      <c r="AR200" s="164"/>
      <c r="AS200" s="164"/>
    </row>
    <row r="201" spans="41:45">
      <c r="AO201" s="164"/>
      <c r="AP201" s="164"/>
      <c r="AQ201" s="164"/>
      <c r="AR201" s="164"/>
      <c r="AS201" s="164"/>
    </row>
    <row r="202" spans="41:45">
      <c r="AO202" s="164"/>
      <c r="AP202" s="164"/>
      <c r="AQ202" s="164"/>
      <c r="AR202" s="164"/>
      <c r="AS202" s="164"/>
    </row>
    <row r="203" spans="41:45">
      <c r="AO203" s="164"/>
      <c r="AP203" s="164"/>
      <c r="AQ203" s="164"/>
      <c r="AR203" s="164"/>
      <c r="AS203" s="164"/>
    </row>
    <row r="204" spans="41:45">
      <c r="AO204" s="164"/>
      <c r="AP204" s="164"/>
      <c r="AQ204" s="164"/>
      <c r="AR204" s="164"/>
      <c r="AS204" s="164"/>
    </row>
    <row r="205" spans="41:45">
      <c r="AO205" s="164"/>
      <c r="AP205" s="164"/>
      <c r="AQ205" s="164"/>
      <c r="AR205" s="164"/>
      <c r="AS205" s="164"/>
    </row>
    <row r="206" spans="41:45">
      <c r="AO206" s="164"/>
      <c r="AP206" s="164"/>
      <c r="AQ206" s="164"/>
      <c r="AR206" s="164"/>
      <c r="AS206" s="164"/>
    </row>
    <row r="207" spans="41:45">
      <c r="AO207" s="164"/>
      <c r="AP207" s="164"/>
      <c r="AQ207" s="164"/>
      <c r="AR207" s="164"/>
      <c r="AS207" s="164"/>
    </row>
    <row r="208" spans="41:45">
      <c r="AO208" s="164"/>
      <c r="AP208" s="164"/>
      <c r="AQ208" s="164"/>
      <c r="AR208" s="164"/>
      <c r="AS208" s="164"/>
    </row>
    <row r="209" spans="1:45">
      <c r="AO209" s="164"/>
      <c r="AP209" s="164"/>
      <c r="AQ209" s="164"/>
      <c r="AR209" s="164"/>
      <c r="AS209" s="164"/>
    </row>
    <row r="210" spans="1:45">
      <c r="AO210" s="164"/>
      <c r="AP210" s="164"/>
      <c r="AQ210" s="164"/>
      <c r="AR210" s="164"/>
      <c r="AS210" s="164"/>
    </row>
    <row r="211" spans="1:45">
      <c r="AO211" s="164"/>
      <c r="AP211" s="164"/>
      <c r="AQ211" s="164"/>
      <c r="AR211" s="164"/>
      <c r="AS211" s="164"/>
    </row>
    <row r="212" spans="1:45">
      <c r="AO212" s="164"/>
      <c r="AP212" s="164"/>
      <c r="AQ212" s="164"/>
      <c r="AR212" s="164"/>
      <c r="AS212" s="164"/>
    </row>
    <row r="213" spans="1:45">
      <c r="AO213" s="164"/>
      <c r="AP213" s="164"/>
      <c r="AQ213" s="164"/>
      <c r="AR213" s="164"/>
      <c r="AS213" s="164"/>
    </row>
    <row r="214" spans="1:45">
      <c r="AO214" s="164"/>
      <c r="AP214" s="164"/>
      <c r="AQ214" s="164"/>
      <c r="AR214" s="164"/>
      <c r="AS214" s="164"/>
    </row>
    <row r="215" spans="1:45">
      <c r="AO215" s="164"/>
      <c r="AP215" s="164"/>
      <c r="AQ215" s="164"/>
      <c r="AR215" s="164"/>
      <c r="AS215" s="164"/>
    </row>
    <row r="216" spans="1:45">
      <c r="AO216" s="164"/>
      <c r="AP216" s="164"/>
      <c r="AQ216" s="164"/>
      <c r="AR216" s="164"/>
      <c r="AS216" s="164"/>
    </row>
    <row r="217" spans="1:45">
      <c r="AO217" s="164"/>
      <c r="AP217" s="164"/>
      <c r="AQ217" s="164"/>
      <c r="AR217" s="164"/>
      <c r="AS217" s="164"/>
    </row>
    <row r="218" spans="1:45">
      <c r="AO218" s="164"/>
      <c r="AP218" s="164"/>
      <c r="AQ218" s="164"/>
      <c r="AR218" s="164"/>
      <c r="AS218" s="164"/>
    </row>
    <row r="219" spans="1:45">
      <c r="AO219" s="164"/>
      <c r="AP219" s="164"/>
      <c r="AQ219" s="164"/>
      <c r="AR219" s="164"/>
      <c r="AS219" s="164"/>
    </row>
    <row r="220" spans="1:45">
      <c r="AO220" s="164"/>
      <c r="AP220" s="164"/>
      <c r="AQ220" s="164"/>
      <c r="AR220" s="164"/>
      <c r="AS220" s="164"/>
    </row>
    <row r="221" spans="1:45">
      <c r="A221" s="280" t="s">
        <v>380</v>
      </c>
      <c r="B221" s="280"/>
      <c r="C221" s="280"/>
      <c r="D221" s="280"/>
      <c r="E221" s="280"/>
      <c r="AO221" s="164"/>
      <c r="AP221" s="164"/>
      <c r="AQ221" s="164"/>
      <c r="AR221" s="164"/>
      <c r="AS221" s="164"/>
    </row>
    <row r="222" spans="1:45">
      <c r="B222" s="285" t="s">
        <v>377</v>
      </c>
      <c r="C222" s="285"/>
      <c r="D222" s="285"/>
      <c r="E222" s="285"/>
      <c r="AO222" s="164"/>
      <c r="AP222" s="164"/>
      <c r="AQ222" s="164"/>
      <c r="AR222" s="164"/>
      <c r="AS222" s="164"/>
    </row>
    <row r="223" spans="1:45">
      <c r="AO223" s="164"/>
      <c r="AP223" s="164"/>
      <c r="AQ223" s="164"/>
      <c r="AR223" s="164"/>
      <c r="AS223" s="164"/>
    </row>
    <row r="224" spans="1:45">
      <c r="AO224" s="164"/>
      <c r="AP224" s="164"/>
      <c r="AQ224" s="164"/>
      <c r="AR224" s="164"/>
      <c r="AS224" s="164"/>
    </row>
    <row r="225" spans="1:45">
      <c r="AO225" s="164"/>
      <c r="AP225" s="164"/>
      <c r="AQ225" s="164"/>
      <c r="AR225" s="164"/>
      <c r="AS225" s="164"/>
    </row>
    <row r="226" spans="1:45">
      <c r="AO226" s="164"/>
      <c r="AP226" s="164"/>
      <c r="AQ226" s="164"/>
      <c r="AR226" s="164"/>
      <c r="AS226" s="164"/>
    </row>
    <row r="227" spans="1:45">
      <c r="AO227" s="164"/>
      <c r="AP227" s="164"/>
      <c r="AQ227" s="164"/>
      <c r="AR227" s="164"/>
      <c r="AS227" s="164"/>
    </row>
    <row r="228" spans="1:45">
      <c r="AO228" s="164"/>
      <c r="AP228" s="164"/>
      <c r="AQ228" s="164"/>
      <c r="AR228" s="164"/>
      <c r="AS228" s="164"/>
    </row>
    <row r="229" spans="1:45">
      <c r="AO229" s="164"/>
      <c r="AP229" s="164"/>
      <c r="AQ229" s="164"/>
      <c r="AR229" s="164"/>
      <c r="AS229" s="164"/>
    </row>
    <row r="230" spans="1:45">
      <c r="AO230" s="164"/>
      <c r="AP230" s="164"/>
      <c r="AQ230" s="164"/>
      <c r="AR230" s="164"/>
      <c r="AS230" s="164"/>
    </row>
    <row r="231" spans="1:45">
      <c r="AO231" s="164"/>
      <c r="AP231" s="164"/>
      <c r="AQ231" s="164"/>
      <c r="AR231" s="164"/>
      <c r="AS231" s="164"/>
    </row>
    <row r="232" spans="1:45">
      <c r="AO232" s="164"/>
      <c r="AP232" s="164"/>
      <c r="AQ232" s="164"/>
      <c r="AR232" s="164"/>
      <c r="AS232" s="164"/>
    </row>
    <row r="233" spans="1:45">
      <c r="AO233" s="164"/>
      <c r="AP233" s="164"/>
      <c r="AQ233" s="164"/>
      <c r="AR233" s="164"/>
      <c r="AS233" s="164"/>
    </row>
    <row r="234" spans="1:45">
      <c r="AO234" s="164"/>
      <c r="AP234" s="164"/>
      <c r="AQ234" s="164"/>
      <c r="AR234" s="164"/>
      <c r="AS234" s="164"/>
    </row>
    <row r="235" spans="1:45">
      <c r="AO235" s="164"/>
      <c r="AP235" s="164"/>
      <c r="AQ235" s="164"/>
      <c r="AR235" s="164"/>
      <c r="AS235" s="164"/>
    </row>
    <row r="236" spans="1:45">
      <c r="A236" s="280" t="s">
        <v>381</v>
      </c>
      <c r="B236" s="280"/>
      <c r="C236" s="280"/>
      <c r="D236" s="280"/>
      <c r="E236" s="280"/>
      <c r="F236" s="188"/>
      <c r="AO236" s="164"/>
      <c r="AP236" s="164"/>
      <c r="AQ236" s="164"/>
      <c r="AR236" s="164"/>
      <c r="AS236" s="164"/>
    </row>
    <row r="237" spans="1:45">
      <c r="B237" s="285" t="s">
        <v>377</v>
      </c>
      <c r="C237" s="285"/>
      <c r="D237" s="285"/>
      <c r="E237" s="285"/>
      <c r="AO237" s="164"/>
      <c r="AP237" s="164"/>
      <c r="AQ237" s="164"/>
      <c r="AR237" s="164"/>
      <c r="AS237" s="164"/>
    </row>
    <row r="238" spans="1:45">
      <c r="AO238" s="164"/>
      <c r="AP238" s="164"/>
      <c r="AQ238" s="164"/>
      <c r="AR238" s="164"/>
      <c r="AS238" s="164"/>
    </row>
    <row r="239" spans="1:45" ht="45">
      <c r="AB239" s="214" t="s">
        <v>531</v>
      </c>
      <c r="AO239" s="164"/>
      <c r="AP239" s="164"/>
      <c r="AQ239" s="164"/>
      <c r="AR239" s="164"/>
      <c r="AS239" s="164"/>
    </row>
    <row r="240" spans="1:45">
      <c r="AO240" s="164"/>
      <c r="AP240" s="164"/>
      <c r="AQ240" s="164"/>
      <c r="AR240" s="164"/>
      <c r="AS240" s="164"/>
    </row>
    <row r="241" spans="41:45">
      <c r="AO241" s="164"/>
      <c r="AP241" s="164"/>
      <c r="AQ241" s="164"/>
      <c r="AR241" s="164"/>
      <c r="AS241" s="164"/>
    </row>
    <row r="242" spans="41:45">
      <c r="AO242" s="164"/>
      <c r="AP242" s="164"/>
      <c r="AQ242" s="164"/>
      <c r="AR242" s="164"/>
      <c r="AS242" s="164"/>
    </row>
    <row r="243" spans="41:45">
      <c r="AO243" s="164"/>
      <c r="AP243" s="164"/>
      <c r="AQ243" s="164"/>
      <c r="AR243" s="164"/>
      <c r="AS243" s="164"/>
    </row>
    <row r="244" spans="41:45">
      <c r="AO244" s="164"/>
      <c r="AP244" s="164"/>
      <c r="AQ244" s="164"/>
      <c r="AR244" s="164"/>
      <c r="AS244" s="164"/>
    </row>
    <row r="245" spans="41:45">
      <c r="AO245" s="164"/>
      <c r="AP245" s="164"/>
      <c r="AQ245" s="164"/>
      <c r="AR245" s="164"/>
      <c r="AS245" s="164"/>
    </row>
    <row r="246" spans="41:45">
      <c r="AO246" s="164"/>
      <c r="AP246" s="164"/>
      <c r="AQ246" s="164"/>
      <c r="AR246" s="164"/>
      <c r="AS246" s="164"/>
    </row>
    <row r="247" spans="41:45">
      <c r="AO247" s="164"/>
      <c r="AP247" s="164"/>
      <c r="AQ247" s="164"/>
      <c r="AR247" s="164"/>
      <c r="AS247" s="164"/>
    </row>
    <row r="248" spans="41:45">
      <c r="AO248" s="164"/>
      <c r="AP248" s="164"/>
      <c r="AQ248" s="164"/>
      <c r="AR248" s="164"/>
      <c r="AS248" s="164"/>
    </row>
    <row r="249" spans="41:45">
      <c r="AO249" s="164"/>
      <c r="AP249" s="164"/>
      <c r="AQ249" s="164"/>
      <c r="AR249" s="164"/>
      <c r="AS249" s="164"/>
    </row>
    <row r="250" spans="41:45">
      <c r="AO250" s="164"/>
      <c r="AP250" s="164"/>
      <c r="AQ250" s="164"/>
      <c r="AR250" s="164"/>
      <c r="AS250" s="164"/>
    </row>
    <row r="251" spans="41:45">
      <c r="AO251" s="164"/>
      <c r="AP251" s="164"/>
      <c r="AQ251" s="164"/>
      <c r="AR251" s="164"/>
      <c r="AS251" s="164"/>
    </row>
    <row r="252" spans="41:45">
      <c r="AO252" s="164"/>
      <c r="AP252" s="164"/>
      <c r="AQ252" s="164"/>
      <c r="AR252" s="164"/>
      <c r="AS252" s="164"/>
    </row>
    <row r="253" spans="41:45">
      <c r="AO253" s="164"/>
      <c r="AP253" s="164"/>
      <c r="AQ253" s="164"/>
      <c r="AR253" s="164"/>
      <c r="AS253" s="164"/>
    </row>
    <row r="254" spans="41:45">
      <c r="AO254" s="164"/>
      <c r="AP254" s="164"/>
      <c r="AQ254" s="164"/>
      <c r="AR254" s="164"/>
      <c r="AS254" s="164"/>
    </row>
    <row r="255" spans="41:45">
      <c r="AO255" s="164"/>
      <c r="AP255" s="164"/>
      <c r="AQ255" s="164"/>
      <c r="AR255" s="164"/>
      <c r="AS255" s="164"/>
    </row>
    <row r="256" spans="41:45">
      <c r="AO256" s="164"/>
      <c r="AP256" s="164"/>
      <c r="AQ256" s="164"/>
      <c r="AR256" s="164"/>
      <c r="AS256" s="164"/>
    </row>
    <row r="257" spans="1:45">
      <c r="AO257" s="164"/>
      <c r="AP257" s="164"/>
      <c r="AQ257" s="164"/>
      <c r="AR257" s="164"/>
      <c r="AS257" s="164"/>
    </row>
    <row r="258" spans="1:45">
      <c r="AO258" s="164"/>
      <c r="AP258" s="164"/>
      <c r="AQ258" s="164"/>
      <c r="AR258" s="164"/>
      <c r="AS258" s="164"/>
    </row>
    <row r="259" spans="1:45">
      <c r="A259" s="280" t="s">
        <v>383</v>
      </c>
      <c r="B259" s="280"/>
      <c r="C259" s="280"/>
      <c r="D259" s="280"/>
      <c r="E259" s="280"/>
      <c r="AO259" s="164"/>
      <c r="AP259" s="164"/>
      <c r="AQ259" s="164"/>
      <c r="AR259" s="164"/>
      <c r="AS259" s="164"/>
    </row>
    <row r="260" spans="1:45">
      <c r="B260" s="279" t="s">
        <v>377</v>
      </c>
      <c r="C260" s="279"/>
      <c r="D260" s="279"/>
      <c r="E260" s="279"/>
      <c r="AO260" s="164"/>
      <c r="AP260" s="164"/>
      <c r="AQ260" s="164"/>
      <c r="AR260" s="164"/>
      <c r="AS260" s="164"/>
    </row>
    <row r="261" spans="1:45">
      <c r="AO261" s="164"/>
      <c r="AP261" s="164"/>
      <c r="AQ261" s="164"/>
      <c r="AR261" s="164"/>
      <c r="AS261" s="164"/>
    </row>
    <row r="262" spans="1:45">
      <c r="AO262" s="164"/>
      <c r="AP262" s="164"/>
      <c r="AQ262" s="164"/>
      <c r="AR262" s="164"/>
      <c r="AS262" s="164"/>
    </row>
    <row r="263" spans="1:45">
      <c r="AO263" s="164"/>
      <c r="AP263" s="164"/>
      <c r="AQ263" s="164"/>
      <c r="AR263" s="164"/>
      <c r="AS263" s="164"/>
    </row>
    <row r="264" spans="1:45">
      <c r="AO264" s="164"/>
      <c r="AP264" s="164"/>
      <c r="AQ264" s="164"/>
      <c r="AR264" s="164"/>
      <c r="AS264" s="164"/>
    </row>
    <row r="265" spans="1:45">
      <c r="AO265" s="164"/>
      <c r="AP265" s="164"/>
      <c r="AQ265" s="164"/>
      <c r="AR265" s="164"/>
      <c r="AS265" s="164"/>
    </row>
    <row r="266" spans="1:45">
      <c r="AO266" s="164"/>
      <c r="AP266" s="164"/>
      <c r="AQ266" s="164"/>
      <c r="AR266" s="164"/>
      <c r="AS266" s="164"/>
    </row>
    <row r="267" spans="1:45">
      <c r="AO267" s="164"/>
      <c r="AP267" s="164"/>
      <c r="AQ267" s="164"/>
      <c r="AR267" s="164"/>
      <c r="AS267" s="164"/>
    </row>
    <row r="268" spans="1:45">
      <c r="AO268" s="164"/>
      <c r="AP268" s="164"/>
      <c r="AQ268" s="164"/>
      <c r="AR268" s="164"/>
      <c r="AS268" s="164"/>
    </row>
    <row r="269" spans="1:45">
      <c r="AO269" s="164"/>
      <c r="AP269" s="164"/>
      <c r="AQ269" s="164"/>
      <c r="AR269" s="164"/>
      <c r="AS269" s="164"/>
    </row>
    <row r="270" spans="1:45">
      <c r="AO270" s="164"/>
      <c r="AP270" s="164"/>
      <c r="AQ270" s="164"/>
      <c r="AR270" s="164"/>
      <c r="AS270" s="164"/>
    </row>
    <row r="271" spans="1:45">
      <c r="AO271" s="164"/>
      <c r="AP271" s="164"/>
      <c r="AQ271" s="164"/>
      <c r="AR271" s="164"/>
      <c r="AS271" s="164"/>
    </row>
    <row r="272" spans="1:45">
      <c r="AO272" s="164"/>
      <c r="AP272" s="164"/>
      <c r="AQ272" s="164"/>
      <c r="AR272" s="164"/>
      <c r="AS272" s="164"/>
    </row>
    <row r="273" spans="1:45">
      <c r="AO273" s="164"/>
      <c r="AP273" s="164"/>
      <c r="AQ273" s="164"/>
      <c r="AR273" s="164"/>
      <c r="AS273" s="164"/>
    </row>
    <row r="274" spans="1:45">
      <c r="AO274" s="164"/>
      <c r="AP274" s="164"/>
      <c r="AQ274" s="164"/>
      <c r="AR274" s="164"/>
      <c r="AS274" s="164"/>
    </row>
    <row r="275" spans="1:45">
      <c r="A275" s="280" t="s">
        <v>384</v>
      </c>
      <c r="B275" s="280"/>
      <c r="C275" s="280"/>
      <c r="D275" s="280"/>
      <c r="E275" s="280"/>
      <c r="AO275" s="164"/>
      <c r="AP275" s="164"/>
      <c r="AQ275" s="164"/>
      <c r="AR275" s="164"/>
      <c r="AS275" s="164"/>
    </row>
    <row r="276" spans="1:45">
      <c r="B276" s="279" t="s">
        <v>377</v>
      </c>
      <c r="C276" s="279"/>
      <c r="D276" s="279"/>
      <c r="E276" s="279"/>
      <c r="AO276" s="164"/>
      <c r="AP276" s="164"/>
      <c r="AQ276" s="164"/>
      <c r="AR276" s="164"/>
      <c r="AS276" s="164"/>
    </row>
    <row r="277" spans="1:45">
      <c r="AO277" s="164"/>
      <c r="AP277" s="164"/>
      <c r="AQ277" s="164"/>
      <c r="AR277" s="164"/>
      <c r="AS277" s="164"/>
    </row>
    <row r="278" spans="1:45">
      <c r="AO278" s="164"/>
      <c r="AP278" s="164"/>
      <c r="AQ278" s="164"/>
      <c r="AR278" s="164"/>
      <c r="AS278" s="164"/>
    </row>
    <row r="279" spans="1:45">
      <c r="AO279" s="164"/>
      <c r="AP279" s="164"/>
      <c r="AQ279" s="164"/>
      <c r="AR279" s="164"/>
      <c r="AS279" s="164"/>
    </row>
    <row r="280" spans="1:45">
      <c r="AO280" s="164"/>
      <c r="AP280" s="164"/>
      <c r="AQ280" s="164"/>
      <c r="AR280" s="164"/>
      <c r="AS280" s="164"/>
    </row>
    <row r="281" spans="1:45">
      <c r="AO281" s="164"/>
      <c r="AP281" s="164"/>
      <c r="AQ281" s="164"/>
      <c r="AR281" s="164"/>
      <c r="AS281" s="164"/>
    </row>
    <row r="282" spans="1:45">
      <c r="AO282" s="164"/>
      <c r="AP282" s="164"/>
      <c r="AQ282" s="164"/>
      <c r="AR282" s="164"/>
      <c r="AS282" s="164"/>
    </row>
    <row r="283" spans="1:45">
      <c r="AO283" s="164"/>
      <c r="AP283" s="164"/>
      <c r="AQ283" s="164"/>
      <c r="AR283" s="164"/>
      <c r="AS283" s="164"/>
    </row>
    <row r="284" spans="1:45">
      <c r="AO284" s="164"/>
      <c r="AP284" s="164"/>
      <c r="AQ284" s="164"/>
      <c r="AR284" s="164"/>
      <c r="AS284" s="164"/>
    </row>
    <row r="285" spans="1:45">
      <c r="AO285" s="164"/>
      <c r="AP285" s="164"/>
      <c r="AQ285" s="164"/>
      <c r="AR285" s="164"/>
      <c r="AS285" s="164"/>
    </row>
    <row r="286" spans="1:45">
      <c r="AO286" s="164"/>
      <c r="AP286" s="164"/>
      <c r="AQ286" s="164"/>
      <c r="AR286" s="164"/>
      <c r="AS286" s="164"/>
    </row>
    <row r="287" spans="1:45">
      <c r="AO287" s="164"/>
      <c r="AP287" s="164"/>
      <c r="AQ287" s="164"/>
      <c r="AR287" s="164"/>
      <c r="AS287" s="164"/>
    </row>
    <row r="288" spans="1:45">
      <c r="AO288" s="164"/>
      <c r="AP288" s="164"/>
      <c r="AQ288" s="164"/>
      <c r="AR288" s="164"/>
      <c r="AS288" s="164"/>
    </row>
    <row r="289" spans="1:45">
      <c r="AO289" s="164"/>
      <c r="AP289" s="164"/>
      <c r="AQ289" s="164"/>
      <c r="AR289" s="164"/>
      <c r="AS289" s="164"/>
    </row>
    <row r="290" spans="1:45">
      <c r="AO290" s="164"/>
      <c r="AP290" s="164"/>
      <c r="AQ290" s="164"/>
      <c r="AR290" s="164"/>
      <c r="AS290" s="164"/>
    </row>
    <row r="291" spans="1:45">
      <c r="A291" s="280" t="s">
        <v>385</v>
      </c>
      <c r="B291" s="280"/>
      <c r="C291" s="280"/>
      <c r="D291" s="280"/>
      <c r="E291" s="280"/>
      <c r="AO291" s="164"/>
      <c r="AP291" s="164"/>
      <c r="AQ291" s="164"/>
      <c r="AR291" s="164"/>
      <c r="AS291" s="164"/>
    </row>
    <row r="292" spans="1:45">
      <c r="B292" s="279" t="s">
        <v>377</v>
      </c>
      <c r="C292" s="279"/>
      <c r="D292" s="279"/>
      <c r="E292" s="279"/>
      <c r="AO292" s="164"/>
      <c r="AP292" s="164"/>
      <c r="AQ292" s="164"/>
      <c r="AR292" s="164"/>
      <c r="AS292" s="164"/>
    </row>
    <row r="293" spans="1:45">
      <c r="AO293" s="164"/>
      <c r="AP293" s="164"/>
      <c r="AQ293" s="164"/>
      <c r="AR293" s="164"/>
      <c r="AS293" s="164"/>
    </row>
    <row r="294" spans="1:45">
      <c r="AO294" s="164"/>
      <c r="AP294" s="164"/>
      <c r="AQ294" s="164"/>
      <c r="AR294" s="164"/>
      <c r="AS294" s="164"/>
    </row>
    <row r="295" spans="1:45">
      <c r="AO295" s="164"/>
      <c r="AP295" s="164"/>
      <c r="AQ295" s="164"/>
      <c r="AR295" s="164"/>
      <c r="AS295" s="164"/>
    </row>
    <row r="296" spans="1:45">
      <c r="AO296" s="164"/>
      <c r="AP296" s="164"/>
      <c r="AQ296" s="164"/>
      <c r="AR296" s="164"/>
      <c r="AS296" s="164"/>
    </row>
    <row r="297" spans="1:45">
      <c r="AO297" s="164"/>
      <c r="AP297" s="164"/>
      <c r="AQ297" s="164"/>
      <c r="AR297" s="164"/>
      <c r="AS297" s="164"/>
    </row>
    <row r="298" spans="1:45">
      <c r="AO298" s="164"/>
      <c r="AP298" s="164"/>
      <c r="AQ298" s="164"/>
      <c r="AR298" s="164"/>
      <c r="AS298" s="164"/>
    </row>
    <row r="299" spans="1:45">
      <c r="AO299" s="164"/>
      <c r="AP299" s="164"/>
      <c r="AQ299" s="164"/>
      <c r="AR299" s="164"/>
      <c r="AS299" s="164"/>
    </row>
    <row r="300" spans="1:45">
      <c r="AO300" s="164"/>
      <c r="AP300" s="164"/>
      <c r="AQ300" s="164"/>
      <c r="AR300" s="164"/>
      <c r="AS300" s="164"/>
    </row>
    <row r="301" spans="1:45">
      <c r="AO301" s="164"/>
      <c r="AP301" s="164"/>
      <c r="AQ301" s="164"/>
      <c r="AR301" s="164"/>
      <c r="AS301" s="164"/>
    </row>
    <row r="302" spans="1:45">
      <c r="AO302" s="164"/>
      <c r="AP302" s="164"/>
      <c r="AQ302" s="164"/>
      <c r="AR302" s="164"/>
      <c r="AS302" s="164"/>
    </row>
    <row r="303" spans="1:45">
      <c r="AO303" s="164"/>
      <c r="AP303" s="164"/>
      <c r="AQ303" s="164"/>
      <c r="AR303" s="164"/>
      <c r="AS303" s="164"/>
    </row>
    <row r="304" spans="1:45">
      <c r="AO304" s="164"/>
      <c r="AP304" s="164"/>
      <c r="AQ304" s="164"/>
      <c r="AR304" s="164"/>
      <c r="AS304" s="164"/>
    </row>
    <row r="305" spans="1:45">
      <c r="AO305" s="164"/>
      <c r="AP305" s="164"/>
      <c r="AQ305" s="164"/>
      <c r="AR305" s="164"/>
      <c r="AS305" s="164"/>
    </row>
    <row r="306" spans="1:45">
      <c r="AO306" s="164"/>
      <c r="AP306" s="164"/>
      <c r="AQ306" s="164"/>
      <c r="AR306" s="164"/>
      <c r="AS306" s="164"/>
    </row>
    <row r="307" spans="1:45">
      <c r="AO307" s="164"/>
      <c r="AP307" s="164"/>
      <c r="AQ307" s="164"/>
      <c r="AR307" s="164"/>
      <c r="AS307" s="164"/>
    </row>
    <row r="308" spans="1:45">
      <c r="AO308" s="164"/>
      <c r="AP308" s="164"/>
      <c r="AQ308" s="164"/>
      <c r="AR308" s="164"/>
      <c r="AS308" s="164"/>
    </row>
    <row r="309" spans="1:45">
      <c r="AO309" s="164"/>
      <c r="AP309" s="164"/>
      <c r="AQ309" s="164"/>
      <c r="AR309" s="164"/>
      <c r="AS309" s="164"/>
    </row>
    <row r="310" spans="1:45">
      <c r="A310" s="280" t="s">
        <v>386</v>
      </c>
      <c r="B310" s="280"/>
      <c r="C310" s="280"/>
      <c r="D310" s="280"/>
      <c r="E310" s="280"/>
      <c r="AO310" s="164"/>
      <c r="AP310" s="164"/>
      <c r="AQ310" s="164"/>
      <c r="AR310" s="164"/>
      <c r="AS310" s="164"/>
    </row>
    <row r="311" spans="1:45">
      <c r="B311" s="279" t="s">
        <v>377</v>
      </c>
      <c r="C311" s="279"/>
      <c r="D311" s="279"/>
      <c r="E311" s="279"/>
      <c r="AO311" s="164"/>
      <c r="AP311" s="164"/>
      <c r="AQ311" s="164"/>
      <c r="AR311" s="164"/>
      <c r="AS311" s="164"/>
    </row>
    <row r="312" spans="1:45">
      <c r="AO312" s="164"/>
      <c r="AP312" s="164"/>
      <c r="AQ312" s="164"/>
      <c r="AR312" s="164"/>
      <c r="AS312" s="164"/>
    </row>
    <row r="313" spans="1:45">
      <c r="AO313" s="164"/>
      <c r="AP313" s="164"/>
      <c r="AQ313" s="164"/>
      <c r="AR313" s="164"/>
      <c r="AS313" s="164"/>
    </row>
    <row r="314" spans="1:45">
      <c r="AO314" s="164"/>
      <c r="AP314" s="164"/>
      <c r="AQ314" s="164"/>
      <c r="AR314" s="164"/>
      <c r="AS314" s="164"/>
    </row>
    <row r="315" spans="1:45">
      <c r="AO315" s="164"/>
      <c r="AP315" s="164"/>
      <c r="AQ315" s="164"/>
      <c r="AR315" s="164"/>
      <c r="AS315" s="164"/>
    </row>
    <row r="316" spans="1:45">
      <c r="AO316" s="164"/>
      <c r="AP316" s="164"/>
      <c r="AQ316" s="164"/>
      <c r="AR316" s="164"/>
      <c r="AS316" s="164"/>
    </row>
    <row r="317" spans="1:45">
      <c r="AO317" s="164"/>
      <c r="AP317" s="164"/>
      <c r="AQ317" s="164"/>
      <c r="AR317" s="164"/>
      <c r="AS317" s="164"/>
    </row>
    <row r="318" spans="1:45">
      <c r="AO318" s="164"/>
      <c r="AP318" s="164"/>
      <c r="AQ318" s="164"/>
      <c r="AR318" s="164"/>
      <c r="AS318" s="164"/>
    </row>
    <row r="319" spans="1:45">
      <c r="AO319" s="164"/>
      <c r="AP319" s="164"/>
      <c r="AQ319" s="164"/>
      <c r="AR319" s="164"/>
      <c r="AS319" s="164"/>
    </row>
    <row r="320" spans="1:45">
      <c r="AO320" s="164"/>
      <c r="AP320" s="164"/>
      <c r="AQ320" s="164"/>
      <c r="AR320" s="164"/>
      <c r="AS320" s="164"/>
    </row>
    <row r="321" spans="1:45">
      <c r="AO321" s="164"/>
      <c r="AP321" s="164"/>
      <c r="AQ321" s="164"/>
      <c r="AR321" s="164"/>
      <c r="AS321" s="164"/>
    </row>
    <row r="322" spans="1:45">
      <c r="AO322" s="164"/>
      <c r="AP322" s="164"/>
      <c r="AQ322" s="164"/>
      <c r="AR322" s="164"/>
      <c r="AS322" s="164"/>
    </row>
    <row r="323" spans="1:45">
      <c r="AO323" s="164"/>
      <c r="AP323" s="164"/>
      <c r="AQ323" s="164"/>
      <c r="AR323" s="164"/>
      <c r="AS323" s="164"/>
    </row>
    <row r="324" spans="1:45">
      <c r="AO324" s="164"/>
      <c r="AP324" s="164"/>
      <c r="AQ324" s="164"/>
      <c r="AR324" s="164"/>
      <c r="AS324" s="164"/>
    </row>
    <row r="325" spans="1:45">
      <c r="AO325" s="164"/>
      <c r="AP325" s="164"/>
      <c r="AQ325" s="164"/>
      <c r="AR325" s="164"/>
      <c r="AS325" s="164"/>
    </row>
    <row r="326" spans="1:45" s="164" customFormat="1" ht="8.1" customHeight="1">
      <c r="A326" s="176"/>
      <c r="B326" s="176"/>
      <c r="C326" s="176"/>
      <c r="D326" s="176"/>
      <c r="E326" s="176"/>
      <c r="F326" s="176"/>
      <c r="G326" s="176"/>
      <c r="H326" s="176"/>
      <c r="I326" s="176"/>
      <c r="J326" s="176"/>
      <c r="K326" s="176"/>
      <c r="L326" s="176"/>
      <c r="M326" s="176"/>
      <c r="N326" s="176"/>
      <c r="O326" s="176"/>
      <c r="P326" s="176"/>
      <c r="Q326" s="176"/>
      <c r="R326" s="176"/>
      <c r="S326" s="176"/>
      <c r="T326" s="176"/>
      <c r="U326" s="176"/>
      <c r="V326" s="176"/>
      <c r="W326" s="176"/>
    </row>
    <row r="327" spans="1:45">
      <c r="AO327" s="164"/>
      <c r="AP327" s="164"/>
      <c r="AQ327" s="164"/>
      <c r="AR327" s="164"/>
      <c r="AS327" s="164"/>
    </row>
    <row r="328" spans="1:45">
      <c r="A328" s="280" t="s">
        <v>388</v>
      </c>
      <c r="B328" s="280"/>
      <c r="C328" s="280"/>
      <c r="D328" s="280"/>
      <c r="E328" s="280"/>
      <c r="AO328" s="164"/>
      <c r="AP328" s="164"/>
      <c r="AQ328" s="164"/>
      <c r="AR328" s="164"/>
      <c r="AS328" s="164"/>
    </row>
    <row r="329" spans="1:45">
      <c r="B329" s="279" t="s">
        <v>387</v>
      </c>
      <c r="C329" s="279"/>
      <c r="D329" s="279"/>
      <c r="E329" s="279"/>
      <c r="AO329" s="164"/>
      <c r="AP329" s="164"/>
      <c r="AQ329" s="164"/>
      <c r="AR329" s="164"/>
      <c r="AS329" s="164"/>
    </row>
    <row r="330" spans="1:45">
      <c r="AO330" s="164"/>
      <c r="AP330" s="164"/>
      <c r="AQ330" s="164"/>
      <c r="AR330" s="164"/>
      <c r="AS330" s="164"/>
    </row>
    <row r="331" spans="1:45">
      <c r="AO331" s="164"/>
      <c r="AP331" s="164"/>
      <c r="AQ331" s="164"/>
      <c r="AR331" s="164"/>
      <c r="AS331" s="164"/>
    </row>
    <row r="332" spans="1:45">
      <c r="AO332" s="164"/>
      <c r="AP332" s="164"/>
      <c r="AQ332" s="164"/>
      <c r="AR332" s="164"/>
      <c r="AS332" s="164"/>
    </row>
    <row r="333" spans="1:45">
      <c r="AO333" s="164"/>
      <c r="AP333" s="164"/>
      <c r="AQ333" s="164"/>
      <c r="AR333" s="164"/>
      <c r="AS333" s="164"/>
    </row>
    <row r="334" spans="1:45">
      <c r="AO334" s="164"/>
      <c r="AP334" s="164"/>
      <c r="AQ334" s="164"/>
      <c r="AR334" s="164"/>
      <c r="AS334" s="164"/>
    </row>
    <row r="335" spans="1:45">
      <c r="AO335" s="164"/>
      <c r="AP335" s="164"/>
      <c r="AQ335" s="164"/>
      <c r="AR335" s="164"/>
      <c r="AS335" s="164"/>
    </row>
    <row r="336" spans="1:45">
      <c r="AO336" s="164"/>
      <c r="AP336" s="164"/>
      <c r="AQ336" s="164"/>
      <c r="AR336" s="164"/>
      <c r="AS336" s="164"/>
    </row>
    <row r="337" spans="1:45">
      <c r="AO337" s="164"/>
      <c r="AP337" s="164"/>
      <c r="AQ337" s="164"/>
      <c r="AR337" s="164"/>
      <c r="AS337" s="164"/>
    </row>
    <row r="338" spans="1:45">
      <c r="AO338" s="164"/>
      <c r="AP338" s="164"/>
      <c r="AQ338" s="164"/>
      <c r="AR338" s="164"/>
      <c r="AS338" s="164"/>
    </row>
    <row r="339" spans="1:45">
      <c r="AO339" s="164"/>
      <c r="AP339" s="164"/>
      <c r="AQ339" s="164"/>
      <c r="AR339" s="164"/>
      <c r="AS339" s="164"/>
    </row>
    <row r="340" spans="1:45">
      <c r="AO340" s="164"/>
      <c r="AP340" s="164"/>
      <c r="AQ340" s="164"/>
      <c r="AR340" s="164"/>
      <c r="AS340" s="164"/>
    </row>
    <row r="341" spans="1:45">
      <c r="AO341" s="164"/>
      <c r="AP341" s="164"/>
      <c r="AQ341" s="164"/>
      <c r="AR341" s="164"/>
      <c r="AS341" s="164"/>
    </row>
    <row r="342" spans="1:45">
      <c r="AO342" s="164"/>
      <c r="AP342" s="164"/>
      <c r="AQ342" s="164"/>
      <c r="AR342" s="164"/>
      <c r="AS342" s="164"/>
    </row>
    <row r="343" spans="1:45">
      <c r="AO343" s="164"/>
      <c r="AP343" s="164"/>
      <c r="AQ343" s="164"/>
      <c r="AR343" s="164"/>
      <c r="AS343" s="164"/>
    </row>
    <row r="344" spans="1:45">
      <c r="AO344" s="164"/>
      <c r="AP344" s="164"/>
      <c r="AQ344" s="164"/>
      <c r="AR344" s="164"/>
      <c r="AS344" s="164"/>
    </row>
    <row r="345" spans="1:45">
      <c r="AO345" s="164"/>
      <c r="AP345" s="164"/>
      <c r="AQ345" s="164"/>
      <c r="AR345" s="164"/>
      <c r="AS345" s="164"/>
    </row>
    <row r="346" spans="1:45">
      <c r="AO346" s="164"/>
      <c r="AP346" s="164"/>
      <c r="AQ346" s="164"/>
      <c r="AR346" s="164"/>
      <c r="AS346" s="164"/>
    </row>
    <row r="347" spans="1:45">
      <c r="AO347" s="164"/>
      <c r="AP347" s="164"/>
      <c r="AQ347" s="164"/>
      <c r="AR347" s="164"/>
      <c r="AS347" s="164"/>
    </row>
    <row r="348" spans="1:45" s="164" customFormat="1" ht="8.1" customHeight="1">
      <c r="A348" s="176"/>
      <c r="B348" s="176"/>
      <c r="C348" s="176"/>
      <c r="D348" s="176"/>
      <c r="E348" s="176"/>
      <c r="F348" s="176"/>
      <c r="G348" s="176"/>
      <c r="H348" s="176"/>
      <c r="I348" s="176"/>
      <c r="J348" s="176"/>
      <c r="K348" s="176"/>
      <c r="L348" s="176"/>
      <c r="M348" s="176"/>
      <c r="N348" s="176"/>
      <c r="O348" s="176"/>
      <c r="P348" s="176"/>
      <c r="Q348" s="176"/>
      <c r="R348" s="176"/>
      <c r="S348" s="176"/>
      <c r="T348" s="176"/>
      <c r="U348" s="176"/>
      <c r="V348" s="176"/>
      <c r="W348" s="176"/>
    </row>
    <row r="349" spans="1:45">
      <c r="AO349" s="164"/>
      <c r="AP349" s="164"/>
      <c r="AQ349" s="164"/>
      <c r="AR349" s="164"/>
      <c r="AS349" s="164"/>
    </row>
    <row r="350" spans="1:45">
      <c r="A350" s="280" t="s">
        <v>389</v>
      </c>
      <c r="B350" s="280"/>
      <c r="C350" s="280"/>
      <c r="D350" s="280"/>
      <c r="E350" s="280"/>
      <c r="AO350" s="164"/>
      <c r="AP350" s="164"/>
      <c r="AQ350" s="164"/>
      <c r="AR350" s="164"/>
      <c r="AS350" s="164"/>
    </row>
    <row r="351" spans="1:45">
      <c r="B351" s="279" t="s">
        <v>387</v>
      </c>
      <c r="C351" s="279"/>
      <c r="D351" s="279"/>
      <c r="E351" s="279"/>
      <c r="AO351" s="164"/>
      <c r="AP351" s="164"/>
      <c r="AQ351" s="164"/>
      <c r="AR351" s="164"/>
      <c r="AS351" s="164"/>
    </row>
    <row r="352" spans="1:45">
      <c r="AO352" s="164"/>
      <c r="AP352" s="164"/>
      <c r="AQ352" s="164"/>
      <c r="AR352" s="164"/>
      <c r="AS352" s="164"/>
    </row>
    <row r="353" spans="41:45">
      <c r="AO353" s="164"/>
      <c r="AP353" s="164"/>
      <c r="AQ353" s="164"/>
      <c r="AR353" s="164"/>
      <c r="AS353" s="164"/>
    </row>
    <row r="354" spans="41:45">
      <c r="AO354" s="164"/>
      <c r="AP354" s="164"/>
      <c r="AQ354" s="164"/>
      <c r="AR354" s="164"/>
      <c r="AS354" s="164"/>
    </row>
    <row r="355" spans="41:45">
      <c r="AO355" s="164"/>
      <c r="AP355" s="164"/>
      <c r="AQ355" s="164"/>
      <c r="AR355" s="164"/>
      <c r="AS355" s="164"/>
    </row>
    <row r="356" spans="41:45">
      <c r="AO356" s="164"/>
      <c r="AP356" s="164"/>
      <c r="AQ356" s="164"/>
      <c r="AR356" s="164"/>
      <c r="AS356" s="164"/>
    </row>
    <row r="357" spans="41:45">
      <c r="AO357" s="164"/>
      <c r="AP357" s="164"/>
      <c r="AQ357" s="164"/>
      <c r="AR357" s="164"/>
      <c r="AS357" s="164"/>
    </row>
    <row r="358" spans="41:45">
      <c r="AO358" s="164"/>
      <c r="AP358" s="164"/>
      <c r="AQ358" s="164"/>
      <c r="AR358" s="164"/>
      <c r="AS358" s="164"/>
    </row>
    <row r="359" spans="41:45">
      <c r="AO359" s="164"/>
      <c r="AP359" s="164"/>
      <c r="AQ359" s="164"/>
      <c r="AR359" s="164"/>
      <c r="AS359" s="164"/>
    </row>
    <row r="360" spans="41:45">
      <c r="AO360" s="164"/>
      <c r="AP360" s="164"/>
      <c r="AQ360" s="164"/>
      <c r="AR360" s="164"/>
      <c r="AS360" s="164"/>
    </row>
    <row r="361" spans="41:45">
      <c r="AO361" s="164"/>
      <c r="AP361" s="164"/>
      <c r="AQ361" s="164"/>
      <c r="AR361" s="164"/>
      <c r="AS361" s="164"/>
    </row>
    <row r="362" spans="41:45">
      <c r="AO362" s="164"/>
      <c r="AP362" s="164"/>
      <c r="AQ362" s="164"/>
      <c r="AR362" s="164"/>
      <c r="AS362" s="164"/>
    </row>
    <row r="363" spans="41:45">
      <c r="AO363" s="164"/>
      <c r="AP363" s="164"/>
      <c r="AQ363" s="164"/>
      <c r="AR363" s="164"/>
      <c r="AS363" s="164"/>
    </row>
    <row r="364" spans="41:45">
      <c r="AO364" s="164"/>
      <c r="AP364" s="164"/>
      <c r="AQ364" s="164"/>
      <c r="AR364" s="164"/>
      <c r="AS364" s="164"/>
    </row>
    <row r="365" spans="41:45">
      <c r="AO365" s="164"/>
      <c r="AP365" s="164"/>
      <c r="AQ365" s="164"/>
      <c r="AR365" s="164"/>
      <c r="AS365" s="164"/>
    </row>
    <row r="366" spans="41:45">
      <c r="AO366" s="164"/>
      <c r="AP366" s="164"/>
      <c r="AQ366" s="164"/>
      <c r="AR366" s="164"/>
      <c r="AS366" s="164"/>
    </row>
    <row r="367" spans="41:45">
      <c r="AO367" s="164"/>
      <c r="AP367" s="164"/>
      <c r="AQ367" s="164"/>
      <c r="AR367" s="164"/>
      <c r="AS367" s="164"/>
    </row>
    <row r="368" spans="41:45">
      <c r="AO368" s="164"/>
      <c r="AP368" s="164"/>
      <c r="AQ368" s="164"/>
      <c r="AR368" s="164"/>
      <c r="AS368" s="164"/>
    </row>
    <row r="369" spans="1:45">
      <c r="AO369" s="164"/>
      <c r="AP369" s="164"/>
      <c r="AQ369" s="164"/>
      <c r="AR369" s="164"/>
      <c r="AS369" s="164"/>
    </row>
    <row r="370" spans="1:45">
      <c r="AO370" s="164"/>
      <c r="AP370" s="164"/>
      <c r="AQ370" s="164"/>
      <c r="AR370" s="164"/>
      <c r="AS370" s="164"/>
    </row>
    <row r="371" spans="1:45">
      <c r="AO371" s="164"/>
      <c r="AP371" s="164"/>
      <c r="AQ371" s="164"/>
      <c r="AR371" s="164"/>
      <c r="AS371" s="164"/>
    </row>
    <row r="372" spans="1:45">
      <c r="A372" s="164" t="s">
        <v>396</v>
      </c>
      <c r="AO372" s="164"/>
      <c r="AP372" s="164"/>
      <c r="AQ372" s="164"/>
      <c r="AR372" s="164"/>
      <c r="AS372" s="164"/>
    </row>
    <row r="373" spans="1:45">
      <c r="B373" s="279" t="s">
        <v>387</v>
      </c>
      <c r="C373" s="279"/>
      <c r="D373" s="279"/>
      <c r="E373" s="279"/>
      <c r="AO373" s="164"/>
      <c r="AP373" s="164"/>
      <c r="AQ373" s="164"/>
      <c r="AR373" s="164"/>
      <c r="AS373" s="164"/>
    </row>
    <row r="374" spans="1:45">
      <c r="AO374" s="164"/>
      <c r="AP374" s="164"/>
      <c r="AQ374" s="164"/>
      <c r="AR374" s="164"/>
      <c r="AS374" s="164"/>
    </row>
    <row r="375" spans="1:45">
      <c r="AO375" s="164"/>
      <c r="AP375" s="164"/>
      <c r="AQ375" s="164"/>
      <c r="AR375" s="164"/>
      <c r="AS375" s="164"/>
    </row>
    <row r="376" spans="1:45">
      <c r="AO376" s="164"/>
      <c r="AP376" s="164"/>
      <c r="AQ376" s="164"/>
      <c r="AR376" s="164"/>
      <c r="AS376" s="164"/>
    </row>
    <row r="377" spans="1:45">
      <c r="AO377" s="164"/>
      <c r="AP377" s="164"/>
      <c r="AQ377" s="164"/>
      <c r="AR377" s="164"/>
      <c r="AS377" s="164"/>
    </row>
    <row r="378" spans="1:45">
      <c r="AO378" s="164"/>
      <c r="AP378" s="164"/>
      <c r="AQ378" s="164"/>
      <c r="AR378" s="164"/>
      <c r="AS378" s="164"/>
    </row>
    <row r="379" spans="1:45">
      <c r="AO379" s="164"/>
      <c r="AP379" s="164"/>
      <c r="AQ379" s="164"/>
      <c r="AR379" s="164"/>
      <c r="AS379" s="164"/>
    </row>
    <row r="380" spans="1:45">
      <c r="AO380" s="164"/>
      <c r="AP380" s="164"/>
      <c r="AQ380" s="164"/>
      <c r="AR380" s="164"/>
      <c r="AS380" s="164"/>
    </row>
    <row r="381" spans="1:45">
      <c r="AO381" s="164"/>
      <c r="AP381" s="164"/>
      <c r="AQ381" s="164"/>
      <c r="AR381" s="164"/>
      <c r="AS381" s="164"/>
    </row>
    <row r="382" spans="1:45">
      <c r="AO382" s="164"/>
      <c r="AP382" s="164"/>
      <c r="AQ382" s="164"/>
      <c r="AR382" s="164"/>
      <c r="AS382" s="164"/>
    </row>
    <row r="383" spans="1:45">
      <c r="AO383" s="164"/>
      <c r="AP383" s="164"/>
      <c r="AQ383" s="164"/>
      <c r="AR383" s="164"/>
      <c r="AS383" s="164"/>
    </row>
    <row r="384" spans="1:45">
      <c r="AO384" s="164"/>
      <c r="AP384" s="164"/>
      <c r="AQ384" s="164"/>
      <c r="AR384" s="164"/>
      <c r="AS384" s="164"/>
    </row>
    <row r="385" spans="41:45">
      <c r="AO385" s="164"/>
      <c r="AP385" s="164"/>
      <c r="AQ385" s="164"/>
      <c r="AR385" s="164"/>
      <c r="AS385" s="164"/>
    </row>
    <row r="386" spans="41:45">
      <c r="AO386" s="164"/>
      <c r="AP386" s="164"/>
      <c r="AQ386" s="164"/>
      <c r="AR386" s="164"/>
      <c r="AS386" s="164"/>
    </row>
    <row r="387" spans="41:45">
      <c r="AO387" s="164"/>
      <c r="AP387" s="164"/>
      <c r="AQ387" s="164"/>
      <c r="AR387" s="164"/>
      <c r="AS387" s="164"/>
    </row>
    <row r="388" spans="41:45">
      <c r="AO388" s="164"/>
      <c r="AP388" s="164"/>
      <c r="AQ388" s="164"/>
      <c r="AR388" s="164"/>
      <c r="AS388" s="164"/>
    </row>
    <row r="389" spans="41:45">
      <c r="AO389" s="164"/>
      <c r="AP389" s="164"/>
      <c r="AQ389" s="164"/>
      <c r="AR389" s="164"/>
      <c r="AS389" s="164"/>
    </row>
    <row r="390" spans="41:45">
      <c r="AO390" s="164"/>
      <c r="AP390" s="164"/>
      <c r="AQ390" s="164"/>
      <c r="AR390" s="164"/>
      <c r="AS390" s="164"/>
    </row>
    <row r="391" spans="41:45">
      <c r="AO391" s="164"/>
      <c r="AP391" s="164"/>
      <c r="AQ391" s="164"/>
      <c r="AR391" s="164"/>
      <c r="AS391" s="164"/>
    </row>
    <row r="392" spans="41:45">
      <c r="AO392" s="164"/>
      <c r="AP392" s="164"/>
      <c r="AQ392" s="164"/>
      <c r="AR392" s="164"/>
      <c r="AS392" s="164"/>
    </row>
    <row r="393" spans="41:45">
      <c r="AO393" s="164"/>
      <c r="AP393" s="164"/>
      <c r="AQ393" s="164"/>
      <c r="AR393" s="164"/>
      <c r="AS393" s="164"/>
    </row>
    <row r="394" spans="41:45">
      <c r="AO394" s="164"/>
      <c r="AP394" s="164"/>
      <c r="AQ394" s="164"/>
      <c r="AR394" s="164"/>
      <c r="AS394" s="164"/>
    </row>
    <row r="395" spans="41:45">
      <c r="AO395" s="164"/>
      <c r="AP395" s="164"/>
      <c r="AQ395" s="164"/>
      <c r="AR395" s="164"/>
      <c r="AS395" s="164"/>
    </row>
    <row r="396" spans="41:45">
      <c r="AO396" s="164"/>
      <c r="AP396" s="164"/>
      <c r="AQ396" s="164"/>
      <c r="AR396" s="164"/>
      <c r="AS396" s="164"/>
    </row>
    <row r="397" spans="41:45">
      <c r="AO397" s="164"/>
      <c r="AP397" s="164"/>
      <c r="AQ397" s="164"/>
      <c r="AR397" s="164"/>
      <c r="AS397" s="164"/>
    </row>
    <row r="398" spans="41:45">
      <c r="AO398" s="164"/>
      <c r="AP398" s="164"/>
      <c r="AQ398" s="164"/>
      <c r="AR398" s="164"/>
      <c r="AS398" s="164"/>
    </row>
    <row r="399" spans="41:45">
      <c r="AO399" s="164"/>
      <c r="AP399" s="164"/>
      <c r="AQ399" s="164"/>
      <c r="AR399" s="164"/>
      <c r="AS399" s="164"/>
    </row>
    <row r="400" spans="41:45">
      <c r="AO400" s="164"/>
      <c r="AP400" s="164"/>
      <c r="AQ400" s="164"/>
      <c r="AR400" s="164"/>
      <c r="AS400" s="164"/>
    </row>
    <row r="401" spans="1:45" s="164" customFormat="1" ht="8.1" customHeight="1">
      <c r="A401" s="176"/>
      <c r="B401" s="176"/>
      <c r="C401" s="176"/>
      <c r="D401" s="176"/>
      <c r="E401" s="176"/>
      <c r="F401" s="176"/>
      <c r="G401" s="176"/>
      <c r="H401" s="176"/>
      <c r="I401" s="176"/>
      <c r="J401" s="176"/>
      <c r="K401" s="176"/>
      <c r="L401" s="176"/>
      <c r="M401" s="176"/>
      <c r="N401" s="176"/>
      <c r="O401" s="176"/>
      <c r="P401" s="176"/>
      <c r="Q401" s="176"/>
      <c r="R401" s="176"/>
      <c r="S401" s="176"/>
      <c r="T401" s="176"/>
      <c r="U401" s="176"/>
      <c r="V401" s="176"/>
      <c r="W401" s="176"/>
    </row>
    <row r="402" spans="1:45">
      <c r="AO402" s="164"/>
      <c r="AP402" s="164"/>
      <c r="AQ402" s="164"/>
      <c r="AR402" s="164"/>
      <c r="AS402" s="164"/>
    </row>
    <row r="403" spans="1:45">
      <c r="A403" s="164" t="s">
        <v>417</v>
      </c>
      <c r="AO403" s="164"/>
      <c r="AP403" s="164"/>
      <c r="AQ403" s="164"/>
      <c r="AR403" s="164"/>
      <c r="AS403" s="164"/>
    </row>
    <row r="404" spans="1:45">
      <c r="B404" s="297" t="s">
        <v>387</v>
      </c>
      <c r="C404" s="297"/>
      <c r="D404" s="297"/>
      <c r="E404" s="297"/>
      <c r="AO404" s="164"/>
      <c r="AP404" s="164"/>
      <c r="AQ404" s="164"/>
      <c r="AR404" s="164"/>
      <c r="AS404" s="164"/>
    </row>
    <row r="405" spans="1:45">
      <c r="AO405" s="164"/>
      <c r="AP405" s="164"/>
      <c r="AQ405" s="164"/>
      <c r="AR405" s="164"/>
      <c r="AS405" s="164"/>
    </row>
    <row r="406" spans="1:45">
      <c r="AO406" s="164"/>
      <c r="AP406" s="164"/>
      <c r="AQ406" s="164"/>
      <c r="AR406" s="164"/>
      <c r="AS406" s="164"/>
    </row>
    <row r="407" spans="1:45">
      <c r="AO407" s="164"/>
      <c r="AP407" s="164"/>
      <c r="AQ407" s="164"/>
      <c r="AR407" s="164"/>
      <c r="AS407" s="164"/>
    </row>
    <row r="408" spans="1:45">
      <c r="AO408" s="164"/>
      <c r="AP408" s="164"/>
      <c r="AQ408" s="164"/>
      <c r="AR408" s="164"/>
      <c r="AS408" s="164"/>
    </row>
    <row r="409" spans="1:45">
      <c r="AO409" s="164"/>
      <c r="AP409" s="164"/>
      <c r="AQ409" s="164"/>
      <c r="AR409" s="164"/>
      <c r="AS409" s="164"/>
    </row>
    <row r="410" spans="1:45">
      <c r="AO410" s="164"/>
      <c r="AP410" s="164"/>
      <c r="AQ410" s="164"/>
      <c r="AR410" s="164"/>
      <c r="AS410" s="164"/>
    </row>
    <row r="411" spans="1:45">
      <c r="AO411" s="164"/>
      <c r="AP411" s="164"/>
      <c r="AQ411" s="164"/>
      <c r="AR411" s="164"/>
      <c r="AS411" s="164"/>
    </row>
    <row r="412" spans="1:45">
      <c r="AO412" s="164"/>
      <c r="AP412" s="164"/>
      <c r="AQ412" s="164"/>
      <c r="AR412" s="164"/>
      <c r="AS412" s="164"/>
    </row>
    <row r="413" spans="1:45">
      <c r="AO413" s="164"/>
      <c r="AP413" s="164"/>
      <c r="AQ413" s="164"/>
      <c r="AR413" s="164"/>
      <c r="AS413" s="164"/>
    </row>
    <row r="414" spans="1:45">
      <c r="AO414" s="164"/>
      <c r="AP414" s="164"/>
      <c r="AQ414" s="164"/>
      <c r="AR414" s="164"/>
      <c r="AS414" s="164"/>
    </row>
    <row r="415" spans="1:45">
      <c r="AO415" s="164"/>
      <c r="AP415" s="164"/>
      <c r="AQ415" s="164"/>
      <c r="AR415" s="164"/>
      <c r="AS415" s="164"/>
    </row>
    <row r="416" spans="1:45">
      <c r="AO416" s="164"/>
      <c r="AP416" s="164"/>
      <c r="AQ416" s="164"/>
      <c r="AR416" s="164"/>
      <c r="AS416" s="164"/>
    </row>
    <row r="417" spans="41:45">
      <c r="AO417" s="164"/>
      <c r="AP417" s="164"/>
      <c r="AQ417" s="164"/>
      <c r="AR417" s="164"/>
      <c r="AS417" s="164"/>
    </row>
    <row r="418" spans="41:45">
      <c r="AO418" s="164"/>
      <c r="AP418" s="164"/>
      <c r="AQ418" s="164"/>
      <c r="AR418" s="164"/>
      <c r="AS418" s="164"/>
    </row>
    <row r="419" spans="41:45">
      <c r="AO419" s="164"/>
      <c r="AP419" s="164"/>
      <c r="AQ419" s="164"/>
      <c r="AR419" s="164"/>
      <c r="AS419" s="164"/>
    </row>
    <row r="420" spans="41:45">
      <c r="AO420" s="164"/>
      <c r="AP420" s="164"/>
      <c r="AQ420" s="164"/>
      <c r="AR420" s="164"/>
      <c r="AS420" s="164"/>
    </row>
    <row r="421" spans="41:45">
      <c r="AO421" s="164"/>
      <c r="AP421" s="164"/>
      <c r="AQ421" s="164"/>
      <c r="AR421" s="164"/>
      <c r="AS421" s="164"/>
    </row>
    <row r="422" spans="41:45">
      <c r="AO422" s="164"/>
      <c r="AP422" s="164"/>
      <c r="AQ422" s="164"/>
      <c r="AR422" s="164"/>
      <c r="AS422" s="164"/>
    </row>
    <row r="423" spans="41:45">
      <c r="AO423" s="164"/>
      <c r="AP423" s="164"/>
      <c r="AQ423" s="164"/>
      <c r="AR423" s="164"/>
      <c r="AS423" s="164"/>
    </row>
    <row r="424" spans="41:45">
      <c r="AO424" s="164"/>
      <c r="AP424" s="164"/>
      <c r="AQ424" s="164"/>
      <c r="AR424" s="164"/>
      <c r="AS424" s="164"/>
    </row>
    <row r="425" spans="41:45">
      <c r="AO425" s="164"/>
      <c r="AP425" s="164"/>
      <c r="AQ425" s="164"/>
      <c r="AR425" s="164"/>
      <c r="AS425" s="164"/>
    </row>
    <row r="426" spans="41:45">
      <c r="AO426" s="164"/>
      <c r="AP426" s="164"/>
      <c r="AQ426" s="164"/>
      <c r="AR426" s="164"/>
      <c r="AS426" s="164"/>
    </row>
    <row r="427" spans="41:45">
      <c r="AO427" s="164"/>
      <c r="AP427" s="164"/>
      <c r="AQ427" s="164"/>
      <c r="AR427" s="164"/>
      <c r="AS427" s="164"/>
    </row>
    <row r="428" spans="41:45">
      <c r="AO428" s="164"/>
      <c r="AP428" s="164"/>
      <c r="AQ428" s="164"/>
      <c r="AR428" s="164"/>
      <c r="AS428" s="164"/>
    </row>
    <row r="429" spans="41:45">
      <c r="AO429" s="164"/>
      <c r="AP429" s="164"/>
      <c r="AQ429" s="164"/>
      <c r="AR429" s="164"/>
      <c r="AS429" s="164"/>
    </row>
    <row r="430" spans="41:45">
      <c r="AO430" s="164"/>
      <c r="AP430" s="164"/>
      <c r="AQ430" s="164"/>
      <c r="AR430" s="164"/>
      <c r="AS430" s="164"/>
    </row>
    <row r="431" spans="41:45">
      <c r="AO431" s="164"/>
      <c r="AP431" s="164"/>
      <c r="AQ431" s="164"/>
      <c r="AR431" s="164"/>
      <c r="AS431" s="164"/>
    </row>
    <row r="432" spans="41:45">
      <c r="AO432" s="164"/>
      <c r="AP432" s="164"/>
      <c r="AQ432" s="164"/>
      <c r="AR432" s="164"/>
      <c r="AS432" s="164"/>
    </row>
    <row r="433" spans="41:45">
      <c r="AO433" s="164"/>
      <c r="AP433" s="164"/>
      <c r="AQ433" s="164"/>
      <c r="AR433" s="164"/>
      <c r="AS433" s="164"/>
    </row>
    <row r="434" spans="41:45">
      <c r="AO434" s="164"/>
      <c r="AP434" s="164"/>
      <c r="AQ434" s="164"/>
      <c r="AR434" s="164"/>
      <c r="AS434" s="164"/>
    </row>
    <row r="435" spans="41:45">
      <c r="AO435" s="164"/>
      <c r="AP435" s="164"/>
      <c r="AQ435" s="164"/>
      <c r="AR435" s="164"/>
      <c r="AS435" s="164"/>
    </row>
    <row r="436" spans="41:45">
      <c r="AO436" s="164"/>
      <c r="AP436" s="164"/>
      <c r="AQ436" s="164"/>
      <c r="AR436" s="164"/>
      <c r="AS436" s="164"/>
    </row>
    <row r="437" spans="41:45">
      <c r="AO437" s="164"/>
      <c r="AP437" s="164"/>
      <c r="AQ437" s="164"/>
      <c r="AR437" s="164"/>
      <c r="AS437" s="164"/>
    </row>
    <row r="438" spans="41:45">
      <c r="AO438" s="164"/>
      <c r="AP438" s="164"/>
      <c r="AQ438" s="164"/>
      <c r="AR438" s="164"/>
      <c r="AS438" s="164"/>
    </row>
    <row r="439" spans="41:45">
      <c r="AO439" s="164"/>
      <c r="AP439" s="164"/>
      <c r="AQ439" s="164"/>
      <c r="AR439" s="164"/>
      <c r="AS439" s="164"/>
    </row>
    <row r="440" spans="41:45">
      <c r="AO440" s="164"/>
      <c r="AP440" s="164"/>
      <c r="AQ440" s="164"/>
      <c r="AR440" s="164"/>
      <c r="AS440" s="164"/>
    </row>
    <row r="441" spans="41:45">
      <c r="AO441" s="164"/>
      <c r="AP441" s="164"/>
      <c r="AQ441" s="164"/>
      <c r="AR441" s="164"/>
      <c r="AS441" s="164"/>
    </row>
    <row r="442" spans="41:45">
      <c r="AO442" s="164"/>
      <c r="AP442" s="164"/>
      <c r="AQ442" s="164"/>
      <c r="AR442" s="164"/>
      <c r="AS442" s="164"/>
    </row>
    <row r="443" spans="41:45">
      <c r="AO443" s="164"/>
      <c r="AP443" s="164"/>
      <c r="AQ443" s="164"/>
      <c r="AR443" s="164"/>
      <c r="AS443" s="164"/>
    </row>
    <row r="444" spans="41:45">
      <c r="AO444" s="164"/>
      <c r="AP444" s="164"/>
      <c r="AQ444" s="164"/>
      <c r="AR444" s="164"/>
      <c r="AS444" s="164"/>
    </row>
    <row r="445" spans="41:45">
      <c r="AO445" s="164"/>
      <c r="AP445" s="164"/>
      <c r="AQ445" s="164"/>
      <c r="AR445" s="164"/>
      <c r="AS445" s="164"/>
    </row>
    <row r="446" spans="41:45">
      <c r="AO446" s="164"/>
      <c r="AP446" s="164"/>
      <c r="AQ446" s="164"/>
      <c r="AR446" s="164"/>
      <c r="AS446" s="164"/>
    </row>
    <row r="447" spans="41:45">
      <c r="AO447" s="164"/>
      <c r="AP447" s="164"/>
      <c r="AQ447" s="164"/>
      <c r="AR447" s="164"/>
      <c r="AS447" s="164"/>
    </row>
    <row r="448" spans="41:45">
      <c r="AO448" s="164"/>
      <c r="AP448" s="164"/>
      <c r="AQ448" s="164"/>
      <c r="AR448" s="164"/>
      <c r="AS448" s="164"/>
    </row>
    <row r="449" spans="41:45">
      <c r="AO449" s="164"/>
      <c r="AP449" s="164"/>
      <c r="AQ449" s="164"/>
      <c r="AR449" s="164"/>
      <c r="AS449" s="164"/>
    </row>
    <row r="450" spans="41:45">
      <c r="AO450" s="164"/>
      <c r="AP450" s="164"/>
      <c r="AQ450" s="164"/>
      <c r="AR450" s="164"/>
      <c r="AS450" s="164"/>
    </row>
    <row r="451" spans="41:45">
      <c r="AO451" s="164"/>
      <c r="AP451" s="164"/>
      <c r="AQ451" s="164"/>
      <c r="AR451" s="164"/>
      <c r="AS451" s="164"/>
    </row>
    <row r="452" spans="41:45">
      <c r="AO452" s="164"/>
      <c r="AP452" s="164"/>
      <c r="AQ452" s="164"/>
      <c r="AR452" s="164"/>
      <c r="AS452" s="164"/>
    </row>
    <row r="453" spans="41:45">
      <c r="AO453" s="164"/>
      <c r="AP453" s="164"/>
      <c r="AQ453" s="164"/>
      <c r="AR453" s="164"/>
      <c r="AS453" s="164"/>
    </row>
    <row r="454" spans="41:45">
      <c r="AO454" s="164"/>
      <c r="AP454" s="164"/>
      <c r="AQ454" s="164"/>
      <c r="AR454" s="164"/>
      <c r="AS454" s="164"/>
    </row>
    <row r="455" spans="41:45">
      <c r="AO455" s="164"/>
      <c r="AP455" s="164"/>
      <c r="AQ455" s="164"/>
      <c r="AR455" s="164"/>
      <c r="AS455" s="164"/>
    </row>
    <row r="456" spans="41:45">
      <c r="AO456" s="164"/>
      <c r="AP456" s="164"/>
      <c r="AQ456" s="164"/>
      <c r="AR456" s="164"/>
      <c r="AS456" s="164"/>
    </row>
    <row r="457" spans="41:45">
      <c r="AO457" s="164"/>
      <c r="AP457" s="164"/>
      <c r="AQ457" s="164"/>
      <c r="AR457" s="164"/>
      <c r="AS457" s="164"/>
    </row>
    <row r="458" spans="41:45">
      <c r="AO458" s="164"/>
      <c r="AP458" s="164"/>
      <c r="AQ458" s="164"/>
      <c r="AR458" s="164"/>
      <c r="AS458" s="164"/>
    </row>
    <row r="459" spans="41:45">
      <c r="AO459" s="164"/>
      <c r="AP459" s="164"/>
      <c r="AQ459" s="164"/>
      <c r="AR459" s="164"/>
      <c r="AS459" s="164"/>
    </row>
    <row r="460" spans="41:45">
      <c r="AO460" s="164"/>
      <c r="AP460" s="164"/>
      <c r="AQ460" s="164"/>
      <c r="AR460" s="164"/>
      <c r="AS460" s="164"/>
    </row>
    <row r="461" spans="41:45">
      <c r="AO461" s="164"/>
      <c r="AP461" s="164"/>
      <c r="AQ461" s="164"/>
      <c r="AR461" s="164"/>
      <c r="AS461" s="164"/>
    </row>
    <row r="462" spans="41:45">
      <c r="AO462" s="164"/>
      <c r="AP462" s="164"/>
      <c r="AQ462" s="164"/>
      <c r="AR462" s="164"/>
      <c r="AS462" s="164"/>
    </row>
    <row r="463" spans="41:45">
      <c r="AO463" s="164"/>
      <c r="AP463" s="164"/>
      <c r="AQ463" s="164"/>
      <c r="AR463" s="164"/>
      <c r="AS463" s="164"/>
    </row>
    <row r="464" spans="41:45">
      <c r="AO464" s="164"/>
      <c r="AP464" s="164"/>
      <c r="AQ464" s="164"/>
      <c r="AR464" s="164"/>
      <c r="AS464" s="164"/>
    </row>
    <row r="465" spans="41:45">
      <c r="AO465" s="164"/>
      <c r="AP465" s="164"/>
      <c r="AQ465" s="164"/>
      <c r="AR465" s="164"/>
      <c r="AS465" s="164"/>
    </row>
    <row r="466" spans="41:45">
      <c r="AO466" s="164"/>
      <c r="AP466" s="164"/>
      <c r="AQ466" s="164"/>
      <c r="AR466" s="164"/>
      <c r="AS466" s="164"/>
    </row>
    <row r="467" spans="41:45">
      <c r="AO467" s="164"/>
      <c r="AP467" s="164"/>
      <c r="AQ467" s="164"/>
      <c r="AR467" s="164"/>
      <c r="AS467" s="164"/>
    </row>
    <row r="468" spans="41:45">
      <c r="AO468" s="164"/>
      <c r="AP468" s="164"/>
      <c r="AQ468" s="164"/>
      <c r="AR468" s="164"/>
      <c r="AS468" s="164"/>
    </row>
    <row r="469" spans="41:45">
      <c r="AO469" s="164"/>
      <c r="AP469" s="164"/>
      <c r="AQ469" s="164"/>
      <c r="AR469" s="164"/>
      <c r="AS469" s="164"/>
    </row>
    <row r="470" spans="41:45">
      <c r="AO470" s="164"/>
      <c r="AP470" s="164"/>
      <c r="AQ470" s="164"/>
      <c r="AR470" s="164"/>
      <c r="AS470" s="164"/>
    </row>
    <row r="471" spans="41:45">
      <c r="AO471" s="164"/>
      <c r="AP471" s="164"/>
      <c r="AQ471" s="164"/>
      <c r="AR471" s="164"/>
      <c r="AS471" s="164"/>
    </row>
    <row r="472" spans="41:45">
      <c r="AO472" s="164"/>
      <c r="AP472" s="164"/>
      <c r="AQ472" s="164"/>
      <c r="AR472" s="164"/>
      <c r="AS472" s="164"/>
    </row>
    <row r="473" spans="41:45">
      <c r="AO473" s="164"/>
      <c r="AP473" s="164"/>
      <c r="AQ473" s="164"/>
      <c r="AR473" s="164"/>
      <c r="AS473" s="164"/>
    </row>
    <row r="474" spans="41:45">
      <c r="AO474" s="164"/>
      <c r="AP474" s="164"/>
      <c r="AQ474" s="164"/>
      <c r="AR474" s="164"/>
      <c r="AS474" s="164"/>
    </row>
    <row r="475" spans="41:45">
      <c r="AO475" s="164"/>
      <c r="AP475" s="164"/>
      <c r="AQ475" s="164"/>
      <c r="AR475" s="164"/>
      <c r="AS475" s="164"/>
    </row>
    <row r="476" spans="41:45">
      <c r="AO476" s="164"/>
      <c r="AP476" s="164"/>
      <c r="AQ476" s="164"/>
      <c r="AR476" s="164"/>
      <c r="AS476" s="164"/>
    </row>
    <row r="477" spans="41:45">
      <c r="AO477" s="164"/>
      <c r="AP477" s="164"/>
      <c r="AQ477" s="164"/>
      <c r="AR477" s="164"/>
      <c r="AS477" s="164"/>
    </row>
    <row r="478" spans="41:45">
      <c r="AO478" s="164"/>
      <c r="AP478" s="164"/>
      <c r="AQ478" s="164"/>
      <c r="AR478" s="164"/>
      <c r="AS478" s="164"/>
    </row>
    <row r="479" spans="41:45">
      <c r="AO479" s="164"/>
      <c r="AP479" s="164"/>
      <c r="AQ479" s="164"/>
      <c r="AR479" s="164"/>
      <c r="AS479" s="164"/>
    </row>
    <row r="480" spans="41:45">
      <c r="AO480" s="164"/>
      <c r="AP480" s="164"/>
      <c r="AQ480" s="164"/>
      <c r="AR480" s="164"/>
      <c r="AS480" s="164"/>
    </row>
    <row r="481" spans="41:45">
      <c r="AO481" s="164"/>
      <c r="AP481" s="164"/>
      <c r="AQ481" s="164"/>
      <c r="AR481" s="164"/>
      <c r="AS481" s="164"/>
    </row>
    <row r="482" spans="41:45">
      <c r="AO482" s="164"/>
      <c r="AP482" s="164"/>
      <c r="AQ482" s="164"/>
      <c r="AR482" s="164"/>
      <c r="AS482" s="164"/>
    </row>
    <row r="483" spans="41:45">
      <c r="AO483" s="164"/>
      <c r="AP483" s="164"/>
      <c r="AQ483" s="164"/>
      <c r="AR483" s="164"/>
      <c r="AS483" s="164"/>
    </row>
    <row r="484" spans="41:45">
      <c r="AO484" s="164"/>
      <c r="AP484" s="164"/>
      <c r="AQ484" s="164"/>
      <c r="AR484" s="164"/>
      <c r="AS484" s="164"/>
    </row>
    <row r="485" spans="41:45">
      <c r="AO485" s="164"/>
      <c r="AP485" s="164"/>
      <c r="AQ485" s="164"/>
      <c r="AR485" s="164"/>
      <c r="AS485" s="164"/>
    </row>
    <row r="486" spans="41:45">
      <c r="AO486" s="164"/>
      <c r="AP486" s="164"/>
      <c r="AQ486" s="164"/>
      <c r="AR486" s="164"/>
      <c r="AS486" s="164"/>
    </row>
    <row r="487" spans="41:45">
      <c r="AO487" s="164"/>
      <c r="AP487" s="164"/>
      <c r="AQ487" s="164"/>
      <c r="AR487" s="164"/>
      <c r="AS487" s="164"/>
    </row>
    <row r="488" spans="41:45">
      <c r="AO488" s="164"/>
      <c r="AP488" s="164"/>
      <c r="AQ488" s="164"/>
      <c r="AR488" s="164"/>
      <c r="AS488" s="164"/>
    </row>
    <row r="489" spans="41:45">
      <c r="AO489" s="164"/>
      <c r="AP489" s="164"/>
      <c r="AQ489" s="164"/>
      <c r="AR489" s="164"/>
      <c r="AS489" s="164"/>
    </row>
    <row r="490" spans="41:45">
      <c r="AO490" s="164"/>
      <c r="AP490" s="164"/>
      <c r="AQ490" s="164"/>
      <c r="AR490" s="164"/>
      <c r="AS490" s="164"/>
    </row>
    <row r="491" spans="41:45">
      <c r="AO491" s="164"/>
      <c r="AP491" s="164"/>
      <c r="AQ491" s="164"/>
      <c r="AR491" s="164"/>
      <c r="AS491" s="164"/>
    </row>
    <row r="492" spans="41:45">
      <c r="AO492" s="164"/>
      <c r="AP492" s="164"/>
      <c r="AQ492" s="164"/>
      <c r="AR492" s="164"/>
      <c r="AS492" s="164"/>
    </row>
    <row r="493" spans="41:45">
      <c r="AO493" s="164"/>
      <c r="AP493" s="164"/>
      <c r="AQ493" s="164"/>
      <c r="AR493" s="164"/>
      <c r="AS493" s="164"/>
    </row>
    <row r="494" spans="41:45">
      <c r="AO494" s="164"/>
      <c r="AP494" s="164"/>
      <c r="AQ494" s="164"/>
      <c r="AR494" s="164"/>
      <c r="AS494" s="164"/>
    </row>
    <row r="495" spans="41:45">
      <c r="AO495" s="164"/>
      <c r="AP495" s="164"/>
      <c r="AQ495" s="164"/>
      <c r="AR495" s="164"/>
      <c r="AS495" s="164"/>
    </row>
    <row r="496" spans="41:45">
      <c r="AO496" s="164"/>
      <c r="AP496" s="164"/>
      <c r="AQ496" s="164"/>
      <c r="AR496" s="164"/>
      <c r="AS496" s="164"/>
    </row>
    <row r="497" spans="41:45">
      <c r="AO497" s="164"/>
      <c r="AP497" s="164"/>
      <c r="AQ497" s="164"/>
      <c r="AR497" s="164"/>
      <c r="AS497" s="164"/>
    </row>
    <row r="498" spans="41:45">
      <c r="AO498" s="164"/>
      <c r="AP498" s="164"/>
      <c r="AQ498" s="164"/>
      <c r="AR498" s="164"/>
      <c r="AS498" s="164"/>
    </row>
    <row r="499" spans="41:45">
      <c r="AO499" s="164"/>
      <c r="AP499" s="164"/>
      <c r="AQ499" s="164"/>
      <c r="AR499" s="164"/>
      <c r="AS499" s="164"/>
    </row>
    <row r="500" spans="41:45">
      <c r="AO500" s="164"/>
      <c r="AP500" s="164"/>
      <c r="AQ500" s="164"/>
      <c r="AR500" s="164"/>
      <c r="AS500" s="164"/>
    </row>
    <row r="501" spans="41:45">
      <c r="AO501" s="164"/>
      <c r="AP501" s="164"/>
      <c r="AQ501" s="164"/>
      <c r="AR501" s="164"/>
      <c r="AS501" s="164"/>
    </row>
    <row r="502" spans="41:45">
      <c r="AO502" s="164"/>
      <c r="AP502" s="164"/>
      <c r="AQ502" s="164"/>
      <c r="AR502" s="164"/>
      <c r="AS502" s="164"/>
    </row>
    <row r="503" spans="41:45">
      <c r="AO503" s="164"/>
      <c r="AP503" s="164"/>
      <c r="AQ503" s="164"/>
      <c r="AR503" s="164"/>
      <c r="AS503" s="164"/>
    </row>
    <row r="504" spans="41:45">
      <c r="AO504" s="164"/>
      <c r="AP504" s="164"/>
      <c r="AQ504" s="164"/>
      <c r="AR504" s="164"/>
      <c r="AS504" s="164"/>
    </row>
    <row r="505" spans="41:45">
      <c r="AO505" s="164"/>
      <c r="AP505" s="164"/>
      <c r="AQ505" s="164"/>
      <c r="AR505" s="164"/>
      <c r="AS505" s="164"/>
    </row>
    <row r="506" spans="41:45">
      <c r="AO506" s="164"/>
      <c r="AP506" s="164"/>
      <c r="AQ506" s="164"/>
      <c r="AR506" s="164"/>
      <c r="AS506" s="164"/>
    </row>
    <row r="507" spans="41:45">
      <c r="AO507" s="164"/>
      <c r="AP507" s="164"/>
      <c r="AQ507" s="164"/>
      <c r="AR507" s="164"/>
      <c r="AS507" s="164"/>
    </row>
    <row r="508" spans="41:45">
      <c r="AO508" s="164"/>
      <c r="AP508" s="164"/>
      <c r="AQ508" s="164"/>
      <c r="AR508" s="164"/>
      <c r="AS508" s="164"/>
    </row>
    <row r="509" spans="41:45">
      <c r="AO509" s="164"/>
      <c r="AP509" s="164"/>
      <c r="AQ509" s="164"/>
      <c r="AR509" s="164"/>
      <c r="AS509" s="164"/>
    </row>
    <row r="510" spans="41:45">
      <c r="AO510" s="164"/>
      <c r="AP510" s="164"/>
      <c r="AQ510" s="164"/>
      <c r="AR510" s="164"/>
      <c r="AS510" s="164"/>
    </row>
    <row r="511" spans="41:45">
      <c r="AO511" s="164"/>
      <c r="AP511" s="164"/>
      <c r="AQ511" s="164"/>
      <c r="AR511" s="164"/>
      <c r="AS511" s="164"/>
    </row>
    <row r="512" spans="41:45">
      <c r="AO512" s="164"/>
      <c r="AP512" s="164"/>
      <c r="AQ512" s="164"/>
      <c r="AR512" s="164"/>
      <c r="AS512" s="164"/>
    </row>
    <row r="513" spans="41:45">
      <c r="AO513" s="164"/>
      <c r="AP513" s="164"/>
      <c r="AQ513" s="164"/>
      <c r="AR513" s="164"/>
      <c r="AS513" s="164"/>
    </row>
    <row r="514" spans="41:45">
      <c r="AO514" s="164"/>
      <c r="AP514" s="164"/>
      <c r="AQ514" s="164"/>
      <c r="AR514" s="164"/>
      <c r="AS514" s="164"/>
    </row>
    <row r="515" spans="41:45">
      <c r="AO515" s="164"/>
      <c r="AP515" s="164"/>
      <c r="AQ515" s="164"/>
      <c r="AR515" s="164"/>
      <c r="AS515" s="164"/>
    </row>
    <row r="516" spans="41:45">
      <c r="AO516" s="164"/>
      <c r="AP516" s="164"/>
      <c r="AQ516" s="164"/>
      <c r="AR516" s="164"/>
      <c r="AS516" s="164"/>
    </row>
    <row r="517" spans="41:45">
      <c r="AO517" s="164"/>
      <c r="AP517" s="164"/>
      <c r="AQ517" s="164"/>
      <c r="AR517" s="164"/>
      <c r="AS517" s="164"/>
    </row>
    <row r="518" spans="41:45">
      <c r="AO518" s="164"/>
      <c r="AP518" s="164"/>
      <c r="AQ518" s="164"/>
      <c r="AR518" s="164"/>
      <c r="AS518" s="164"/>
    </row>
    <row r="519" spans="41:45">
      <c r="AO519" s="164"/>
      <c r="AP519" s="164"/>
      <c r="AQ519" s="164"/>
      <c r="AR519" s="164"/>
      <c r="AS519" s="164"/>
    </row>
    <row r="520" spans="41:45">
      <c r="AO520" s="164"/>
      <c r="AP520" s="164"/>
      <c r="AQ520" s="164"/>
      <c r="AR520" s="164"/>
      <c r="AS520" s="164"/>
    </row>
    <row r="521" spans="41:45">
      <c r="AO521" s="164"/>
      <c r="AP521" s="164"/>
      <c r="AQ521" s="164"/>
      <c r="AR521" s="164"/>
      <c r="AS521" s="164"/>
    </row>
    <row r="522" spans="41:45">
      <c r="AO522" s="164"/>
      <c r="AP522" s="164"/>
      <c r="AQ522" s="164"/>
      <c r="AR522" s="164"/>
      <c r="AS522" s="164"/>
    </row>
    <row r="523" spans="41:45">
      <c r="AO523" s="164"/>
      <c r="AP523" s="164"/>
      <c r="AQ523" s="164"/>
      <c r="AR523" s="164"/>
      <c r="AS523" s="164"/>
    </row>
    <row r="524" spans="41:45">
      <c r="AO524" s="164"/>
      <c r="AP524" s="164"/>
      <c r="AQ524" s="164"/>
      <c r="AR524" s="164"/>
      <c r="AS524" s="164"/>
    </row>
    <row r="525" spans="41:45">
      <c r="AO525" s="164"/>
      <c r="AP525" s="164"/>
      <c r="AQ525" s="164"/>
      <c r="AR525" s="164"/>
      <c r="AS525" s="164"/>
    </row>
    <row r="526" spans="41:45">
      <c r="AO526" s="164"/>
      <c r="AP526" s="164"/>
      <c r="AQ526" s="164"/>
      <c r="AR526" s="164"/>
      <c r="AS526" s="164"/>
    </row>
    <row r="527" spans="41:45">
      <c r="AO527" s="164"/>
      <c r="AP527" s="164"/>
      <c r="AQ527" s="164"/>
      <c r="AR527" s="164"/>
      <c r="AS527" s="164"/>
    </row>
    <row r="528" spans="41:45">
      <c r="AO528" s="164"/>
      <c r="AP528" s="164"/>
      <c r="AQ528" s="164"/>
      <c r="AR528" s="164"/>
      <c r="AS528" s="164"/>
    </row>
    <row r="529" spans="41:45">
      <c r="AO529" s="164"/>
      <c r="AP529" s="164"/>
      <c r="AQ529" s="164"/>
      <c r="AR529" s="164"/>
      <c r="AS529" s="164"/>
    </row>
  </sheetData>
  <mergeCells count="108">
    <mergeCell ref="A100:F100"/>
    <mergeCell ref="C105:G105"/>
    <mergeCell ref="C110:G110"/>
    <mergeCell ref="C111:G111"/>
    <mergeCell ref="C112:G112"/>
    <mergeCell ref="S105:W105"/>
    <mergeCell ref="S106:W106"/>
    <mergeCell ref="S107:W107"/>
    <mergeCell ref="S108:W108"/>
    <mergeCell ref="S109:W109"/>
    <mergeCell ref="S110:W110"/>
    <mergeCell ref="S111:W111"/>
    <mergeCell ref="S112:W112"/>
    <mergeCell ref="C109:G109"/>
    <mergeCell ref="C108:G108"/>
    <mergeCell ref="C107:G107"/>
    <mergeCell ref="C106:G106"/>
    <mergeCell ref="B404:E404"/>
    <mergeCell ref="B101:W101"/>
    <mergeCell ref="B102:W102"/>
    <mergeCell ref="B103:W103"/>
    <mergeCell ref="B113:W113"/>
    <mergeCell ref="B104:W104"/>
    <mergeCell ref="H76:W76"/>
    <mergeCell ref="H77:W77"/>
    <mergeCell ref="H78:W78"/>
    <mergeCell ref="H79:W79"/>
    <mergeCell ref="B89:N89"/>
    <mergeCell ref="H84:W84"/>
    <mergeCell ref="H80:W80"/>
    <mergeCell ref="H81:W81"/>
    <mergeCell ref="H82:W82"/>
    <mergeCell ref="H83:W83"/>
    <mergeCell ref="A149:E149"/>
    <mergeCell ref="B150:E150"/>
    <mergeCell ref="A221:E221"/>
    <mergeCell ref="B116:E116"/>
    <mergeCell ref="A115:E115"/>
    <mergeCell ref="A310:E310"/>
    <mergeCell ref="B97:E97"/>
    <mergeCell ref="B373:E373"/>
    <mergeCell ref="H11:W11"/>
    <mergeCell ref="H27:W27"/>
    <mergeCell ref="H28:W28"/>
    <mergeCell ref="H29:W29"/>
    <mergeCell ref="H31:W31"/>
    <mergeCell ref="H50:W50"/>
    <mergeCell ref="H63:W63"/>
    <mergeCell ref="H51:W51"/>
    <mergeCell ref="H52:W52"/>
    <mergeCell ref="H53:W53"/>
    <mergeCell ref="H54:W54"/>
    <mergeCell ref="H55:W55"/>
    <mergeCell ref="H56:W56"/>
    <mergeCell ref="H57:W57"/>
    <mergeCell ref="H58:W58"/>
    <mergeCell ref="H34:W34"/>
    <mergeCell ref="H35:W35"/>
    <mergeCell ref="H40:W40"/>
    <mergeCell ref="H41:W41"/>
    <mergeCell ref="A259:E259"/>
    <mergeCell ref="H26:W26"/>
    <mergeCell ref="H12:W12"/>
    <mergeCell ref="H13:W13"/>
    <mergeCell ref="H14:W14"/>
    <mergeCell ref="H15:W15"/>
    <mergeCell ref="H17:W17"/>
    <mergeCell ref="H19:W19"/>
    <mergeCell ref="H20:W20"/>
    <mergeCell ref="H16:L16"/>
    <mergeCell ref="H42:W42"/>
    <mergeCell ref="A46:F46"/>
    <mergeCell ref="A44:F44"/>
    <mergeCell ref="H37:W37"/>
    <mergeCell ref="H38:W38"/>
    <mergeCell ref="H39:W39"/>
    <mergeCell ref="H61:W61"/>
    <mergeCell ref="H62:W62"/>
    <mergeCell ref="H49:W49"/>
    <mergeCell ref="H32:W32"/>
    <mergeCell ref="H30:W30"/>
    <mergeCell ref="H33:W33"/>
    <mergeCell ref="H36:W36"/>
    <mergeCell ref="H75:W75"/>
    <mergeCell ref="B329:E329"/>
    <mergeCell ref="A350:E350"/>
    <mergeCell ref="B351:E351"/>
    <mergeCell ref="A22:F22"/>
    <mergeCell ref="A10:F10"/>
    <mergeCell ref="A328:E328"/>
    <mergeCell ref="A67:F67"/>
    <mergeCell ref="A69:F69"/>
    <mergeCell ref="A60:F60"/>
    <mergeCell ref="A65:F65"/>
    <mergeCell ref="B311:E311"/>
    <mergeCell ref="B260:E260"/>
    <mergeCell ref="A275:E275"/>
    <mergeCell ref="B276:E276"/>
    <mergeCell ref="B35:B36"/>
    <mergeCell ref="B72:F72"/>
    <mergeCell ref="B87:F87"/>
    <mergeCell ref="B93:E93"/>
    <mergeCell ref="A291:E291"/>
    <mergeCell ref="B292:E292"/>
    <mergeCell ref="B222:E222"/>
    <mergeCell ref="A236:E236"/>
    <mergeCell ref="B237:E237"/>
    <mergeCell ref="A148:E148"/>
  </mergeCells>
  <hyperlinks>
    <hyperlink ref="A10:E10" location="'For SPA Use Only - UVMClick MOD'!A105:K146" display="SmartForm: Award Modification" xr:uid="{7B07ECA9-8876-4B32-9C33-02A9E7E842D5}"/>
    <hyperlink ref="B116" location="'For SPA Use Only - UVMClick MOD'!A11:A22" display="Return to SmartForm instructions" xr:uid="{3DDB94C5-7F23-438E-952E-09FC29E18D43}"/>
    <hyperlink ref="B150:E150" location="'For SPA Use Only - UVMClick'!A22:A42" display="Return to SmartForm instructions" xr:uid="{D12FA927-F16C-4353-9675-3D8A1EB68A35}"/>
    <hyperlink ref="B222:E222" location="'For SPA Use Only - UVMClick'!A44" display="Return to SmartForm instructions" xr:uid="{E4FE6B8A-704E-4F2C-AE8F-4282420DA419}"/>
    <hyperlink ref="B237:E237" location="'For SPA Use Only - UVMClick'!A46:A58" display="Return to SmartForm instructions" xr:uid="{FC44CD25-931E-4E9C-9DC2-00ECB61FD1A1}"/>
    <hyperlink ref="B260:E260" location="'For SPA Use Only - UVMClick'!A60:A63" display="Return to SmartForm instructions" xr:uid="{C0FF4EB8-AA31-45E8-A15E-8D7E7E360DF2}"/>
    <hyperlink ref="B276:E276" location="'For SPA Use Only - UVMClick'!A65" display="Return to SmartForm instructions" xr:uid="{EDD3888C-29E4-4E92-A6CC-6C6CEE1D528E}"/>
    <hyperlink ref="B292:E292" location="'For SPA Use Only - UVMClick'!A67" display="Return to SmartForm instructions" xr:uid="{892FFC4A-AB5F-4377-9578-63DE117F2225}"/>
    <hyperlink ref="B311:E311" location="'For SPA Use Only - UVMClick'!A69" display="Return to SmartForm instructions" xr:uid="{8F9D7FAF-AAB5-49AE-81F2-8B727E20DB56}"/>
    <hyperlink ref="B351:E351" location="'For SPA Use Only - UVMClick'!A93:A94" display="Return to Activity instructions" xr:uid="{7A886EFA-21AB-4C92-A78E-CC8C675B7150}"/>
    <hyperlink ref="B329:E329" location="'For SPA Use Only - UVMClick'!A89:A92" display="Return to Activity instructions" xr:uid="{0067F3B9-F35E-43B4-A8AD-BCE263AC0249}"/>
    <hyperlink ref="A22:F22" location="'For SPA Use Only - UVMClick'!A148:W219" display="SmartForm: Budget Allocation" xr:uid="{A2BE37DE-1930-4C9B-A97D-869AA81C7EEF}"/>
    <hyperlink ref="A10:F10" location="'For SPA Use Only - UVMClick'!A115:W147" display="SmartForm: Award Modification" xr:uid="{6F55B6B8-B8A4-420C-B9ED-B200369778EC}"/>
    <hyperlink ref="A44:F44" location="'For SPA Use Only - UVMClick'!A221:W233" display="SmartForm: Personnel Change" xr:uid="{72943A0B-68AA-4555-879C-F383DAD2A1D6}"/>
    <hyperlink ref="A46:F46" location="'For SPA Use Only - UVMClick'!A236:W256" display="SmartForm: Personnel Effort" xr:uid="{8487F3EF-DFDB-421A-BAF6-50430AB3837B}"/>
    <hyperlink ref="A60:F60" location="'For SPA Use Only - UVMClick'!A259:W273" display="SmartForm: Award Date Changes" xr:uid="{F4E073DC-9D15-44FE-AE0E-402EE2A83A81}"/>
    <hyperlink ref="A65:F65" location="'For SPA Use Only - UVMClick'!A275:W289" display="SmartForm: Terms and Conditions" xr:uid="{0A2F8F5D-EBA7-43EF-A95D-E830B729D93D}"/>
    <hyperlink ref="A67:F67" location="'For SPA Use Only - UVMClick'!A291:W308" display="SmartForm: Compliance Review" xr:uid="{6B5A9E03-0B9C-4E73-92A0-EDDF4FFA6DEC}"/>
    <hyperlink ref="A69:F69" location="'For SPA Use Only - UVMClick'!A310:W324" display="SmartForm: Completed Award Modification" xr:uid="{EB81C7C6-712F-4C73-85CE-9CDFB2D6DD44}"/>
    <hyperlink ref="B72:F72" location="'For SPA Use Only - UVMClick'!A328:W349" display="AWARD STATUS TRACKING" xr:uid="{0E8C4E9C-F87D-42D3-B753-B65E931CAA3F}"/>
    <hyperlink ref="B87" location="'For SPA Use Only - UVMClick MOD'!A354:W372" display="UPLOAD AWARD DOCUMENTS" xr:uid="{901DC021-945E-487F-8EFC-57982AEE7C0A}"/>
    <hyperlink ref="B93:E93" location="'For SPA Use Only - UVMClick'!A375:W396" display="SUBMIT FOR FINAL REVIEW" xr:uid="{6E7ACA49-88AB-449D-A64C-664E67B800C9}"/>
    <hyperlink ref="B87:F87" location="'For SPA Use Only - UVMClick'!A353:W371" display="UPLOAD AWARD DOCUMENTS" xr:uid="{3E0747AE-68E7-459B-A12B-C61A78A54F79}"/>
    <hyperlink ref="B116:E116" location="'For SPA Use Only - UVMClick'!A10:A20" display="Return to SmartForm instructions" xr:uid="{D678E76A-5AD9-4E7E-91B6-C66FB13131AE}"/>
    <hyperlink ref="B373:E373" location="'For SPA Use Only - UVMClick'!A97:A98" display="Return to Activity instructions" xr:uid="{09821119-E01C-44AE-8004-D759B513D8D4}"/>
    <hyperlink ref="B97:E97" location="'For SPA Use Only - UVMClick'!A397:W424" display="APPROVE" xr:uid="{C11481CE-0594-4160-B939-3507C4047EEF}"/>
    <hyperlink ref="B404:E404" location="'For SPA Use Only - UVMClick'!A100:A112" display="Return to Activity instructions" xr:uid="{FE561D5E-5FCC-4AFC-A6E3-4271983E81B3}"/>
    <hyperlink ref="A100" location="'For SPA Use Only - UVMClick'!A428:W484" display="Complete PS Staging Table Tracker Fields" xr:uid="{6C3A96B5-D834-4D5C-A433-8613258C193A}"/>
  </hyperlink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D162-6364-48E5-9DF4-1F48C1ECF9BB}">
  <dimension ref="A1:Q311"/>
  <sheetViews>
    <sheetView showGridLines="0" zoomScaleNormal="100" workbookViewId="0">
      <pane ySplit="4" topLeftCell="A5" activePane="bottomLeft" state="frozen"/>
      <selection activeCell="G106" sqref="G106"/>
      <selection pane="bottomLeft" activeCell="G106" sqref="G106"/>
    </sheetView>
  </sheetViews>
  <sheetFormatPr defaultRowHeight="20.100000000000001" customHeight="1"/>
  <cols>
    <col min="1" max="1" width="3.5703125" style="114" customWidth="1"/>
    <col min="2" max="2" width="25.7109375" style="83" customWidth="1"/>
    <col min="3" max="3" width="23.42578125" style="83" customWidth="1"/>
    <col min="4" max="4" width="29.28515625" style="83" customWidth="1"/>
    <col min="5" max="5" width="27.85546875" style="83" customWidth="1"/>
    <col min="6" max="9" width="18.7109375" style="83" customWidth="1"/>
    <col min="10" max="10" width="6.28515625" customWidth="1"/>
    <col min="11" max="11" width="19.5703125" customWidth="1"/>
    <col min="12" max="12" width="13" customWidth="1"/>
    <col min="13" max="13" width="13.7109375" customWidth="1"/>
    <col min="14" max="14" width="9.140625" customWidth="1"/>
  </cols>
  <sheetData>
    <row r="1" spans="1:13" ht="20.100000000000001" customHeight="1">
      <c r="A1" s="196" t="s">
        <v>86</v>
      </c>
      <c r="B1" s="197"/>
      <c r="C1" s="201" t="s">
        <v>403</v>
      </c>
      <c r="D1" s="201"/>
      <c r="I1" s="195" t="s">
        <v>398</v>
      </c>
      <c r="K1" s="223" t="s">
        <v>253</v>
      </c>
      <c r="L1" s="156" t="s">
        <v>11</v>
      </c>
      <c r="M1" s="156" t="s">
        <v>126</v>
      </c>
    </row>
    <row r="2" spans="1:13" ht="20.100000000000001" customHeight="1">
      <c r="A2" s="57"/>
      <c r="B2" s="58" t="s">
        <v>101</v>
      </c>
      <c r="C2" s="115">
        <f>'Dept - NCE Request Form'!D6</f>
        <v>0</v>
      </c>
      <c r="D2" s="116">
        <f>'For SPA use only - RA Worksheet'!H3</f>
        <v>0</v>
      </c>
      <c r="E2" s="59" t="s">
        <v>102</v>
      </c>
      <c r="F2" s="320">
        <f>'Dept - NCE Request Form'!D8</f>
        <v>0</v>
      </c>
      <c r="G2" s="321"/>
      <c r="H2" s="311">
        <f>'Dept - NCE Request Form'!J8</f>
        <v>0</v>
      </c>
      <c r="I2" s="312"/>
      <c r="K2" s="223"/>
      <c r="L2" s="118">
        <f>'Dept - NCE Request Form'!O7</f>
        <v>0</v>
      </c>
      <c r="M2" s="118">
        <f>'Dept - NCE Request Form'!P7</f>
        <v>0</v>
      </c>
    </row>
    <row r="3" spans="1:13" ht="20.100000000000001" customHeight="1">
      <c r="A3" s="57"/>
      <c r="B3" s="60" t="s">
        <v>103</v>
      </c>
      <c r="C3" s="317">
        <f>'Dept - NCE Request Form'!J6</f>
        <v>0</v>
      </c>
      <c r="D3" s="318"/>
      <c r="E3" s="58" t="s">
        <v>104</v>
      </c>
      <c r="F3" s="292" t="s">
        <v>68</v>
      </c>
      <c r="G3" s="322"/>
      <c r="H3" s="320"/>
      <c r="I3" s="321"/>
      <c r="K3" s="223"/>
      <c r="L3" s="118">
        <f>'Dept - NCE Request Form'!O8</f>
        <v>0</v>
      </c>
      <c r="M3" s="118">
        <f>'Dept - NCE Request Form'!P8</f>
        <v>0</v>
      </c>
    </row>
    <row r="4" spans="1:13" ht="20.100000000000001" customHeight="1">
      <c r="A4"/>
      <c r="B4"/>
      <c r="C4"/>
      <c r="D4"/>
      <c r="E4"/>
      <c r="F4"/>
      <c r="G4"/>
      <c r="H4"/>
      <c r="I4"/>
      <c r="K4" s="223"/>
      <c r="L4" s="118">
        <f>'Dept - NCE Request Form'!O9</f>
        <v>0</v>
      </c>
      <c r="M4" s="118">
        <f>'Dept - NCE Request Form'!P9</f>
        <v>0</v>
      </c>
    </row>
    <row r="5" spans="1:13" ht="20.100000000000001" customHeight="1">
      <c r="A5" s="61"/>
      <c r="B5" s="163" t="s">
        <v>261</v>
      </c>
      <c r="C5" s="62"/>
      <c r="D5" s="63"/>
      <c r="E5" s="63"/>
      <c r="F5" s="63"/>
      <c r="G5" s="63"/>
      <c r="H5" s="63"/>
      <c r="I5" s="64"/>
      <c r="L5" s="117">
        <f>'Dept - NCE Request Form'!O10</f>
        <v>0</v>
      </c>
      <c r="M5" s="117">
        <f>'Dept - NCE Request Form'!P10</f>
        <v>0</v>
      </c>
    </row>
    <row r="6" spans="1:13" ht="20.100000000000001" customHeight="1">
      <c r="A6" s="65"/>
      <c r="B6" s="319" t="s">
        <v>105</v>
      </c>
      <c r="C6" s="319"/>
      <c r="D6" s="81"/>
      <c r="E6" s="81"/>
      <c r="F6" s="81"/>
      <c r="G6" s="81"/>
      <c r="H6" s="81"/>
      <c r="I6" s="82"/>
      <c r="L6" s="117">
        <f>'Dept - NCE Request Form'!O11</f>
        <v>0</v>
      </c>
      <c r="M6" s="117">
        <f>'Dept - NCE Request Form'!P11</f>
        <v>0</v>
      </c>
    </row>
    <row r="7" spans="1:13" ht="20.100000000000001" customHeight="1">
      <c r="A7" s="66"/>
      <c r="B7" s="62" t="s">
        <v>269</v>
      </c>
      <c r="C7" s="62"/>
      <c r="D7" s="62"/>
      <c r="E7" s="63"/>
      <c r="F7" s="63"/>
      <c r="G7" s="111"/>
      <c r="H7" s="135"/>
      <c r="I7" s="112"/>
      <c r="L7" s="117">
        <f>'Dept - NCE Request Form'!O12</f>
        <v>0</v>
      </c>
      <c r="M7" s="117">
        <f>'Dept - NCE Request Form'!P12</f>
        <v>0</v>
      </c>
    </row>
    <row r="8" spans="1:13" ht="20.100000000000001" customHeight="1">
      <c r="A8" s="65"/>
      <c r="B8" s="67" t="s">
        <v>106</v>
      </c>
      <c r="C8" s="68"/>
      <c r="D8" s="69" t="s">
        <v>107</v>
      </c>
      <c r="E8" s="69">
        <f>H2</f>
        <v>0</v>
      </c>
      <c r="F8" s="81"/>
      <c r="G8" s="81"/>
      <c r="H8" s="81"/>
      <c r="I8" s="82"/>
      <c r="L8" s="117">
        <f>'Dept - NCE Request Form'!O13</f>
        <v>0</v>
      </c>
      <c r="M8" s="117">
        <f>'Dept - NCE Request Form'!P13</f>
        <v>0</v>
      </c>
    </row>
    <row r="9" spans="1:13" ht="20.100000000000001" customHeight="1">
      <c r="A9" s="66"/>
      <c r="B9" s="62" t="s">
        <v>262</v>
      </c>
      <c r="C9" s="62"/>
      <c r="D9" s="63"/>
      <c r="E9" s="63"/>
      <c r="F9" s="63"/>
      <c r="G9" s="111"/>
      <c r="H9" s="135"/>
      <c r="I9" s="112"/>
      <c r="L9" s="117">
        <f>'Dept - NCE Request Form'!O14</f>
        <v>0</v>
      </c>
      <c r="M9" s="117">
        <f>'Dept - NCE Request Form'!P14</f>
        <v>0</v>
      </c>
    </row>
    <row r="10" spans="1:13" ht="20.100000000000001" customHeight="1">
      <c r="A10" s="65"/>
      <c r="B10" s="67" t="s">
        <v>259</v>
      </c>
      <c r="C10" s="68"/>
      <c r="D10" s="71" t="s">
        <v>258</v>
      </c>
      <c r="E10" s="70"/>
      <c r="F10" s="81"/>
      <c r="G10" s="81"/>
      <c r="H10" s="81"/>
      <c r="I10" s="82"/>
      <c r="L10" s="117">
        <f>'Dept - NCE Request Form'!O15</f>
        <v>0</v>
      </c>
      <c r="M10" s="117">
        <f>'Dept - NCE Request Form'!P15</f>
        <v>0</v>
      </c>
    </row>
    <row r="11" spans="1:13" ht="20.100000000000001" customHeight="1">
      <c r="A11" s="65"/>
      <c r="B11" s="67" t="s">
        <v>108</v>
      </c>
      <c r="C11" s="68"/>
      <c r="D11" s="69">
        <f>F2+1</f>
        <v>1</v>
      </c>
      <c r="E11" s="121">
        <f>H2</f>
        <v>0</v>
      </c>
      <c r="F11" s="81" t="s">
        <v>152</v>
      </c>
      <c r="G11" s="81"/>
      <c r="H11" s="81"/>
      <c r="I11" s="82"/>
      <c r="L11" s="117">
        <f>'Dept - NCE Request Form'!O16</f>
        <v>0</v>
      </c>
      <c r="M11" s="117">
        <f>'Dept - NCE Request Form'!P16</f>
        <v>0</v>
      </c>
    </row>
    <row r="12" spans="1:13" ht="20.100000000000001" customHeight="1">
      <c r="A12" s="66"/>
      <c r="B12" s="62" t="s">
        <v>263</v>
      </c>
      <c r="C12" s="62"/>
      <c r="D12" s="63"/>
      <c r="E12" s="63"/>
      <c r="F12" s="63"/>
      <c r="G12" s="111"/>
      <c r="H12" s="136">
        <f>F19-F2</f>
        <v>0</v>
      </c>
      <c r="I12" s="112"/>
      <c r="L12" s="117"/>
      <c r="M12" s="117"/>
    </row>
    <row r="13" spans="1:13" ht="20.100000000000001" customHeight="1">
      <c r="A13" s="72"/>
      <c r="B13" s="73" t="s">
        <v>109</v>
      </c>
      <c r="C13" s="74" t="s">
        <v>110</v>
      </c>
      <c r="D13" s="75" t="s">
        <v>111</v>
      </c>
      <c r="E13" s="76"/>
      <c r="F13" s="76"/>
      <c r="G13" s="76"/>
      <c r="H13" s="76"/>
      <c r="I13" s="77"/>
    </row>
    <row r="14" spans="1:13" ht="20.100000000000001" customHeight="1">
      <c r="A14" s="78"/>
      <c r="B14" s="79" t="s">
        <v>112</v>
      </c>
      <c r="C14" s="128">
        <f>H2</f>
        <v>0</v>
      </c>
      <c r="D14" s="80" t="s">
        <v>113</v>
      </c>
      <c r="E14" s="81"/>
      <c r="F14" s="81"/>
      <c r="G14" s="81"/>
      <c r="H14" s="81"/>
      <c r="I14" s="82"/>
    </row>
    <row r="15" spans="1:13" ht="20.100000000000001" customHeight="1">
      <c r="A15" s="78"/>
      <c r="B15" s="79" t="s">
        <v>239</v>
      </c>
      <c r="C15" s="213"/>
      <c r="D15" s="154"/>
      <c r="E15" s="154"/>
      <c r="F15" s="154"/>
      <c r="G15" s="154"/>
      <c r="H15" s="154"/>
      <c r="I15" s="155"/>
    </row>
    <row r="16" spans="1:13" ht="20.100000000000001" customHeight="1">
      <c r="A16" s="78"/>
      <c r="B16" s="79" t="s">
        <v>240</v>
      </c>
      <c r="C16" s="213"/>
      <c r="D16" s="113" t="s">
        <v>397</v>
      </c>
      <c r="E16" s="113"/>
      <c r="F16" s="113"/>
      <c r="G16" s="113"/>
      <c r="H16" s="113"/>
      <c r="I16" s="122"/>
    </row>
    <row r="17" spans="1:17" ht="19.5" customHeight="1">
      <c r="A17" s="78"/>
      <c r="B17" s="79" t="s">
        <v>237</v>
      </c>
      <c r="C17" s="213"/>
      <c r="D17" s="102"/>
      <c r="E17" s="102"/>
      <c r="F17" s="102"/>
      <c r="G17" s="102"/>
      <c r="H17" s="102"/>
      <c r="I17" s="84"/>
    </row>
    <row r="18" spans="1:17" ht="20.100000000000001" customHeight="1">
      <c r="A18" s="78"/>
      <c r="B18" s="79" t="s">
        <v>144</v>
      </c>
      <c r="C18" s="128"/>
      <c r="D18" s="80" t="s">
        <v>255</v>
      </c>
      <c r="E18" s="81"/>
      <c r="F18" s="81"/>
      <c r="G18" s="81"/>
      <c r="H18" s="81"/>
      <c r="I18" s="157" t="s">
        <v>252</v>
      </c>
      <c r="J18" s="158">
        <f>(ROUND((H2-F2)/31,0))</f>
        <v>0</v>
      </c>
      <c r="K18" s="159" t="str">
        <f>IF(J18&lt;6,"NCE is only "&amp;J18&amp;" months.","NCE is "&amp;J18&amp;" months.")</f>
        <v>NCE is only 0 months.</v>
      </c>
      <c r="L18" s="9" t="str">
        <f>IF(J18&lt;6,"Annual-Internal not needed.","Annual-Internal due 30 days after original end date if no interim reporting is due to the sponsor.")</f>
        <v>Annual-Internal not needed.</v>
      </c>
    </row>
    <row r="19" spans="1:17" ht="20.100000000000001" customHeight="1">
      <c r="A19" s="78"/>
      <c r="B19" s="79" t="s">
        <v>242</v>
      </c>
      <c r="C19" s="128"/>
      <c r="D19" s="101" t="s">
        <v>251</v>
      </c>
      <c r="F19" s="81"/>
      <c r="G19" s="81"/>
      <c r="I19" s="157" t="s">
        <v>252</v>
      </c>
      <c r="K19" s="153" t="s">
        <v>254</v>
      </c>
      <c r="L19" s="161"/>
      <c r="M19" s="153" t="s">
        <v>256</v>
      </c>
      <c r="N19" s="160">
        <f>L19-F2</f>
        <v>0</v>
      </c>
      <c r="O19" s="9" t="s">
        <v>257</v>
      </c>
      <c r="P19" s="9"/>
      <c r="Q19" s="9"/>
    </row>
    <row r="20" spans="1:17" ht="20.100000000000001" customHeight="1">
      <c r="A20" s="78"/>
      <c r="B20" s="79" t="s">
        <v>243</v>
      </c>
      <c r="C20" s="128"/>
      <c r="D20" s="80" t="s">
        <v>238</v>
      </c>
      <c r="E20" s="81"/>
      <c r="F20" s="81"/>
      <c r="G20" s="81"/>
      <c r="H20" s="81"/>
      <c r="I20" s="82"/>
    </row>
    <row r="21" spans="1:17" ht="20.100000000000001" customHeight="1">
      <c r="A21" s="78"/>
      <c r="B21" s="79" t="s">
        <v>114</v>
      </c>
      <c r="C21" s="128">
        <f>IF(C19&gt;100,C19,C20)</f>
        <v>0</v>
      </c>
      <c r="D21" s="80" t="s">
        <v>115</v>
      </c>
      <c r="E21" s="81"/>
      <c r="F21" s="81"/>
      <c r="G21" s="81"/>
      <c r="H21" s="81"/>
      <c r="I21" s="82"/>
    </row>
    <row r="22" spans="1:17" ht="20.100000000000001" customHeight="1">
      <c r="A22" s="78"/>
      <c r="B22" s="79" t="s">
        <v>116</v>
      </c>
      <c r="C22" s="128">
        <f>C21+120</f>
        <v>120</v>
      </c>
      <c r="D22" s="80" t="s">
        <v>117</v>
      </c>
      <c r="E22" s="81"/>
      <c r="F22" s="81"/>
      <c r="G22" s="81"/>
      <c r="H22" s="81"/>
      <c r="I22" s="82"/>
    </row>
    <row r="23" spans="1:17" ht="20.100000000000001" customHeight="1">
      <c r="A23" s="78"/>
      <c r="B23" s="85" t="s">
        <v>145</v>
      </c>
      <c r="C23" s="86"/>
      <c r="D23" s="87"/>
      <c r="E23" s="87"/>
      <c r="F23" s="88"/>
      <c r="G23" s="88"/>
      <c r="H23" s="137"/>
      <c r="I23" s="147"/>
    </row>
    <row r="24" spans="1:17" ht="20.100000000000001" customHeight="1">
      <c r="A24" s="78"/>
      <c r="B24" s="85" t="s">
        <v>146</v>
      </c>
      <c r="C24" s="86"/>
      <c r="D24" s="87"/>
      <c r="E24" s="87"/>
      <c r="F24" s="88"/>
      <c r="G24" s="88"/>
      <c r="H24" s="137"/>
      <c r="I24" s="147"/>
    </row>
    <row r="25" spans="1:17" ht="20.100000000000001" customHeight="1">
      <c r="A25" s="78"/>
      <c r="B25" s="127" t="s">
        <v>241</v>
      </c>
      <c r="C25" s="86"/>
      <c r="D25" s="87"/>
      <c r="E25" s="87"/>
      <c r="F25" s="88"/>
      <c r="G25" s="131"/>
      <c r="H25" s="138"/>
      <c r="I25" s="148"/>
    </row>
    <row r="26" spans="1:17" ht="20.100000000000001" customHeight="1">
      <c r="A26" s="66"/>
      <c r="B26" s="163" t="s">
        <v>264</v>
      </c>
      <c r="C26" s="62"/>
      <c r="D26" s="63"/>
      <c r="E26" s="63"/>
      <c r="F26" s="63"/>
      <c r="G26" s="111"/>
      <c r="H26" s="135"/>
      <c r="I26" s="112"/>
    </row>
    <row r="27" spans="1:17" ht="19.5" customHeight="1">
      <c r="A27" s="65"/>
      <c r="B27" s="67" t="s">
        <v>118</v>
      </c>
      <c r="C27" s="68"/>
      <c r="D27" s="306" t="s">
        <v>533</v>
      </c>
      <c r="E27" s="307"/>
      <c r="F27" s="307"/>
      <c r="G27" s="307"/>
      <c r="H27" s="307"/>
      <c r="I27" s="308"/>
    </row>
    <row r="28" spans="1:17" ht="20.100000000000001" customHeight="1">
      <c r="A28" s="66"/>
      <c r="B28" s="163" t="s">
        <v>265</v>
      </c>
      <c r="C28" s="62"/>
      <c r="D28" s="63"/>
      <c r="E28" s="63"/>
      <c r="F28" s="63"/>
      <c r="G28" s="63"/>
      <c r="H28" s="139"/>
      <c r="I28" s="64"/>
    </row>
    <row r="29" spans="1:17" ht="20.100000000000001" customHeight="1">
      <c r="A29" s="65"/>
      <c r="B29" s="67" t="s">
        <v>119</v>
      </c>
      <c r="C29" s="68"/>
      <c r="D29" s="69" t="s">
        <v>147</v>
      </c>
      <c r="E29" s="69">
        <f>H2</f>
        <v>0</v>
      </c>
      <c r="F29" s="81"/>
      <c r="G29" s="81"/>
      <c r="H29" s="81"/>
      <c r="I29" s="82"/>
    </row>
    <row r="30" spans="1:17" ht="20.100000000000001" customHeight="1">
      <c r="A30" s="66"/>
      <c r="B30" s="163" t="s">
        <v>266</v>
      </c>
      <c r="C30" s="62"/>
      <c r="D30" s="90"/>
      <c r="E30" s="90"/>
      <c r="F30" s="63"/>
      <c r="G30" s="63"/>
      <c r="H30" s="139"/>
      <c r="I30" s="64"/>
    </row>
    <row r="31" spans="1:17" ht="20.100000000000001" customHeight="1">
      <c r="A31" s="65"/>
      <c r="B31" s="67" t="s">
        <v>150</v>
      </c>
      <c r="C31" s="68"/>
      <c r="D31" s="101" t="s">
        <v>151</v>
      </c>
      <c r="E31" s="120"/>
      <c r="F31" s="101" t="s">
        <v>149</v>
      </c>
      <c r="G31" s="85"/>
      <c r="H31" s="140"/>
      <c r="I31" s="149"/>
    </row>
    <row r="32" spans="1:17" ht="20.100000000000001" customHeight="1">
      <c r="A32" s="66"/>
      <c r="B32" s="163" t="s">
        <v>267</v>
      </c>
      <c r="C32" s="62"/>
      <c r="D32" s="63"/>
      <c r="E32" s="63"/>
      <c r="F32" s="63"/>
      <c r="G32" s="63"/>
      <c r="H32" s="63"/>
      <c r="I32" s="64"/>
    </row>
    <row r="33" spans="1:9" ht="20.100000000000001" customHeight="1">
      <c r="A33" s="65"/>
      <c r="B33" s="67" t="s">
        <v>120</v>
      </c>
      <c r="C33" s="92"/>
      <c r="D33" s="91" t="s">
        <v>121</v>
      </c>
      <c r="E33" s="93"/>
      <c r="F33" s="80" t="s">
        <v>148</v>
      </c>
      <c r="G33" s="81"/>
      <c r="H33" s="81"/>
      <c r="I33" s="82"/>
    </row>
    <row r="34" spans="1:9" ht="20.100000000000001" customHeight="1">
      <c r="A34" s="66"/>
      <c r="B34" s="162" t="s">
        <v>268</v>
      </c>
      <c r="C34" s="62"/>
      <c r="D34" s="63"/>
      <c r="E34" s="63"/>
      <c r="F34" s="63"/>
      <c r="G34" s="63"/>
      <c r="H34" s="63"/>
      <c r="I34" s="64"/>
    </row>
    <row r="35" spans="1:9" ht="20.100000000000001" customHeight="1">
      <c r="A35" s="94"/>
      <c r="B35" s="95" t="s">
        <v>122</v>
      </c>
      <c r="C35" s="96"/>
      <c r="D35" s="97" t="s">
        <v>123</v>
      </c>
      <c r="E35" s="73" t="s">
        <v>124</v>
      </c>
      <c r="F35" s="313" t="s">
        <v>125</v>
      </c>
      <c r="G35" s="314"/>
      <c r="H35" s="141" t="s">
        <v>126</v>
      </c>
      <c r="I35" s="132"/>
    </row>
    <row r="36" spans="1:9" ht="20.100000000000001" customHeight="1">
      <c r="A36" s="98"/>
      <c r="B36" s="80" t="s">
        <v>127</v>
      </c>
      <c r="C36" s="82"/>
      <c r="D36" s="89" t="s">
        <v>128</v>
      </c>
      <c r="E36" s="98" t="s">
        <v>129</v>
      </c>
      <c r="F36" s="311" t="s">
        <v>130</v>
      </c>
      <c r="G36" s="312"/>
      <c r="H36" s="142" t="s">
        <v>131</v>
      </c>
      <c r="I36" s="133"/>
    </row>
    <row r="37" spans="1:9" ht="20.100000000000001" customHeight="1">
      <c r="A37" s="98"/>
      <c r="B37" s="80" t="s">
        <v>132</v>
      </c>
      <c r="C37" s="82"/>
      <c r="D37" s="89" t="s">
        <v>128</v>
      </c>
      <c r="E37" s="98" t="s">
        <v>129</v>
      </c>
      <c r="F37" s="309" t="s">
        <v>133</v>
      </c>
      <c r="G37" s="310"/>
      <c r="H37" s="143" t="s">
        <v>133</v>
      </c>
      <c r="I37" s="134"/>
    </row>
    <row r="38" spans="1:9" ht="20.100000000000001" customHeight="1">
      <c r="A38" s="66"/>
      <c r="B38" s="162" t="s">
        <v>270</v>
      </c>
      <c r="C38" s="99"/>
      <c r="D38" s="63"/>
      <c r="E38" s="63"/>
      <c r="F38" s="63"/>
      <c r="G38" s="63"/>
      <c r="H38" s="63"/>
      <c r="I38" s="64"/>
    </row>
    <row r="39" spans="1:9" ht="20.100000000000001" customHeight="1">
      <c r="A39" s="100"/>
      <c r="B39" s="80" t="s">
        <v>271</v>
      </c>
      <c r="C39" s="81"/>
      <c r="D39" s="129" t="s">
        <v>272</v>
      </c>
      <c r="E39" s="82" t="s">
        <v>127</v>
      </c>
      <c r="F39" s="80" t="s">
        <v>273</v>
      </c>
      <c r="G39" s="81"/>
      <c r="H39" s="140"/>
      <c r="I39" s="149"/>
    </row>
    <row r="40" spans="1:9" ht="20.100000000000001" customHeight="1">
      <c r="A40" s="100"/>
      <c r="B40" s="80" t="s">
        <v>154</v>
      </c>
      <c r="C40" s="82"/>
      <c r="D40" s="101">
        <f>C3</f>
        <v>0</v>
      </c>
      <c r="E40" s="120"/>
      <c r="F40" s="80" t="s">
        <v>134</v>
      </c>
      <c r="G40" s="81"/>
      <c r="H40" s="140" t="s">
        <v>134</v>
      </c>
      <c r="I40" s="149"/>
    </row>
    <row r="41" spans="1:9" ht="20.100000000000001" customHeight="1">
      <c r="A41" s="100"/>
      <c r="B41" s="80" t="s">
        <v>135</v>
      </c>
      <c r="C41" s="82"/>
      <c r="D41" s="80" t="s">
        <v>153</v>
      </c>
      <c r="E41" s="102"/>
      <c r="F41" s="84"/>
      <c r="G41" s="84"/>
      <c r="H41" s="144"/>
      <c r="I41" s="84"/>
    </row>
    <row r="42" spans="1:9" ht="20.100000000000001" customHeight="1">
      <c r="A42" s="103"/>
      <c r="B42" s="104" t="s">
        <v>247</v>
      </c>
      <c r="C42" s="104"/>
      <c r="D42" s="105"/>
      <c r="E42" s="105"/>
      <c r="F42" s="105"/>
      <c r="G42" s="105"/>
      <c r="H42" s="105"/>
      <c r="I42" s="106"/>
    </row>
    <row r="43" spans="1:9" ht="20.100000000000001" customHeight="1">
      <c r="A43" s="110"/>
      <c r="B43" s="130" t="s">
        <v>245</v>
      </c>
      <c r="C43" s="107"/>
      <c r="D43" s="108"/>
      <c r="E43" s="108"/>
      <c r="F43" s="108"/>
      <c r="G43" s="108"/>
      <c r="H43" s="145"/>
      <c r="I43" s="150"/>
    </row>
    <row r="44" spans="1:9" ht="20.100000000000001" customHeight="1">
      <c r="A44" s="100"/>
      <c r="B44" s="101" t="s">
        <v>136</v>
      </c>
      <c r="C44" s="81"/>
      <c r="D44" s="109" t="s">
        <v>137</v>
      </c>
      <c r="E44" s="81"/>
      <c r="F44" s="101" t="s">
        <v>157</v>
      </c>
      <c r="G44" s="85"/>
      <c r="H44" s="140"/>
      <c r="I44" s="149"/>
    </row>
    <row r="45" spans="1:9" ht="20.100000000000001" customHeight="1">
      <c r="A45" s="100"/>
      <c r="B45" s="101" t="s">
        <v>138</v>
      </c>
      <c r="C45" s="81"/>
      <c r="D45" s="109" t="s">
        <v>155</v>
      </c>
      <c r="E45" s="87"/>
      <c r="F45" s="88"/>
      <c r="G45" s="88"/>
      <c r="H45" s="140"/>
      <c r="I45" s="147"/>
    </row>
    <row r="46" spans="1:9" ht="20.100000000000001" customHeight="1">
      <c r="A46" s="100"/>
      <c r="B46" s="101"/>
      <c r="C46" s="81"/>
      <c r="D46" s="109" t="s">
        <v>401</v>
      </c>
      <c r="E46" s="81"/>
      <c r="F46" s="81"/>
      <c r="G46" s="81"/>
      <c r="H46" s="91"/>
      <c r="I46" s="82"/>
    </row>
    <row r="47" spans="1:9" ht="20.100000000000001" customHeight="1">
      <c r="A47" s="100"/>
      <c r="B47" s="101" t="s">
        <v>139</v>
      </c>
      <c r="C47" s="81"/>
      <c r="D47" s="109"/>
      <c r="E47" s="87"/>
      <c r="F47" s="88"/>
      <c r="G47" s="88"/>
      <c r="H47" s="140"/>
      <c r="I47" s="147"/>
    </row>
    <row r="48" spans="1:9" ht="20.100000000000001" customHeight="1">
      <c r="A48" s="110"/>
      <c r="B48" s="130" t="s">
        <v>246</v>
      </c>
      <c r="C48" s="107"/>
      <c r="D48" s="107"/>
      <c r="E48" s="107"/>
      <c r="F48" s="107"/>
      <c r="G48" s="107"/>
      <c r="H48" s="146"/>
      <c r="I48" s="151"/>
    </row>
    <row r="49" spans="1:9" ht="20.100000000000001" customHeight="1">
      <c r="A49" s="100"/>
      <c r="B49" s="123" t="s">
        <v>140</v>
      </c>
      <c r="C49" s="122"/>
      <c r="D49" s="123">
        <f>C3</f>
        <v>0</v>
      </c>
      <c r="E49" s="113"/>
      <c r="F49" s="129" t="s">
        <v>157</v>
      </c>
      <c r="G49" s="82"/>
      <c r="H49" s="119"/>
      <c r="I49" s="82"/>
    </row>
    <row r="50" spans="1:9" ht="20.100000000000001" customHeight="1">
      <c r="A50" s="100"/>
      <c r="B50" s="101" t="s">
        <v>156</v>
      </c>
      <c r="C50" s="81"/>
      <c r="D50" s="81"/>
      <c r="E50" s="81"/>
      <c r="F50" s="81"/>
      <c r="G50" s="81"/>
      <c r="H50" s="81"/>
      <c r="I50" s="82"/>
    </row>
    <row r="51" spans="1:9" ht="20.100000000000001" customHeight="1">
      <c r="A51" s="66"/>
      <c r="B51" s="162" t="s">
        <v>260</v>
      </c>
      <c r="C51" s="99"/>
      <c r="D51" s="111"/>
      <c r="E51" s="111"/>
      <c r="F51" s="111"/>
      <c r="G51" s="111"/>
      <c r="H51" s="111"/>
      <c r="I51" s="112"/>
    </row>
    <row r="52" spans="1:9" ht="20.100000000000001" customHeight="1">
      <c r="A52" s="331"/>
      <c r="B52" s="330" t="s">
        <v>244</v>
      </c>
      <c r="C52" s="323" t="s">
        <v>347</v>
      </c>
      <c r="D52" s="325" t="s">
        <v>348</v>
      </c>
      <c r="E52" s="192" t="s">
        <v>346</v>
      </c>
      <c r="F52" s="315" t="s">
        <v>227</v>
      </c>
      <c r="G52" s="316"/>
      <c r="H52" s="315" t="str">
        <f>(VLOOKUP(F52,'Checkbox links &amp; Dropdowns'!B22:C111,2,))</f>
        <v>Or enter admin email here</v>
      </c>
      <c r="I52" s="316"/>
    </row>
    <row r="53" spans="1:9" ht="20.100000000000001" customHeight="1">
      <c r="A53" s="331"/>
      <c r="B53" s="330"/>
      <c r="C53" s="324"/>
      <c r="D53" s="326"/>
      <c r="E53" s="193">
        <f>'Dept - NCE Request Form'!J7</f>
        <v>0</v>
      </c>
      <c r="F53" s="327" t="str">
        <f>", "&amp;(IF(H52="Or enter admin email here","-",H52))&amp;", "&amp;(IF(F3="Chris Butz","cbutz@uvm.edu",IF(F3="Kerry Lavalette","kerry.lavalette@uvm.edu","-")))</f>
        <v>, -, -</v>
      </c>
      <c r="G53" s="328"/>
      <c r="H53" s="328"/>
      <c r="I53" s="329"/>
    </row>
    <row r="54" spans="1:9" ht="20.100000000000001" customHeight="1">
      <c r="A54" s="57"/>
      <c r="B54" s="113"/>
      <c r="C54" s="113"/>
      <c r="D54" s="113"/>
      <c r="E54" s="113"/>
      <c r="F54" s="113"/>
      <c r="G54" s="113"/>
      <c r="H54" s="113"/>
      <c r="I54" s="113"/>
    </row>
    <row r="55" spans="1:9" ht="20.100000000000001" customHeight="1">
      <c r="A55" s="57"/>
      <c r="B55" s="113"/>
      <c r="C55" s="113"/>
      <c r="D55" s="113"/>
      <c r="E55" s="113"/>
      <c r="F55" s="113"/>
      <c r="G55" s="113"/>
      <c r="H55" s="113"/>
      <c r="I55" s="113"/>
    </row>
    <row r="56" spans="1:9" ht="20.100000000000001" customHeight="1">
      <c r="A56" s="57"/>
      <c r="B56" s="113"/>
      <c r="C56" s="113"/>
      <c r="D56" s="113"/>
      <c r="E56" s="113"/>
      <c r="F56" s="113"/>
      <c r="G56" s="113"/>
      <c r="H56" s="113"/>
      <c r="I56" s="113"/>
    </row>
    <row r="57" spans="1:9" ht="20.100000000000001" customHeight="1">
      <c r="A57" s="57"/>
      <c r="B57" s="113"/>
      <c r="C57" s="113"/>
      <c r="D57" s="113"/>
      <c r="E57" s="113"/>
      <c r="F57" s="113"/>
      <c r="G57" s="113"/>
      <c r="H57" s="113"/>
      <c r="I57" s="113"/>
    </row>
    <row r="58" spans="1:9" ht="20.100000000000001" customHeight="1">
      <c r="A58" s="57"/>
      <c r="B58" s="113"/>
      <c r="C58" s="113"/>
      <c r="D58" s="113"/>
      <c r="E58" s="113"/>
      <c r="F58" s="113"/>
      <c r="G58" s="113"/>
      <c r="H58" s="113"/>
      <c r="I58" s="113"/>
    </row>
    <row r="59" spans="1:9" ht="20.100000000000001" customHeight="1">
      <c r="A59" s="57"/>
      <c r="B59" s="113"/>
      <c r="C59" s="113"/>
      <c r="D59" s="113"/>
      <c r="E59" s="113"/>
      <c r="F59" s="113"/>
      <c r="G59" s="113"/>
      <c r="H59" s="113"/>
      <c r="I59" s="113"/>
    </row>
    <row r="60" spans="1:9" ht="20.100000000000001" customHeight="1">
      <c r="A60" s="57"/>
      <c r="B60" s="113"/>
      <c r="C60" s="113"/>
      <c r="D60" s="113"/>
      <c r="E60" s="113"/>
      <c r="F60" s="113"/>
      <c r="G60" s="113"/>
      <c r="H60" s="113"/>
      <c r="I60" s="113"/>
    </row>
    <row r="61" spans="1:9" ht="20.100000000000001" customHeight="1">
      <c r="A61" s="57"/>
      <c r="B61" s="113"/>
      <c r="C61" s="113"/>
      <c r="D61" s="113"/>
      <c r="E61" s="113"/>
      <c r="F61" s="113"/>
      <c r="G61" s="113"/>
      <c r="H61" s="113"/>
      <c r="I61" s="113"/>
    </row>
    <row r="62" spans="1:9" ht="20.100000000000001" customHeight="1">
      <c r="A62" s="57"/>
      <c r="B62" s="113"/>
      <c r="C62" s="113"/>
      <c r="D62" s="113"/>
      <c r="E62" s="113"/>
      <c r="F62" s="113"/>
      <c r="G62" s="113"/>
      <c r="H62" s="113"/>
      <c r="I62" s="113"/>
    </row>
    <row r="63" spans="1:9" ht="20.100000000000001" customHeight="1">
      <c r="A63" s="57"/>
      <c r="B63" s="113"/>
      <c r="C63" s="113"/>
      <c r="D63" s="113"/>
      <c r="E63" s="113"/>
      <c r="F63" s="113"/>
      <c r="G63" s="113"/>
      <c r="H63" s="113"/>
      <c r="I63" s="113"/>
    </row>
    <row r="64" spans="1:9" ht="20.100000000000001" customHeight="1">
      <c r="A64" s="57"/>
      <c r="B64" s="113"/>
      <c r="C64" s="113"/>
      <c r="D64" s="113"/>
      <c r="E64" s="113"/>
      <c r="F64" s="113"/>
      <c r="G64" s="113"/>
      <c r="H64" s="113"/>
      <c r="I64" s="113"/>
    </row>
    <row r="65" spans="1:9" ht="20.100000000000001" customHeight="1">
      <c r="A65" s="57"/>
      <c r="B65" s="113"/>
      <c r="C65" s="113"/>
      <c r="D65" s="113"/>
      <c r="E65" s="113"/>
      <c r="F65" s="113"/>
      <c r="G65" s="113"/>
      <c r="H65" s="113"/>
      <c r="I65" s="113"/>
    </row>
    <row r="66" spans="1:9" ht="20.100000000000001" customHeight="1">
      <c r="A66" s="57"/>
      <c r="B66" s="113"/>
      <c r="C66" s="113"/>
      <c r="D66" s="113"/>
      <c r="E66" s="113"/>
      <c r="F66" s="113"/>
      <c r="G66" s="113"/>
      <c r="H66" s="113"/>
      <c r="I66" s="113"/>
    </row>
    <row r="67" spans="1:9" ht="20.100000000000001" customHeight="1">
      <c r="A67" s="57"/>
      <c r="B67" s="113"/>
      <c r="C67" s="113"/>
      <c r="D67" s="113"/>
      <c r="E67" s="113"/>
      <c r="F67" s="113"/>
      <c r="G67" s="113"/>
      <c r="H67" s="113"/>
      <c r="I67" s="113"/>
    </row>
    <row r="68" spans="1:9" ht="20.100000000000001" customHeight="1">
      <c r="A68" s="57"/>
      <c r="B68" s="113"/>
      <c r="C68" s="113"/>
      <c r="D68" s="113"/>
      <c r="E68" s="113"/>
      <c r="F68" s="113"/>
      <c r="G68" s="113"/>
      <c r="H68" s="113"/>
      <c r="I68" s="113"/>
    </row>
    <row r="69" spans="1:9" ht="20.100000000000001" customHeight="1">
      <c r="A69" s="57"/>
      <c r="B69" s="113"/>
      <c r="C69" s="113"/>
      <c r="D69" s="113"/>
      <c r="E69" s="113"/>
      <c r="F69" s="113"/>
      <c r="G69" s="113"/>
      <c r="H69" s="113"/>
      <c r="I69" s="113"/>
    </row>
    <row r="70" spans="1:9" ht="20.100000000000001" customHeight="1">
      <c r="A70" s="57"/>
      <c r="B70" s="113"/>
      <c r="C70" s="113"/>
      <c r="D70" s="113"/>
      <c r="E70" s="113"/>
      <c r="F70" s="113"/>
      <c r="G70" s="113"/>
      <c r="H70" s="113"/>
      <c r="I70" s="113"/>
    </row>
    <row r="71" spans="1:9" ht="20.100000000000001" customHeight="1">
      <c r="A71" s="57"/>
      <c r="B71" s="113"/>
      <c r="C71" s="113"/>
      <c r="D71" s="113"/>
      <c r="E71" s="113"/>
      <c r="F71" s="113"/>
      <c r="G71" s="113"/>
      <c r="H71" s="113"/>
      <c r="I71" s="113"/>
    </row>
    <row r="72" spans="1:9" ht="20.100000000000001" customHeight="1">
      <c r="A72" s="57"/>
      <c r="B72" s="113"/>
      <c r="C72" s="113"/>
      <c r="D72" s="113"/>
      <c r="E72" s="113"/>
      <c r="F72" s="113"/>
      <c r="G72" s="113"/>
      <c r="H72" s="113"/>
      <c r="I72" s="113"/>
    </row>
    <row r="73" spans="1:9" ht="20.100000000000001" customHeight="1">
      <c r="A73" s="57"/>
      <c r="B73" s="113"/>
      <c r="C73" s="113"/>
      <c r="D73" s="113"/>
      <c r="E73" s="113"/>
      <c r="F73" s="113"/>
      <c r="G73" s="113"/>
      <c r="H73" s="113"/>
      <c r="I73" s="113"/>
    </row>
    <row r="74" spans="1:9" ht="20.100000000000001" customHeight="1">
      <c r="A74" s="57"/>
      <c r="B74" s="113"/>
      <c r="C74" s="113"/>
      <c r="D74" s="113"/>
      <c r="E74" s="113"/>
      <c r="F74" s="113"/>
      <c r="G74" s="113"/>
      <c r="H74" s="113"/>
      <c r="I74" s="113"/>
    </row>
    <row r="75" spans="1:9" ht="20.100000000000001" customHeight="1">
      <c r="A75" s="57"/>
      <c r="B75" s="113"/>
      <c r="C75" s="113"/>
      <c r="D75" s="113"/>
      <c r="E75" s="113"/>
      <c r="F75" s="113"/>
      <c r="G75" s="113"/>
      <c r="H75" s="113"/>
      <c r="I75" s="113"/>
    </row>
    <row r="76" spans="1:9" ht="20.100000000000001" customHeight="1">
      <c r="A76" s="57"/>
      <c r="B76" s="113"/>
      <c r="C76" s="113"/>
      <c r="D76" s="113"/>
      <c r="E76" s="113"/>
      <c r="F76" s="113"/>
      <c r="G76" s="113"/>
      <c r="H76" s="113"/>
      <c r="I76" s="113"/>
    </row>
    <row r="77" spans="1:9" ht="20.100000000000001" customHeight="1">
      <c r="A77" s="57"/>
      <c r="B77" s="113"/>
      <c r="C77" s="113"/>
      <c r="D77" s="113"/>
      <c r="E77" s="113"/>
      <c r="F77" s="113"/>
      <c r="G77" s="113"/>
      <c r="H77" s="113"/>
      <c r="I77" s="113"/>
    </row>
    <row r="78" spans="1:9" ht="20.100000000000001" customHeight="1">
      <c r="A78" s="57"/>
      <c r="B78" s="113"/>
      <c r="C78" s="113"/>
      <c r="D78" s="113"/>
      <c r="E78" s="113"/>
      <c r="F78" s="113"/>
      <c r="G78" s="113"/>
      <c r="H78" s="113"/>
      <c r="I78" s="113"/>
    </row>
    <row r="79" spans="1:9" ht="20.100000000000001" customHeight="1">
      <c r="A79" s="57"/>
      <c r="B79" s="113"/>
      <c r="C79" s="113"/>
      <c r="D79" s="113"/>
      <c r="E79" s="113"/>
      <c r="F79" s="113"/>
      <c r="G79" s="113"/>
      <c r="H79" s="113"/>
      <c r="I79" s="113"/>
    </row>
    <row r="80" spans="1:9" ht="20.100000000000001" customHeight="1">
      <c r="A80" s="57"/>
      <c r="B80" s="113"/>
      <c r="C80" s="113"/>
      <c r="D80" s="113"/>
      <c r="E80" s="113"/>
      <c r="F80" s="113"/>
      <c r="G80" s="113"/>
      <c r="H80" s="113"/>
      <c r="I80" s="113"/>
    </row>
    <row r="81" spans="1:9" ht="20.100000000000001" customHeight="1">
      <c r="A81" s="57"/>
      <c r="B81" s="113"/>
      <c r="C81" s="113"/>
      <c r="D81" s="113"/>
      <c r="E81" s="113"/>
      <c r="F81" s="113"/>
      <c r="G81" s="113"/>
      <c r="H81" s="113"/>
      <c r="I81" s="113"/>
    </row>
    <row r="82" spans="1:9" ht="20.100000000000001" customHeight="1">
      <c r="A82" s="57"/>
      <c r="B82" s="113"/>
      <c r="C82" s="113"/>
      <c r="D82" s="113"/>
      <c r="E82" s="113"/>
      <c r="F82" s="113"/>
      <c r="G82" s="113"/>
      <c r="H82" s="113"/>
      <c r="I82" s="113"/>
    </row>
    <row r="83" spans="1:9" ht="20.100000000000001" customHeight="1">
      <c r="A83" s="57"/>
      <c r="B83" s="113"/>
      <c r="C83" s="113"/>
      <c r="D83" s="113"/>
      <c r="E83" s="113"/>
      <c r="F83" s="113"/>
      <c r="G83" s="113"/>
      <c r="H83" s="113"/>
      <c r="I83" s="113"/>
    </row>
    <row r="84" spans="1:9" ht="20.100000000000001" customHeight="1">
      <c r="A84" s="57"/>
      <c r="B84" s="113"/>
      <c r="C84" s="113"/>
      <c r="D84" s="113"/>
      <c r="E84" s="113"/>
      <c r="F84" s="113"/>
      <c r="G84" s="113"/>
      <c r="H84" s="113"/>
      <c r="I84" s="113"/>
    </row>
    <row r="85" spans="1:9" ht="20.100000000000001" customHeight="1">
      <c r="A85" s="57"/>
      <c r="B85" s="113"/>
      <c r="C85" s="113"/>
      <c r="D85" s="113"/>
      <c r="E85" s="113"/>
      <c r="F85" s="113"/>
      <c r="G85" s="113"/>
      <c r="H85" s="113"/>
      <c r="I85" s="113"/>
    </row>
    <row r="86" spans="1:9" ht="20.100000000000001" customHeight="1">
      <c r="A86" s="57"/>
      <c r="B86" s="113"/>
      <c r="C86" s="113"/>
      <c r="D86" s="113"/>
      <c r="E86" s="113"/>
      <c r="F86" s="113"/>
      <c r="G86" s="113"/>
      <c r="H86" s="113"/>
      <c r="I86" s="113"/>
    </row>
    <row r="87" spans="1:9" ht="20.100000000000001" customHeight="1">
      <c r="A87" s="57"/>
      <c r="B87" s="113"/>
      <c r="C87" s="113"/>
      <c r="D87" s="113"/>
      <c r="E87" s="113"/>
      <c r="F87" s="113"/>
      <c r="G87" s="113"/>
      <c r="H87" s="113"/>
      <c r="I87" s="113"/>
    </row>
    <row r="88" spans="1:9" ht="20.100000000000001" customHeight="1">
      <c r="A88" s="57"/>
      <c r="B88" s="113"/>
      <c r="C88" s="113"/>
      <c r="D88" s="113"/>
      <c r="E88" s="113"/>
      <c r="F88" s="113"/>
      <c r="G88" s="113"/>
      <c r="H88" s="113"/>
      <c r="I88" s="113"/>
    </row>
    <row r="89" spans="1:9" ht="20.100000000000001" customHeight="1">
      <c r="A89" s="57"/>
      <c r="B89" s="113"/>
      <c r="C89" s="113"/>
      <c r="D89" s="113"/>
      <c r="E89" s="113"/>
      <c r="F89" s="113"/>
      <c r="G89" s="113"/>
      <c r="H89" s="113"/>
      <c r="I89" s="113"/>
    </row>
    <row r="90" spans="1:9" ht="20.100000000000001" customHeight="1">
      <c r="A90" s="57"/>
      <c r="B90" s="113"/>
      <c r="C90" s="113"/>
      <c r="D90" s="113"/>
      <c r="E90" s="113"/>
      <c r="F90" s="113"/>
      <c r="G90" s="113"/>
      <c r="H90" s="113"/>
      <c r="I90" s="113"/>
    </row>
    <row r="91" spans="1:9" ht="20.100000000000001" customHeight="1">
      <c r="A91" s="57"/>
      <c r="B91" s="113"/>
      <c r="C91" s="113"/>
      <c r="D91" s="113"/>
      <c r="E91" s="113"/>
      <c r="F91" s="113"/>
      <c r="G91" s="113"/>
      <c r="H91" s="113"/>
      <c r="I91" s="113"/>
    </row>
    <row r="92" spans="1:9" ht="20.100000000000001" customHeight="1">
      <c r="A92" s="57"/>
      <c r="B92" s="113"/>
      <c r="C92" s="113"/>
      <c r="D92" s="113"/>
      <c r="E92" s="113"/>
      <c r="F92" s="113"/>
      <c r="G92" s="113"/>
      <c r="H92" s="113"/>
      <c r="I92" s="113"/>
    </row>
    <row r="93" spans="1:9" ht="20.100000000000001" customHeight="1">
      <c r="A93" s="57"/>
      <c r="B93" s="113"/>
      <c r="C93" s="113"/>
      <c r="D93" s="113"/>
      <c r="E93" s="113"/>
      <c r="F93" s="113"/>
      <c r="G93" s="113"/>
      <c r="H93" s="113"/>
      <c r="I93" s="113"/>
    </row>
    <row r="94" spans="1:9" ht="20.100000000000001" customHeight="1">
      <c r="A94" s="57"/>
      <c r="B94" s="113"/>
      <c r="C94" s="113"/>
      <c r="D94" s="113"/>
      <c r="E94" s="113"/>
      <c r="F94" s="113"/>
      <c r="G94" s="113"/>
      <c r="H94" s="113"/>
      <c r="I94" s="113"/>
    </row>
    <row r="95" spans="1:9" ht="20.100000000000001" customHeight="1">
      <c r="A95" s="57"/>
      <c r="B95" s="113"/>
      <c r="C95" s="113"/>
      <c r="D95" s="113"/>
      <c r="E95" s="113"/>
      <c r="F95" s="113"/>
      <c r="G95" s="113"/>
      <c r="H95" s="113"/>
      <c r="I95" s="113"/>
    </row>
    <row r="96" spans="1:9" ht="20.100000000000001" customHeight="1">
      <c r="A96" s="57"/>
      <c r="B96" s="113"/>
      <c r="C96" s="113"/>
      <c r="D96" s="113"/>
      <c r="E96" s="113"/>
      <c r="F96" s="113"/>
      <c r="G96" s="113"/>
      <c r="H96" s="113"/>
      <c r="I96" s="113"/>
    </row>
    <row r="97" spans="1:9" ht="20.100000000000001" customHeight="1">
      <c r="A97" s="57"/>
      <c r="B97" s="113"/>
      <c r="C97" s="113"/>
      <c r="D97" s="113"/>
      <c r="E97" s="113"/>
      <c r="F97" s="113"/>
      <c r="G97" s="113"/>
      <c r="H97" s="113"/>
      <c r="I97" s="113"/>
    </row>
    <row r="98" spans="1:9" ht="20.100000000000001" customHeight="1">
      <c r="A98" s="57"/>
      <c r="B98" s="113"/>
      <c r="C98" s="113"/>
      <c r="D98" s="113"/>
      <c r="E98" s="113"/>
      <c r="F98" s="113"/>
      <c r="G98" s="113"/>
      <c r="H98" s="113"/>
      <c r="I98" s="113"/>
    </row>
    <row r="99" spans="1:9" ht="20.100000000000001" customHeight="1">
      <c r="A99" s="57"/>
      <c r="B99" s="113"/>
      <c r="C99" s="113"/>
      <c r="D99" s="113"/>
      <c r="E99" s="113"/>
      <c r="F99" s="113"/>
      <c r="G99" s="113"/>
      <c r="H99" s="113"/>
      <c r="I99" s="113"/>
    </row>
    <row r="100" spans="1:9" ht="20.100000000000001" customHeight="1">
      <c r="A100" s="57"/>
      <c r="B100" s="113"/>
      <c r="C100" s="113"/>
      <c r="D100" s="113"/>
      <c r="E100" s="113"/>
      <c r="F100" s="113"/>
      <c r="G100" s="113"/>
      <c r="H100" s="113"/>
      <c r="I100" s="113"/>
    </row>
    <row r="101" spans="1:9" ht="20.100000000000001" customHeight="1">
      <c r="A101" s="57"/>
      <c r="B101" s="113"/>
      <c r="C101" s="113"/>
      <c r="D101" s="113"/>
      <c r="E101" s="113"/>
      <c r="F101" s="113"/>
      <c r="G101" s="113"/>
      <c r="H101" s="113"/>
      <c r="I101" s="113"/>
    </row>
    <row r="102" spans="1:9" ht="20.100000000000001" customHeight="1">
      <c r="A102" s="57"/>
      <c r="B102" s="113"/>
      <c r="C102" s="113"/>
      <c r="D102" s="113"/>
      <c r="E102" s="113"/>
      <c r="F102" s="113"/>
      <c r="G102" s="113"/>
      <c r="H102" s="113"/>
      <c r="I102" s="113"/>
    </row>
    <row r="103" spans="1:9" ht="20.100000000000001" customHeight="1">
      <c r="A103" s="57"/>
      <c r="B103" s="113"/>
      <c r="C103" s="113"/>
      <c r="D103" s="113"/>
      <c r="E103" s="113"/>
      <c r="F103" s="113"/>
      <c r="G103" s="113"/>
      <c r="H103" s="113"/>
      <c r="I103" s="113"/>
    </row>
    <row r="104" spans="1:9" ht="20.100000000000001" customHeight="1">
      <c r="A104" s="57"/>
      <c r="B104" s="113"/>
      <c r="C104" s="113"/>
      <c r="D104" s="113"/>
      <c r="E104" s="113"/>
      <c r="F104" s="113"/>
      <c r="G104" s="113"/>
      <c r="H104" s="113"/>
      <c r="I104" s="113"/>
    </row>
    <row r="105" spans="1:9" ht="20.100000000000001" customHeight="1">
      <c r="A105" s="57"/>
      <c r="B105" s="113"/>
      <c r="C105" s="113"/>
      <c r="D105" s="113"/>
      <c r="E105" s="113"/>
      <c r="F105" s="113"/>
      <c r="G105" s="113"/>
      <c r="H105" s="113"/>
      <c r="I105" s="113"/>
    </row>
    <row r="106" spans="1:9" ht="20.100000000000001" customHeight="1">
      <c r="A106" s="57"/>
      <c r="B106" s="113"/>
      <c r="C106" s="113"/>
      <c r="D106" s="113"/>
      <c r="E106" s="113"/>
      <c r="F106" s="113"/>
      <c r="G106" s="113"/>
      <c r="H106" s="113"/>
      <c r="I106" s="113"/>
    </row>
    <row r="107" spans="1:9" ht="20.100000000000001" customHeight="1">
      <c r="A107" s="57"/>
      <c r="B107" s="113"/>
      <c r="C107" s="113"/>
      <c r="D107" s="113"/>
      <c r="E107" s="113"/>
      <c r="F107" s="113"/>
      <c r="G107" s="113"/>
      <c r="H107" s="113"/>
      <c r="I107" s="113"/>
    </row>
    <row r="108" spans="1:9" ht="20.100000000000001" customHeight="1">
      <c r="A108" s="57"/>
      <c r="B108" s="113"/>
      <c r="C108" s="113"/>
      <c r="D108" s="113"/>
      <c r="E108" s="113"/>
      <c r="F108" s="113"/>
      <c r="G108" s="113"/>
      <c r="H108" s="113"/>
      <c r="I108" s="113"/>
    </row>
    <row r="109" spans="1:9" ht="20.100000000000001" customHeight="1">
      <c r="A109" s="57"/>
      <c r="B109" s="113"/>
      <c r="C109" s="113"/>
      <c r="D109" s="113"/>
      <c r="E109" s="113"/>
      <c r="F109" s="113"/>
      <c r="G109" s="113"/>
      <c r="H109" s="113"/>
      <c r="I109" s="113"/>
    </row>
    <row r="110" spans="1:9" ht="20.100000000000001" customHeight="1">
      <c r="A110" s="57"/>
      <c r="B110" s="113"/>
      <c r="C110" s="113"/>
      <c r="D110" s="113"/>
      <c r="E110" s="113"/>
      <c r="F110" s="113"/>
      <c r="G110" s="113"/>
      <c r="H110" s="113"/>
      <c r="I110" s="113"/>
    </row>
    <row r="111" spans="1:9" ht="20.100000000000001" customHeight="1">
      <c r="A111" s="57"/>
      <c r="B111" s="113"/>
      <c r="C111" s="113"/>
      <c r="D111" s="113"/>
      <c r="E111" s="113"/>
      <c r="F111" s="113"/>
      <c r="G111" s="113"/>
      <c r="H111" s="113"/>
      <c r="I111" s="113"/>
    </row>
    <row r="112" spans="1:9" ht="20.100000000000001" customHeight="1">
      <c r="A112" s="57"/>
      <c r="B112" s="113"/>
      <c r="C112" s="113"/>
      <c r="D112" s="113"/>
      <c r="E112" s="113"/>
      <c r="F112" s="113"/>
      <c r="G112" s="113"/>
      <c r="H112" s="113"/>
      <c r="I112" s="113"/>
    </row>
    <row r="113" spans="1:9" ht="20.100000000000001" customHeight="1">
      <c r="A113" s="57"/>
      <c r="B113" s="113"/>
      <c r="C113" s="113"/>
      <c r="D113" s="113"/>
      <c r="E113" s="113"/>
      <c r="F113" s="113"/>
      <c r="G113" s="113"/>
      <c r="H113" s="113"/>
      <c r="I113" s="113"/>
    </row>
    <row r="114" spans="1:9" ht="20.100000000000001" customHeight="1">
      <c r="A114" s="57"/>
      <c r="B114" s="113"/>
      <c r="C114" s="113"/>
      <c r="D114" s="113"/>
      <c r="E114" s="113"/>
      <c r="F114" s="113"/>
      <c r="G114" s="113"/>
      <c r="H114" s="113"/>
      <c r="I114" s="113"/>
    </row>
    <row r="115" spans="1:9" ht="20.100000000000001" customHeight="1">
      <c r="A115" s="57"/>
      <c r="B115" s="113"/>
      <c r="C115" s="113"/>
      <c r="D115" s="113"/>
      <c r="E115" s="113"/>
      <c r="F115" s="113"/>
      <c r="G115" s="113"/>
      <c r="H115" s="113"/>
      <c r="I115" s="113"/>
    </row>
    <row r="116" spans="1:9" ht="20.100000000000001" customHeight="1">
      <c r="A116" s="57"/>
      <c r="B116" s="113"/>
      <c r="C116" s="113"/>
      <c r="D116" s="113"/>
      <c r="E116" s="113"/>
      <c r="F116" s="113"/>
      <c r="G116" s="113"/>
      <c r="H116" s="113"/>
      <c r="I116" s="113"/>
    </row>
    <row r="117" spans="1:9" ht="20.100000000000001" customHeight="1">
      <c r="A117" s="57"/>
      <c r="B117" s="113"/>
      <c r="C117" s="113"/>
      <c r="D117" s="113"/>
      <c r="E117" s="113"/>
      <c r="F117" s="113"/>
      <c r="G117" s="113"/>
      <c r="H117" s="113"/>
      <c r="I117" s="113"/>
    </row>
    <row r="118" spans="1:9" ht="20.100000000000001" customHeight="1">
      <c r="A118" s="57"/>
      <c r="B118" s="113"/>
      <c r="C118" s="113"/>
      <c r="D118" s="113"/>
      <c r="E118" s="113"/>
      <c r="F118" s="113"/>
      <c r="G118" s="113"/>
      <c r="H118" s="113"/>
      <c r="I118" s="113"/>
    </row>
    <row r="119" spans="1:9" ht="20.100000000000001" customHeight="1">
      <c r="A119" s="57"/>
      <c r="B119" s="113"/>
      <c r="C119" s="113"/>
      <c r="D119" s="113"/>
      <c r="E119" s="113"/>
      <c r="F119" s="113"/>
      <c r="G119" s="113"/>
      <c r="H119" s="113"/>
      <c r="I119" s="113"/>
    </row>
    <row r="120" spans="1:9" ht="20.100000000000001" customHeight="1">
      <c r="A120" s="57"/>
      <c r="B120" s="113"/>
      <c r="C120" s="113"/>
      <c r="D120" s="113"/>
      <c r="E120" s="113"/>
      <c r="F120" s="113"/>
      <c r="G120" s="113"/>
      <c r="H120" s="113"/>
      <c r="I120" s="113"/>
    </row>
    <row r="121" spans="1:9" ht="20.100000000000001" customHeight="1">
      <c r="A121" s="57"/>
      <c r="B121" s="113"/>
      <c r="C121" s="113"/>
      <c r="D121" s="113"/>
      <c r="E121" s="113"/>
      <c r="F121" s="113"/>
      <c r="G121" s="113"/>
      <c r="H121" s="113"/>
      <c r="I121" s="113"/>
    </row>
    <row r="122" spans="1:9" ht="20.100000000000001" customHeight="1">
      <c r="A122" s="57"/>
      <c r="B122" s="113"/>
      <c r="C122" s="113"/>
      <c r="D122" s="113"/>
      <c r="E122" s="113"/>
      <c r="F122" s="113"/>
      <c r="G122" s="113"/>
      <c r="H122" s="113"/>
      <c r="I122" s="113"/>
    </row>
    <row r="123" spans="1:9" ht="20.100000000000001" customHeight="1">
      <c r="A123" s="57"/>
      <c r="B123" s="113"/>
      <c r="C123" s="113"/>
      <c r="D123" s="113"/>
      <c r="E123" s="113"/>
      <c r="F123" s="113"/>
      <c r="G123" s="113"/>
      <c r="H123" s="113"/>
      <c r="I123" s="113"/>
    </row>
    <row r="124" spans="1:9" ht="20.100000000000001" customHeight="1">
      <c r="A124" s="57"/>
      <c r="B124" s="113"/>
      <c r="C124" s="113"/>
      <c r="D124" s="113"/>
      <c r="E124" s="113"/>
      <c r="F124" s="113"/>
      <c r="G124" s="113"/>
      <c r="H124" s="113"/>
      <c r="I124" s="113"/>
    </row>
    <row r="125" spans="1:9" ht="20.100000000000001" customHeight="1">
      <c r="A125" s="57"/>
      <c r="B125" s="113"/>
      <c r="C125" s="113"/>
      <c r="D125" s="113"/>
      <c r="E125" s="113"/>
      <c r="F125" s="113"/>
      <c r="G125" s="113"/>
      <c r="H125" s="113"/>
      <c r="I125" s="113"/>
    </row>
    <row r="126" spans="1:9" ht="20.100000000000001" customHeight="1">
      <c r="A126" s="57"/>
      <c r="B126" s="113"/>
      <c r="C126" s="113"/>
      <c r="D126" s="113"/>
      <c r="E126" s="113"/>
      <c r="F126" s="113"/>
      <c r="G126" s="113"/>
      <c r="H126" s="113"/>
      <c r="I126" s="113"/>
    </row>
    <row r="127" spans="1:9" ht="20.100000000000001" customHeight="1">
      <c r="A127" s="57"/>
      <c r="B127" s="113"/>
      <c r="C127" s="113"/>
      <c r="D127" s="113"/>
      <c r="E127" s="113"/>
      <c r="F127" s="113"/>
      <c r="G127" s="113"/>
      <c r="H127" s="113"/>
      <c r="I127" s="113"/>
    </row>
    <row r="128" spans="1:9" ht="20.100000000000001" customHeight="1">
      <c r="A128" s="57"/>
      <c r="B128" s="113"/>
      <c r="C128" s="113"/>
      <c r="D128" s="113"/>
      <c r="E128" s="113"/>
      <c r="F128" s="113"/>
      <c r="G128" s="113"/>
      <c r="H128" s="113"/>
      <c r="I128" s="113"/>
    </row>
    <row r="129" spans="1:9" ht="20.100000000000001" customHeight="1">
      <c r="A129" s="57"/>
      <c r="B129" s="113"/>
      <c r="C129" s="113"/>
      <c r="D129" s="113"/>
      <c r="E129" s="113"/>
      <c r="F129" s="113"/>
      <c r="G129" s="113"/>
      <c r="H129" s="113"/>
      <c r="I129" s="113"/>
    </row>
    <row r="130" spans="1:9" ht="20.100000000000001" customHeight="1">
      <c r="A130" s="57"/>
      <c r="B130" s="113"/>
      <c r="C130" s="113"/>
      <c r="D130" s="113"/>
      <c r="E130" s="113"/>
      <c r="F130" s="113"/>
      <c r="G130" s="113"/>
      <c r="H130" s="113"/>
      <c r="I130" s="113"/>
    </row>
    <row r="131" spans="1:9" ht="20.100000000000001" customHeight="1">
      <c r="A131" s="57"/>
      <c r="B131" s="113"/>
      <c r="C131" s="113"/>
      <c r="D131" s="113"/>
      <c r="E131" s="113"/>
      <c r="F131" s="113"/>
      <c r="G131" s="113"/>
      <c r="H131" s="113"/>
      <c r="I131" s="113"/>
    </row>
    <row r="132" spans="1:9" ht="20.100000000000001" customHeight="1">
      <c r="A132" s="57"/>
      <c r="B132" s="113"/>
      <c r="C132" s="113"/>
      <c r="D132" s="113"/>
      <c r="E132" s="113"/>
      <c r="F132" s="113"/>
      <c r="G132" s="113"/>
      <c r="H132" s="113"/>
      <c r="I132" s="113"/>
    </row>
    <row r="133" spans="1:9" ht="20.100000000000001" customHeight="1">
      <c r="A133" s="57"/>
      <c r="B133" s="113"/>
      <c r="C133" s="113"/>
      <c r="D133" s="113"/>
      <c r="E133" s="113"/>
      <c r="F133" s="113"/>
      <c r="G133" s="113"/>
      <c r="H133" s="113"/>
      <c r="I133" s="113"/>
    </row>
    <row r="134" spans="1:9" ht="20.100000000000001" customHeight="1">
      <c r="A134" s="57"/>
      <c r="B134" s="113"/>
      <c r="C134" s="113"/>
      <c r="D134" s="113"/>
      <c r="E134" s="113"/>
      <c r="F134" s="113"/>
      <c r="G134" s="113"/>
      <c r="H134" s="113"/>
      <c r="I134" s="113"/>
    </row>
    <row r="135" spans="1:9" ht="20.100000000000001" customHeight="1">
      <c r="A135" s="57"/>
      <c r="B135" s="113"/>
      <c r="C135" s="113"/>
      <c r="D135" s="113"/>
      <c r="E135" s="113"/>
      <c r="F135" s="113"/>
      <c r="G135" s="113"/>
      <c r="H135" s="113"/>
      <c r="I135" s="113"/>
    </row>
    <row r="136" spans="1:9" ht="20.100000000000001" customHeight="1">
      <c r="A136" s="57"/>
      <c r="B136" s="113"/>
      <c r="C136" s="113"/>
      <c r="D136" s="113"/>
      <c r="E136" s="113"/>
      <c r="F136" s="113"/>
      <c r="G136" s="113"/>
      <c r="H136" s="113"/>
      <c r="I136" s="113"/>
    </row>
    <row r="137" spans="1:9" ht="20.100000000000001" customHeight="1">
      <c r="A137" s="57"/>
      <c r="B137" s="113"/>
      <c r="C137" s="113"/>
      <c r="D137" s="113"/>
      <c r="E137" s="113"/>
      <c r="F137" s="113"/>
      <c r="G137" s="113"/>
      <c r="H137" s="113"/>
      <c r="I137" s="113"/>
    </row>
    <row r="138" spans="1:9" ht="20.100000000000001" customHeight="1">
      <c r="A138" s="57"/>
      <c r="B138" s="113"/>
      <c r="C138" s="113"/>
      <c r="D138" s="113"/>
      <c r="E138" s="113"/>
      <c r="F138" s="113"/>
      <c r="G138" s="113"/>
      <c r="H138" s="113"/>
      <c r="I138" s="113"/>
    </row>
    <row r="139" spans="1:9" ht="20.100000000000001" customHeight="1">
      <c r="A139" s="57"/>
      <c r="B139" s="113"/>
      <c r="C139" s="113"/>
      <c r="D139" s="113"/>
      <c r="E139" s="113"/>
      <c r="F139" s="113"/>
      <c r="G139" s="113"/>
      <c r="H139" s="113"/>
      <c r="I139" s="113"/>
    </row>
    <row r="140" spans="1:9" ht="20.100000000000001" customHeight="1">
      <c r="A140" s="57"/>
      <c r="B140" s="113"/>
      <c r="C140" s="113"/>
      <c r="D140" s="113"/>
      <c r="E140" s="113"/>
      <c r="F140" s="113"/>
      <c r="G140" s="113"/>
      <c r="H140" s="113"/>
      <c r="I140" s="113"/>
    </row>
    <row r="141" spans="1:9" ht="20.100000000000001" customHeight="1">
      <c r="A141" s="57"/>
      <c r="B141" s="113"/>
      <c r="C141" s="113"/>
      <c r="D141" s="113"/>
      <c r="E141" s="113"/>
      <c r="F141" s="113"/>
      <c r="G141" s="113"/>
      <c r="H141" s="113"/>
      <c r="I141" s="113"/>
    </row>
    <row r="142" spans="1:9" ht="20.100000000000001" customHeight="1">
      <c r="A142" s="57"/>
      <c r="B142" s="113"/>
      <c r="C142" s="113"/>
      <c r="D142" s="113"/>
      <c r="E142" s="113"/>
      <c r="F142" s="113"/>
      <c r="G142" s="113"/>
      <c r="H142" s="113"/>
      <c r="I142" s="113"/>
    </row>
    <row r="143" spans="1:9" ht="20.100000000000001" customHeight="1">
      <c r="A143" s="57"/>
      <c r="B143" s="113"/>
      <c r="C143" s="113"/>
      <c r="D143" s="113"/>
      <c r="E143" s="113"/>
      <c r="F143" s="113"/>
      <c r="G143" s="113"/>
      <c r="H143" s="113"/>
      <c r="I143" s="113"/>
    </row>
    <row r="144" spans="1:9" ht="20.100000000000001" customHeight="1">
      <c r="A144" s="57"/>
      <c r="B144" s="113"/>
      <c r="C144" s="113"/>
      <c r="D144" s="113"/>
      <c r="E144" s="113"/>
      <c r="F144" s="113"/>
      <c r="G144" s="113"/>
      <c r="H144" s="113"/>
      <c r="I144" s="113"/>
    </row>
    <row r="145" spans="1:9" ht="20.100000000000001" customHeight="1">
      <c r="A145" s="57"/>
      <c r="B145" s="113"/>
      <c r="C145" s="113"/>
      <c r="D145" s="113"/>
      <c r="E145" s="113"/>
      <c r="F145" s="113"/>
      <c r="G145" s="113"/>
      <c r="H145" s="113"/>
      <c r="I145" s="113"/>
    </row>
    <row r="146" spans="1:9" ht="20.100000000000001" customHeight="1">
      <c r="A146" s="57"/>
      <c r="B146" s="113"/>
      <c r="C146" s="113"/>
      <c r="D146" s="113"/>
      <c r="E146" s="113"/>
      <c r="F146" s="113"/>
      <c r="G146" s="113"/>
      <c r="H146" s="113"/>
      <c r="I146" s="113"/>
    </row>
    <row r="147" spans="1:9" ht="20.100000000000001" customHeight="1">
      <c r="A147" s="57"/>
      <c r="B147" s="113"/>
      <c r="C147" s="113"/>
      <c r="D147" s="113"/>
      <c r="E147" s="113"/>
      <c r="F147" s="113"/>
      <c r="G147" s="113"/>
      <c r="H147" s="113"/>
      <c r="I147" s="113"/>
    </row>
    <row r="148" spans="1:9" ht="20.100000000000001" customHeight="1">
      <c r="A148" s="57"/>
      <c r="B148" s="113"/>
      <c r="C148" s="113"/>
      <c r="D148" s="113"/>
      <c r="E148" s="113"/>
      <c r="F148" s="113"/>
      <c r="G148" s="113"/>
      <c r="H148" s="113"/>
      <c r="I148" s="113"/>
    </row>
    <row r="149" spans="1:9" ht="20.100000000000001" customHeight="1">
      <c r="A149" s="57"/>
      <c r="B149" s="113"/>
      <c r="C149" s="113"/>
      <c r="D149" s="113"/>
      <c r="E149" s="113"/>
      <c r="F149" s="113"/>
      <c r="G149" s="113"/>
      <c r="H149" s="113"/>
      <c r="I149" s="113"/>
    </row>
    <row r="150" spans="1:9" ht="20.100000000000001" customHeight="1">
      <c r="A150" s="57"/>
      <c r="B150" s="113"/>
      <c r="C150" s="113"/>
      <c r="D150" s="113"/>
      <c r="E150" s="113"/>
      <c r="F150" s="113"/>
      <c r="G150" s="113"/>
      <c r="H150" s="113"/>
      <c r="I150" s="113"/>
    </row>
    <row r="151" spans="1:9" ht="20.100000000000001" customHeight="1">
      <c r="A151" s="57"/>
      <c r="B151" s="113"/>
      <c r="C151" s="113"/>
      <c r="D151" s="113"/>
      <c r="E151" s="113"/>
      <c r="F151" s="113"/>
      <c r="G151" s="113"/>
      <c r="H151" s="113"/>
      <c r="I151" s="113"/>
    </row>
    <row r="152" spans="1:9" ht="20.100000000000001" customHeight="1">
      <c r="A152" s="57"/>
      <c r="B152" s="113"/>
      <c r="C152" s="113"/>
      <c r="D152" s="113"/>
      <c r="E152" s="113"/>
      <c r="F152" s="113"/>
      <c r="G152" s="113"/>
      <c r="H152" s="113"/>
      <c r="I152" s="113"/>
    </row>
    <row r="153" spans="1:9" ht="20.100000000000001" customHeight="1">
      <c r="A153" s="57"/>
      <c r="B153" s="113"/>
      <c r="C153" s="113"/>
      <c r="D153" s="113"/>
      <c r="E153" s="113"/>
      <c r="F153" s="113"/>
      <c r="G153" s="113"/>
      <c r="H153" s="113"/>
      <c r="I153" s="113"/>
    </row>
    <row r="154" spans="1:9" ht="20.100000000000001" customHeight="1">
      <c r="A154" s="57"/>
      <c r="B154" s="113"/>
      <c r="C154" s="113"/>
      <c r="D154" s="113"/>
      <c r="E154" s="113"/>
      <c r="F154" s="113"/>
      <c r="G154" s="113"/>
      <c r="H154" s="113"/>
      <c r="I154" s="113"/>
    </row>
    <row r="155" spans="1:9" ht="20.100000000000001" customHeight="1">
      <c r="A155" s="57"/>
      <c r="B155" s="113"/>
      <c r="C155" s="113"/>
      <c r="D155" s="113"/>
      <c r="E155" s="113"/>
      <c r="F155" s="113"/>
      <c r="G155" s="113"/>
      <c r="H155" s="113"/>
      <c r="I155" s="113"/>
    </row>
    <row r="156" spans="1:9" ht="20.100000000000001" customHeight="1">
      <c r="A156" s="57"/>
      <c r="B156" s="113"/>
      <c r="C156" s="113"/>
      <c r="D156" s="113"/>
      <c r="E156" s="113"/>
      <c r="F156" s="113"/>
      <c r="G156" s="113"/>
      <c r="H156" s="113"/>
      <c r="I156" s="113"/>
    </row>
    <row r="157" spans="1:9" ht="20.100000000000001" customHeight="1">
      <c r="A157" s="57"/>
      <c r="B157" s="113"/>
      <c r="C157" s="113"/>
      <c r="D157" s="113"/>
      <c r="E157" s="113"/>
      <c r="F157" s="113"/>
      <c r="G157" s="113"/>
      <c r="H157" s="113"/>
      <c r="I157" s="113"/>
    </row>
    <row r="158" spans="1:9" ht="20.100000000000001" customHeight="1">
      <c r="A158" s="57"/>
      <c r="B158" s="113"/>
      <c r="C158" s="113"/>
      <c r="D158" s="113"/>
      <c r="E158" s="113"/>
      <c r="F158" s="113"/>
      <c r="G158" s="113"/>
      <c r="H158" s="113"/>
      <c r="I158" s="113"/>
    </row>
    <row r="159" spans="1:9" ht="20.100000000000001" customHeight="1">
      <c r="A159" s="57"/>
      <c r="B159" s="113"/>
      <c r="C159" s="113"/>
      <c r="D159" s="113"/>
      <c r="E159" s="113"/>
      <c r="F159" s="113"/>
      <c r="G159" s="113"/>
      <c r="H159" s="113"/>
      <c r="I159" s="113"/>
    </row>
    <row r="160" spans="1:9" ht="20.100000000000001" customHeight="1">
      <c r="A160" s="57"/>
      <c r="B160" s="113"/>
      <c r="C160" s="113"/>
      <c r="D160" s="113"/>
      <c r="E160" s="113"/>
      <c r="F160" s="113"/>
      <c r="G160" s="113"/>
      <c r="H160" s="113"/>
      <c r="I160" s="113"/>
    </row>
    <row r="161" spans="1:9" ht="20.100000000000001" customHeight="1">
      <c r="A161" s="57"/>
      <c r="B161" s="113"/>
      <c r="C161" s="113"/>
      <c r="D161" s="113"/>
      <c r="E161" s="113"/>
      <c r="F161" s="113"/>
      <c r="G161" s="113"/>
      <c r="H161" s="113"/>
      <c r="I161" s="113"/>
    </row>
    <row r="162" spans="1:9" ht="20.100000000000001" customHeight="1">
      <c r="A162" s="57"/>
      <c r="B162" s="113"/>
      <c r="C162" s="113"/>
      <c r="D162" s="113"/>
      <c r="E162" s="113"/>
      <c r="F162" s="113"/>
      <c r="G162" s="113"/>
      <c r="H162" s="113"/>
      <c r="I162" s="113"/>
    </row>
    <row r="163" spans="1:9" ht="20.100000000000001" customHeight="1">
      <c r="A163" s="57"/>
      <c r="B163" s="113"/>
      <c r="C163" s="113"/>
      <c r="D163" s="113"/>
      <c r="E163" s="113"/>
      <c r="F163" s="113"/>
      <c r="G163" s="113"/>
      <c r="H163" s="113"/>
      <c r="I163" s="113"/>
    </row>
    <row r="164" spans="1:9" ht="20.100000000000001" customHeight="1">
      <c r="A164" s="57"/>
      <c r="B164" s="113"/>
      <c r="C164" s="113"/>
      <c r="D164" s="113"/>
      <c r="E164" s="113"/>
      <c r="F164" s="113"/>
      <c r="G164" s="113"/>
      <c r="H164" s="113"/>
      <c r="I164" s="113"/>
    </row>
    <row r="165" spans="1:9" ht="20.100000000000001" customHeight="1">
      <c r="A165" s="57"/>
      <c r="B165" s="113"/>
      <c r="C165" s="113"/>
      <c r="D165" s="113"/>
      <c r="E165" s="113"/>
      <c r="F165" s="113"/>
      <c r="G165" s="113"/>
      <c r="H165" s="113"/>
      <c r="I165" s="113"/>
    </row>
    <row r="166" spans="1:9" ht="20.100000000000001" customHeight="1">
      <c r="A166" s="57"/>
      <c r="B166" s="113"/>
      <c r="C166" s="113"/>
      <c r="D166" s="113"/>
      <c r="E166" s="113"/>
      <c r="F166" s="113"/>
      <c r="G166" s="113"/>
      <c r="H166" s="113"/>
      <c r="I166" s="113"/>
    </row>
    <row r="167" spans="1:9" ht="20.100000000000001" customHeight="1">
      <c r="A167" s="57"/>
      <c r="B167" s="113"/>
      <c r="C167" s="113"/>
      <c r="D167" s="113"/>
      <c r="E167" s="113"/>
      <c r="F167" s="113"/>
      <c r="G167" s="113"/>
      <c r="H167" s="113"/>
      <c r="I167" s="113"/>
    </row>
    <row r="168" spans="1:9" ht="20.100000000000001" customHeight="1">
      <c r="A168" s="57"/>
      <c r="B168" s="113"/>
      <c r="C168" s="113"/>
      <c r="D168" s="113"/>
      <c r="E168" s="113"/>
      <c r="F168" s="113"/>
      <c r="G168" s="113"/>
      <c r="H168" s="113"/>
      <c r="I168" s="113"/>
    </row>
    <row r="169" spans="1:9" ht="20.100000000000001" customHeight="1">
      <c r="A169" s="57"/>
      <c r="B169" s="113"/>
      <c r="C169" s="113"/>
      <c r="D169" s="113"/>
      <c r="E169" s="113"/>
      <c r="F169" s="113"/>
      <c r="G169" s="113"/>
      <c r="H169" s="113"/>
      <c r="I169" s="113"/>
    </row>
    <row r="170" spans="1:9" ht="20.100000000000001" customHeight="1">
      <c r="A170" s="57"/>
      <c r="B170" s="113"/>
      <c r="C170" s="113"/>
      <c r="D170" s="113"/>
      <c r="E170" s="113"/>
      <c r="F170" s="113"/>
      <c r="G170" s="113"/>
      <c r="H170" s="113"/>
      <c r="I170" s="113"/>
    </row>
    <row r="171" spans="1:9" ht="20.100000000000001" customHeight="1">
      <c r="A171" s="57"/>
      <c r="B171" s="113"/>
      <c r="C171" s="113"/>
      <c r="D171" s="113"/>
      <c r="E171" s="113"/>
      <c r="F171" s="113"/>
      <c r="G171" s="113"/>
      <c r="H171" s="113"/>
      <c r="I171" s="113"/>
    </row>
    <row r="172" spans="1:9" ht="20.100000000000001" customHeight="1">
      <c r="A172" s="57"/>
      <c r="B172" s="113"/>
      <c r="C172" s="113"/>
      <c r="D172" s="113"/>
      <c r="E172" s="113"/>
      <c r="F172" s="113"/>
      <c r="G172" s="113"/>
      <c r="H172" s="113"/>
      <c r="I172" s="113"/>
    </row>
    <row r="173" spans="1:9" ht="20.100000000000001" customHeight="1">
      <c r="A173" s="57"/>
      <c r="B173" s="113"/>
      <c r="C173" s="113"/>
      <c r="D173" s="113"/>
      <c r="E173" s="113"/>
      <c r="F173" s="113"/>
      <c r="G173" s="113"/>
      <c r="H173" s="113"/>
      <c r="I173" s="113"/>
    </row>
    <row r="174" spans="1:9" ht="20.100000000000001" customHeight="1">
      <c r="A174" s="57"/>
      <c r="B174" s="113"/>
      <c r="C174" s="113"/>
      <c r="D174" s="113"/>
      <c r="E174" s="113"/>
      <c r="F174" s="113"/>
      <c r="G174" s="113"/>
      <c r="H174" s="113"/>
      <c r="I174" s="113"/>
    </row>
    <row r="175" spans="1:9" ht="20.100000000000001" customHeight="1">
      <c r="A175" s="57"/>
      <c r="B175" s="113"/>
      <c r="C175" s="113"/>
      <c r="D175" s="113"/>
      <c r="E175" s="113"/>
      <c r="F175" s="113"/>
      <c r="G175" s="113"/>
      <c r="H175" s="113"/>
      <c r="I175" s="113"/>
    </row>
    <row r="176" spans="1:9" ht="20.100000000000001" customHeight="1">
      <c r="A176" s="57"/>
      <c r="B176" s="113"/>
      <c r="C176" s="113"/>
      <c r="D176" s="113"/>
      <c r="E176" s="113"/>
      <c r="F176" s="113"/>
      <c r="G176" s="113"/>
      <c r="H176" s="113"/>
      <c r="I176" s="113"/>
    </row>
    <row r="177" spans="1:9" ht="20.100000000000001" customHeight="1">
      <c r="A177" s="57"/>
      <c r="B177" s="113"/>
      <c r="C177" s="113"/>
      <c r="D177" s="113"/>
      <c r="E177" s="113"/>
      <c r="F177" s="113"/>
      <c r="G177" s="113"/>
      <c r="H177" s="113"/>
      <c r="I177" s="113"/>
    </row>
    <row r="178" spans="1:9" ht="20.100000000000001" customHeight="1">
      <c r="A178" s="57"/>
      <c r="B178" s="113"/>
      <c r="C178" s="113"/>
      <c r="D178" s="113"/>
      <c r="E178" s="113"/>
      <c r="F178" s="113"/>
      <c r="G178" s="113"/>
      <c r="H178" s="113"/>
      <c r="I178" s="113"/>
    </row>
    <row r="179" spans="1:9" ht="20.100000000000001" customHeight="1">
      <c r="A179" s="57"/>
      <c r="B179" s="113"/>
      <c r="C179" s="113"/>
      <c r="D179" s="113"/>
      <c r="E179" s="113"/>
      <c r="F179" s="113"/>
      <c r="G179" s="113"/>
      <c r="H179" s="113"/>
      <c r="I179" s="113"/>
    </row>
    <row r="180" spans="1:9" ht="20.100000000000001" customHeight="1">
      <c r="A180" s="57"/>
      <c r="B180" s="113"/>
      <c r="C180" s="113"/>
      <c r="D180" s="113"/>
      <c r="E180" s="113"/>
      <c r="F180" s="113"/>
      <c r="G180" s="113"/>
      <c r="H180" s="113"/>
      <c r="I180" s="113"/>
    </row>
    <row r="181" spans="1:9" ht="20.100000000000001" customHeight="1">
      <c r="A181" s="57"/>
      <c r="B181" s="113"/>
      <c r="C181" s="113"/>
      <c r="D181" s="113"/>
      <c r="E181" s="113"/>
      <c r="F181" s="113"/>
      <c r="G181" s="113"/>
      <c r="H181" s="113"/>
      <c r="I181" s="113"/>
    </row>
    <row r="182" spans="1:9" ht="20.100000000000001" customHeight="1">
      <c r="A182" s="57"/>
      <c r="B182" s="113"/>
      <c r="C182" s="113"/>
      <c r="D182" s="113"/>
      <c r="E182" s="113"/>
      <c r="F182" s="113"/>
      <c r="G182" s="113"/>
      <c r="H182" s="113"/>
      <c r="I182" s="113"/>
    </row>
    <row r="183" spans="1:9" ht="20.100000000000001" customHeight="1">
      <c r="A183" s="57"/>
      <c r="B183" s="113"/>
      <c r="C183" s="113"/>
      <c r="D183" s="113"/>
      <c r="E183" s="113"/>
      <c r="F183" s="113"/>
      <c r="G183" s="113"/>
      <c r="H183" s="113"/>
      <c r="I183" s="113"/>
    </row>
    <row r="184" spans="1:9" ht="20.100000000000001" customHeight="1">
      <c r="A184" s="57"/>
      <c r="B184" s="113"/>
      <c r="C184" s="113"/>
      <c r="D184" s="113"/>
      <c r="E184" s="113"/>
      <c r="F184" s="113"/>
      <c r="G184" s="113"/>
      <c r="H184" s="113"/>
      <c r="I184" s="113"/>
    </row>
    <row r="185" spans="1:9" ht="20.100000000000001" customHeight="1">
      <c r="A185" s="57"/>
      <c r="B185" s="113"/>
      <c r="C185" s="113"/>
      <c r="D185" s="113"/>
      <c r="E185" s="113"/>
      <c r="F185" s="113"/>
      <c r="G185" s="113"/>
      <c r="H185" s="113"/>
      <c r="I185" s="113"/>
    </row>
    <row r="186" spans="1:9" ht="20.100000000000001" customHeight="1">
      <c r="A186" s="57"/>
      <c r="B186" s="113"/>
      <c r="C186" s="113"/>
      <c r="D186" s="113"/>
      <c r="E186" s="113"/>
      <c r="F186" s="113"/>
      <c r="G186" s="113"/>
      <c r="H186" s="113"/>
      <c r="I186" s="113"/>
    </row>
    <row r="187" spans="1:9" ht="20.100000000000001" customHeight="1">
      <c r="A187" s="57"/>
      <c r="B187" s="113"/>
      <c r="C187" s="113"/>
      <c r="D187" s="113"/>
      <c r="E187" s="113"/>
      <c r="F187" s="113"/>
      <c r="G187" s="113"/>
      <c r="H187" s="113"/>
      <c r="I187" s="113"/>
    </row>
    <row r="188" spans="1:9" ht="20.100000000000001" customHeight="1">
      <c r="A188" s="57"/>
      <c r="B188" s="113"/>
      <c r="C188" s="113"/>
      <c r="D188" s="113"/>
      <c r="E188" s="113"/>
      <c r="F188" s="113"/>
      <c r="G188" s="113"/>
      <c r="H188" s="113"/>
      <c r="I188" s="113"/>
    </row>
    <row r="189" spans="1:9" ht="20.100000000000001" customHeight="1">
      <c r="A189" s="57"/>
      <c r="B189" s="113"/>
      <c r="C189" s="113"/>
      <c r="D189" s="113"/>
      <c r="E189" s="113"/>
      <c r="F189" s="113"/>
      <c r="G189" s="113"/>
      <c r="H189" s="113"/>
      <c r="I189" s="113"/>
    </row>
    <row r="190" spans="1:9" ht="20.100000000000001" customHeight="1">
      <c r="A190" s="57"/>
      <c r="B190" s="113"/>
      <c r="C190" s="113"/>
      <c r="D190" s="113"/>
      <c r="E190" s="113"/>
      <c r="F190" s="113"/>
      <c r="G190" s="113"/>
      <c r="H190" s="113"/>
      <c r="I190" s="113"/>
    </row>
    <row r="191" spans="1:9" ht="20.100000000000001" customHeight="1">
      <c r="A191" s="57"/>
      <c r="B191" s="113"/>
      <c r="C191" s="113"/>
      <c r="D191" s="113"/>
      <c r="E191" s="113"/>
      <c r="F191" s="113"/>
      <c r="G191" s="113"/>
      <c r="H191" s="113"/>
      <c r="I191" s="113"/>
    </row>
    <row r="192" spans="1:9" ht="20.100000000000001" customHeight="1">
      <c r="A192" s="57"/>
      <c r="B192" s="113"/>
      <c r="C192" s="113"/>
      <c r="D192" s="113"/>
      <c r="E192" s="113"/>
      <c r="F192" s="113"/>
      <c r="G192" s="113"/>
      <c r="H192" s="113"/>
      <c r="I192" s="113"/>
    </row>
    <row r="193" spans="1:9" ht="20.100000000000001" customHeight="1">
      <c r="A193" s="57"/>
      <c r="B193" s="113"/>
      <c r="C193" s="113"/>
      <c r="D193" s="113"/>
      <c r="E193" s="113"/>
      <c r="F193" s="113"/>
      <c r="G193" s="113"/>
      <c r="H193" s="113"/>
      <c r="I193" s="113"/>
    </row>
    <row r="194" spans="1:9" ht="20.100000000000001" customHeight="1">
      <c r="A194" s="57"/>
      <c r="B194" s="113"/>
      <c r="C194" s="113"/>
      <c r="D194" s="113"/>
      <c r="E194" s="113"/>
      <c r="F194" s="113"/>
      <c r="G194" s="113"/>
      <c r="H194" s="113"/>
      <c r="I194" s="113"/>
    </row>
    <row r="195" spans="1:9" ht="20.100000000000001" customHeight="1">
      <c r="A195" s="57"/>
      <c r="B195" s="113"/>
      <c r="C195" s="113"/>
      <c r="D195" s="113"/>
      <c r="E195" s="113"/>
      <c r="F195" s="113"/>
      <c r="G195" s="113"/>
      <c r="H195" s="113"/>
      <c r="I195" s="113"/>
    </row>
    <row r="196" spans="1:9" ht="20.100000000000001" customHeight="1">
      <c r="A196" s="57"/>
      <c r="B196" s="113"/>
      <c r="C196" s="113"/>
      <c r="D196" s="113"/>
      <c r="E196" s="113"/>
      <c r="F196" s="113"/>
      <c r="G196" s="113"/>
      <c r="H196" s="113"/>
      <c r="I196" s="113"/>
    </row>
    <row r="197" spans="1:9" ht="20.100000000000001" customHeight="1">
      <c r="A197" s="57"/>
      <c r="B197" s="113"/>
      <c r="C197" s="113"/>
      <c r="D197" s="113"/>
      <c r="E197" s="113"/>
      <c r="F197" s="113"/>
      <c r="G197" s="113"/>
      <c r="H197" s="113"/>
      <c r="I197" s="113"/>
    </row>
    <row r="198" spans="1:9" ht="20.100000000000001" customHeight="1">
      <c r="A198" s="57"/>
      <c r="B198" s="113"/>
      <c r="C198" s="113"/>
      <c r="D198" s="113"/>
      <c r="E198" s="113"/>
      <c r="F198" s="113"/>
      <c r="G198" s="113"/>
      <c r="H198" s="113"/>
      <c r="I198" s="113"/>
    </row>
    <row r="199" spans="1:9" ht="20.100000000000001" customHeight="1">
      <c r="A199" s="57"/>
      <c r="B199" s="113"/>
      <c r="C199" s="113"/>
      <c r="D199" s="113"/>
      <c r="E199" s="113"/>
      <c r="F199" s="113"/>
      <c r="G199" s="113"/>
      <c r="H199" s="113"/>
      <c r="I199" s="113"/>
    </row>
    <row r="200" spans="1:9" ht="20.100000000000001" customHeight="1">
      <c r="A200" s="57"/>
      <c r="B200" s="113"/>
      <c r="C200" s="113"/>
      <c r="D200" s="113"/>
      <c r="E200" s="113"/>
      <c r="F200" s="113"/>
      <c r="G200" s="113"/>
      <c r="H200" s="113"/>
      <c r="I200" s="113"/>
    </row>
    <row r="201" spans="1:9" ht="20.100000000000001" customHeight="1">
      <c r="A201" s="57"/>
      <c r="B201" s="113"/>
      <c r="C201" s="113"/>
      <c r="D201" s="113"/>
      <c r="E201" s="113"/>
      <c r="F201" s="113"/>
      <c r="G201" s="113"/>
      <c r="H201" s="113"/>
      <c r="I201" s="113"/>
    </row>
    <row r="202" spans="1:9" ht="20.100000000000001" customHeight="1">
      <c r="A202" s="57"/>
      <c r="B202" s="113"/>
      <c r="C202" s="113"/>
      <c r="D202" s="113"/>
      <c r="E202" s="113"/>
      <c r="F202" s="113"/>
      <c r="G202" s="113"/>
      <c r="H202" s="113"/>
      <c r="I202" s="113"/>
    </row>
    <row r="203" spans="1:9" ht="20.100000000000001" customHeight="1">
      <c r="A203" s="57"/>
      <c r="B203" s="113"/>
      <c r="C203" s="113"/>
      <c r="D203" s="113"/>
      <c r="E203" s="113"/>
      <c r="F203" s="113"/>
      <c r="G203" s="113"/>
      <c r="H203" s="113"/>
      <c r="I203" s="113"/>
    </row>
    <row r="204" spans="1:9" ht="20.100000000000001" customHeight="1">
      <c r="A204" s="57"/>
      <c r="B204" s="113"/>
      <c r="C204" s="113"/>
      <c r="D204" s="113"/>
      <c r="E204" s="113"/>
      <c r="F204" s="113"/>
      <c r="G204" s="113"/>
      <c r="H204" s="113"/>
      <c r="I204" s="113"/>
    </row>
    <row r="205" spans="1:9" ht="20.100000000000001" customHeight="1">
      <c r="A205" s="57"/>
      <c r="B205" s="113"/>
      <c r="C205" s="113"/>
      <c r="D205" s="113"/>
      <c r="E205" s="113"/>
      <c r="F205" s="113"/>
      <c r="G205" s="113"/>
      <c r="H205" s="113"/>
      <c r="I205" s="113"/>
    </row>
    <row r="206" spans="1:9" ht="20.100000000000001" customHeight="1">
      <c r="A206" s="57"/>
      <c r="B206" s="113"/>
      <c r="C206" s="113"/>
      <c r="D206" s="113"/>
      <c r="E206" s="113"/>
      <c r="F206" s="113"/>
      <c r="G206" s="113"/>
      <c r="H206" s="113"/>
      <c r="I206" s="113"/>
    </row>
    <row r="207" spans="1:9" ht="20.100000000000001" customHeight="1">
      <c r="A207" s="57"/>
      <c r="B207" s="113"/>
      <c r="C207" s="113"/>
      <c r="D207" s="113"/>
      <c r="E207" s="113"/>
      <c r="F207" s="113"/>
      <c r="G207" s="113"/>
      <c r="H207" s="113"/>
      <c r="I207" s="113"/>
    </row>
    <row r="208" spans="1:9" ht="20.100000000000001" customHeight="1">
      <c r="A208" s="57"/>
      <c r="B208" s="113"/>
      <c r="C208" s="113"/>
      <c r="D208" s="113"/>
      <c r="E208" s="113"/>
      <c r="F208" s="113"/>
      <c r="G208" s="113"/>
      <c r="H208" s="113"/>
      <c r="I208" s="113"/>
    </row>
    <row r="209" spans="1:9" ht="20.100000000000001" customHeight="1">
      <c r="A209" s="57"/>
      <c r="B209" s="113"/>
      <c r="C209" s="113"/>
      <c r="D209" s="113"/>
      <c r="E209" s="113"/>
      <c r="F209" s="113"/>
      <c r="G209" s="113"/>
      <c r="H209" s="113"/>
      <c r="I209" s="113"/>
    </row>
    <row r="210" spans="1:9" ht="20.100000000000001" customHeight="1">
      <c r="A210" s="57"/>
      <c r="B210" s="113"/>
      <c r="C210" s="113"/>
      <c r="D210" s="113"/>
      <c r="E210" s="113"/>
      <c r="F210" s="113"/>
      <c r="G210" s="113"/>
      <c r="H210" s="113"/>
      <c r="I210" s="113"/>
    </row>
    <row r="211" spans="1:9" ht="20.100000000000001" customHeight="1">
      <c r="A211" s="57"/>
      <c r="B211" s="113"/>
      <c r="C211" s="113"/>
      <c r="D211" s="113"/>
      <c r="E211" s="113"/>
      <c r="F211" s="113"/>
      <c r="G211" s="113"/>
      <c r="H211" s="113"/>
      <c r="I211" s="113"/>
    </row>
    <row r="212" spans="1:9" ht="20.100000000000001" customHeight="1">
      <c r="A212" s="57"/>
      <c r="B212" s="113"/>
      <c r="C212" s="113"/>
      <c r="D212" s="113"/>
      <c r="E212" s="113"/>
      <c r="F212" s="113"/>
      <c r="G212" s="113"/>
      <c r="H212" s="113"/>
      <c r="I212" s="113"/>
    </row>
    <row r="213" spans="1:9" ht="20.100000000000001" customHeight="1">
      <c r="A213" s="57"/>
      <c r="B213" s="113"/>
      <c r="C213" s="113"/>
      <c r="D213" s="113"/>
      <c r="E213" s="113"/>
      <c r="F213" s="113"/>
      <c r="G213" s="113"/>
      <c r="H213" s="113"/>
      <c r="I213" s="113"/>
    </row>
    <row r="214" spans="1:9" ht="20.100000000000001" customHeight="1">
      <c r="A214" s="57"/>
      <c r="B214" s="113"/>
      <c r="C214" s="113"/>
      <c r="D214" s="113"/>
      <c r="E214" s="113"/>
      <c r="F214" s="113"/>
      <c r="G214" s="113"/>
      <c r="H214" s="113"/>
      <c r="I214" s="113"/>
    </row>
    <row r="215" spans="1:9" ht="20.100000000000001" customHeight="1">
      <c r="A215" s="57"/>
      <c r="B215" s="113"/>
      <c r="C215" s="113"/>
      <c r="D215" s="113"/>
      <c r="E215" s="113"/>
      <c r="F215" s="113"/>
      <c r="G215" s="113"/>
      <c r="H215" s="113"/>
      <c r="I215" s="113"/>
    </row>
    <row r="216" spans="1:9" ht="20.100000000000001" customHeight="1">
      <c r="A216" s="57"/>
      <c r="B216" s="113"/>
      <c r="C216" s="113"/>
      <c r="D216" s="113"/>
      <c r="E216" s="113"/>
      <c r="F216" s="113"/>
      <c r="G216" s="113"/>
      <c r="H216" s="113"/>
      <c r="I216" s="113"/>
    </row>
    <row r="217" spans="1:9" ht="20.100000000000001" customHeight="1">
      <c r="A217" s="57"/>
      <c r="B217" s="113"/>
      <c r="C217" s="113"/>
      <c r="D217" s="113"/>
      <c r="E217" s="113"/>
      <c r="F217" s="113"/>
      <c r="G217" s="113"/>
      <c r="H217" s="113"/>
      <c r="I217" s="113"/>
    </row>
    <row r="218" spans="1:9" ht="20.100000000000001" customHeight="1">
      <c r="A218" s="57"/>
      <c r="B218" s="113"/>
      <c r="C218" s="113"/>
      <c r="D218" s="113"/>
      <c r="E218" s="113"/>
      <c r="F218" s="113"/>
      <c r="G218" s="113"/>
      <c r="H218" s="113"/>
      <c r="I218" s="113"/>
    </row>
    <row r="219" spans="1:9" ht="20.100000000000001" customHeight="1">
      <c r="A219" s="57"/>
      <c r="B219" s="113"/>
      <c r="C219" s="113"/>
      <c r="D219" s="113"/>
      <c r="E219" s="113"/>
      <c r="F219" s="113"/>
      <c r="G219" s="113"/>
      <c r="H219" s="113"/>
      <c r="I219" s="113"/>
    </row>
    <row r="220" spans="1:9" ht="20.100000000000001" customHeight="1">
      <c r="A220" s="57"/>
      <c r="B220" s="113"/>
      <c r="C220" s="113"/>
      <c r="D220" s="113"/>
      <c r="E220" s="113"/>
      <c r="F220" s="113"/>
      <c r="G220" s="113"/>
      <c r="H220" s="113"/>
      <c r="I220" s="113"/>
    </row>
    <row r="221" spans="1:9" ht="20.100000000000001" customHeight="1">
      <c r="A221" s="57"/>
      <c r="B221" s="113"/>
      <c r="C221" s="113"/>
      <c r="D221" s="113"/>
      <c r="E221" s="113"/>
      <c r="F221" s="113"/>
      <c r="G221" s="113"/>
      <c r="H221" s="113"/>
      <c r="I221" s="113"/>
    </row>
    <row r="222" spans="1:9" ht="20.100000000000001" customHeight="1">
      <c r="A222" s="57"/>
      <c r="B222" s="113"/>
      <c r="C222" s="113"/>
      <c r="D222" s="113"/>
      <c r="E222" s="113"/>
      <c r="F222" s="113"/>
      <c r="G222" s="113"/>
      <c r="H222" s="113"/>
      <c r="I222" s="113"/>
    </row>
    <row r="223" spans="1:9" ht="20.100000000000001" customHeight="1">
      <c r="A223" s="57"/>
      <c r="B223" s="113"/>
      <c r="C223" s="113"/>
      <c r="D223" s="113"/>
      <c r="E223" s="113"/>
      <c r="F223" s="113"/>
      <c r="G223" s="113"/>
      <c r="H223" s="113"/>
      <c r="I223" s="113"/>
    </row>
    <row r="224" spans="1:9" ht="20.100000000000001" customHeight="1">
      <c r="A224" s="57"/>
      <c r="B224" s="113"/>
      <c r="C224" s="113"/>
      <c r="D224" s="113"/>
      <c r="E224" s="113"/>
      <c r="F224" s="113"/>
      <c r="G224" s="113"/>
      <c r="H224" s="113"/>
      <c r="I224" s="113"/>
    </row>
    <row r="225" spans="1:9" ht="20.100000000000001" customHeight="1">
      <c r="A225" s="57"/>
      <c r="B225" s="113"/>
      <c r="C225" s="113"/>
      <c r="D225" s="113"/>
      <c r="E225" s="113"/>
      <c r="F225" s="113"/>
      <c r="G225" s="113"/>
      <c r="H225" s="113"/>
      <c r="I225" s="113"/>
    </row>
    <row r="226" spans="1:9" ht="20.100000000000001" customHeight="1">
      <c r="A226" s="57"/>
      <c r="B226" s="113"/>
      <c r="C226" s="113"/>
      <c r="D226" s="113"/>
      <c r="E226" s="113"/>
      <c r="F226" s="113"/>
      <c r="G226" s="113"/>
      <c r="H226" s="113"/>
      <c r="I226" s="113"/>
    </row>
    <row r="227" spans="1:9" ht="20.100000000000001" customHeight="1">
      <c r="A227" s="57"/>
      <c r="B227" s="113"/>
      <c r="C227" s="113"/>
      <c r="D227" s="113"/>
      <c r="E227" s="113"/>
      <c r="F227" s="113"/>
      <c r="G227" s="113"/>
      <c r="H227" s="113"/>
      <c r="I227" s="113"/>
    </row>
    <row r="228" spans="1:9" ht="20.100000000000001" customHeight="1">
      <c r="A228" s="57"/>
      <c r="B228" s="113"/>
      <c r="C228" s="113"/>
      <c r="D228" s="113"/>
      <c r="E228" s="113"/>
      <c r="F228" s="113"/>
      <c r="G228" s="113"/>
      <c r="H228" s="113"/>
      <c r="I228" s="113"/>
    </row>
    <row r="229" spans="1:9" ht="20.100000000000001" customHeight="1">
      <c r="A229" s="57"/>
      <c r="B229" s="113"/>
      <c r="C229" s="113"/>
      <c r="D229" s="113"/>
      <c r="E229" s="113"/>
      <c r="F229" s="113"/>
      <c r="G229" s="113"/>
      <c r="H229" s="113"/>
      <c r="I229" s="113"/>
    </row>
    <row r="230" spans="1:9" ht="20.100000000000001" customHeight="1">
      <c r="A230" s="57"/>
      <c r="B230" s="113"/>
      <c r="C230" s="113"/>
      <c r="D230" s="113"/>
      <c r="E230" s="113"/>
      <c r="F230" s="113"/>
      <c r="G230" s="113"/>
      <c r="H230" s="113"/>
      <c r="I230" s="113"/>
    </row>
    <row r="231" spans="1:9" ht="20.100000000000001" customHeight="1">
      <c r="A231" s="57"/>
      <c r="B231" s="113"/>
      <c r="C231" s="113"/>
      <c r="D231" s="113"/>
      <c r="E231" s="113"/>
      <c r="F231" s="113"/>
      <c r="G231" s="113"/>
      <c r="H231" s="113"/>
      <c r="I231" s="113"/>
    </row>
    <row r="232" spans="1:9" ht="20.100000000000001" customHeight="1">
      <c r="A232" s="57"/>
      <c r="B232" s="113"/>
      <c r="C232" s="113"/>
      <c r="D232" s="113"/>
      <c r="E232" s="113"/>
      <c r="F232" s="113"/>
      <c r="G232" s="113"/>
      <c r="H232" s="113"/>
      <c r="I232" s="113"/>
    </row>
    <row r="233" spans="1:9" ht="20.100000000000001" customHeight="1">
      <c r="A233" s="57"/>
      <c r="B233" s="113"/>
      <c r="C233" s="113"/>
      <c r="D233" s="113"/>
      <c r="E233" s="113"/>
      <c r="F233" s="113"/>
      <c r="G233" s="113"/>
      <c r="H233" s="113"/>
      <c r="I233" s="113"/>
    </row>
    <row r="234" spans="1:9" ht="20.100000000000001" customHeight="1">
      <c r="A234" s="57"/>
      <c r="B234" s="113"/>
      <c r="C234" s="113"/>
      <c r="D234" s="113"/>
      <c r="E234" s="113"/>
      <c r="F234" s="113"/>
      <c r="G234" s="113"/>
      <c r="H234" s="113"/>
      <c r="I234" s="113"/>
    </row>
    <row r="235" spans="1:9" ht="20.100000000000001" customHeight="1">
      <c r="A235" s="57"/>
      <c r="B235" s="113"/>
      <c r="C235" s="113"/>
      <c r="D235" s="113"/>
      <c r="E235" s="113"/>
      <c r="F235" s="113"/>
      <c r="G235" s="113"/>
      <c r="H235" s="113"/>
      <c r="I235" s="113"/>
    </row>
    <row r="236" spans="1:9" ht="20.100000000000001" customHeight="1">
      <c r="A236" s="57"/>
      <c r="B236" s="113"/>
      <c r="C236" s="113"/>
      <c r="D236" s="113"/>
      <c r="E236" s="113"/>
      <c r="F236" s="113"/>
      <c r="G236" s="113"/>
      <c r="H236" s="113"/>
      <c r="I236" s="113"/>
    </row>
    <row r="237" spans="1:9" ht="20.100000000000001" customHeight="1">
      <c r="A237" s="57"/>
      <c r="B237" s="113"/>
      <c r="C237" s="113"/>
      <c r="D237" s="113"/>
      <c r="E237" s="113"/>
      <c r="F237" s="113"/>
      <c r="G237" s="113"/>
      <c r="H237" s="113"/>
      <c r="I237" s="113"/>
    </row>
    <row r="238" spans="1:9" ht="20.100000000000001" customHeight="1">
      <c r="A238" s="57"/>
      <c r="B238" s="113"/>
      <c r="C238" s="113"/>
      <c r="D238" s="113"/>
      <c r="E238" s="113"/>
      <c r="F238" s="113"/>
      <c r="G238" s="113"/>
      <c r="H238" s="113"/>
      <c r="I238" s="113"/>
    </row>
    <row r="239" spans="1:9" ht="20.100000000000001" customHeight="1">
      <c r="A239" s="57"/>
      <c r="B239" s="113"/>
      <c r="C239" s="113"/>
      <c r="D239" s="113"/>
      <c r="E239" s="113"/>
      <c r="F239" s="113"/>
      <c r="G239" s="113"/>
      <c r="H239" s="113"/>
      <c r="I239" s="113"/>
    </row>
    <row r="240" spans="1:9" ht="20.100000000000001" customHeight="1">
      <c r="A240" s="57"/>
      <c r="B240" s="113"/>
      <c r="C240" s="113"/>
      <c r="D240" s="113"/>
      <c r="E240" s="113"/>
      <c r="F240" s="113"/>
      <c r="G240" s="113"/>
      <c r="H240" s="113"/>
      <c r="I240" s="113"/>
    </row>
    <row r="241" spans="1:9" ht="20.100000000000001" customHeight="1">
      <c r="A241" s="57"/>
      <c r="B241" s="113"/>
      <c r="C241" s="113"/>
      <c r="D241" s="113"/>
      <c r="E241" s="113"/>
      <c r="F241" s="113"/>
      <c r="G241" s="113"/>
      <c r="H241" s="113"/>
      <c r="I241" s="113"/>
    </row>
    <row r="242" spans="1:9" ht="20.100000000000001" customHeight="1">
      <c r="A242" s="57"/>
      <c r="B242" s="113"/>
      <c r="C242" s="113"/>
      <c r="D242" s="113"/>
      <c r="E242" s="113"/>
      <c r="F242" s="113"/>
      <c r="G242" s="113"/>
      <c r="H242" s="113"/>
      <c r="I242" s="113"/>
    </row>
    <row r="243" spans="1:9" ht="20.100000000000001" customHeight="1">
      <c r="A243" s="57"/>
      <c r="B243" s="113"/>
      <c r="C243" s="113"/>
      <c r="D243" s="113"/>
      <c r="E243" s="113"/>
      <c r="F243" s="113"/>
      <c r="G243" s="113"/>
      <c r="H243" s="113"/>
      <c r="I243" s="113"/>
    </row>
    <row r="244" spans="1:9" ht="20.100000000000001" customHeight="1">
      <c r="A244" s="57"/>
      <c r="B244" s="113"/>
      <c r="C244" s="113"/>
      <c r="D244" s="113"/>
      <c r="E244" s="113"/>
      <c r="F244" s="113"/>
      <c r="G244" s="113"/>
      <c r="H244" s="113"/>
      <c r="I244" s="113"/>
    </row>
    <row r="245" spans="1:9" ht="20.100000000000001" customHeight="1">
      <c r="A245" s="57"/>
      <c r="B245" s="113"/>
      <c r="C245" s="113"/>
      <c r="D245" s="113"/>
      <c r="E245" s="113"/>
      <c r="F245" s="113"/>
      <c r="G245" s="113"/>
      <c r="H245" s="113"/>
      <c r="I245" s="113"/>
    </row>
    <row r="246" spans="1:9" ht="20.100000000000001" customHeight="1">
      <c r="A246" s="57"/>
      <c r="B246" s="113"/>
      <c r="C246" s="113"/>
      <c r="D246" s="113"/>
      <c r="E246" s="113"/>
      <c r="F246" s="113"/>
      <c r="G246" s="113"/>
      <c r="H246" s="113"/>
      <c r="I246" s="113"/>
    </row>
    <row r="247" spans="1:9" ht="20.100000000000001" customHeight="1">
      <c r="A247" s="57"/>
      <c r="B247" s="113"/>
      <c r="C247" s="113"/>
      <c r="D247" s="113"/>
      <c r="E247" s="113"/>
      <c r="F247" s="113"/>
      <c r="G247" s="113"/>
      <c r="H247" s="113"/>
      <c r="I247" s="113"/>
    </row>
    <row r="248" spans="1:9" ht="20.100000000000001" customHeight="1">
      <c r="A248" s="57"/>
      <c r="B248" s="113"/>
      <c r="C248" s="113"/>
      <c r="D248" s="113"/>
      <c r="E248" s="113"/>
      <c r="F248" s="113"/>
      <c r="G248" s="113"/>
      <c r="H248" s="113"/>
      <c r="I248" s="113"/>
    </row>
    <row r="249" spans="1:9" ht="20.100000000000001" customHeight="1">
      <c r="A249" s="57"/>
      <c r="B249" s="113"/>
      <c r="C249" s="113"/>
      <c r="D249" s="113"/>
      <c r="E249" s="113"/>
      <c r="F249" s="113"/>
      <c r="G249" s="113"/>
      <c r="H249" s="113"/>
      <c r="I249" s="113"/>
    </row>
    <row r="250" spans="1:9" ht="20.100000000000001" customHeight="1">
      <c r="A250" s="57"/>
      <c r="B250" s="113"/>
      <c r="C250" s="113"/>
      <c r="D250" s="113"/>
      <c r="E250" s="113"/>
      <c r="F250" s="113"/>
      <c r="G250" s="113"/>
      <c r="H250" s="113"/>
      <c r="I250" s="113"/>
    </row>
    <row r="251" spans="1:9" ht="20.100000000000001" customHeight="1">
      <c r="A251" s="57"/>
      <c r="B251" s="113"/>
      <c r="C251" s="113"/>
      <c r="D251" s="113"/>
      <c r="E251" s="113"/>
      <c r="F251" s="113"/>
      <c r="G251" s="113"/>
      <c r="H251" s="113"/>
      <c r="I251" s="113"/>
    </row>
    <row r="252" spans="1:9" ht="20.100000000000001" customHeight="1">
      <c r="A252" s="57"/>
      <c r="B252" s="113"/>
      <c r="C252" s="113"/>
      <c r="D252" s="113"/>
      <c r="E252" s="113"/>
      <c r="F252" s="113"/>
      <c r="G252" s="113"/>
      <c r="H252" s="113"/>
      <c r="I252" s="113"/>
    </row>
    <row r="253" spans="1:9" ht="20.100000000000001" customHeight="1">
      <c r="A253" s="57"/>
      <c r="B253" s="113"/>
      <c r="C253" s="113"/>
      <c r="D253" s="113"/>
      <c r="E253" s="113"/>
      <c r="F253" s="113"/>
      <c r="G253" s="113"/>
      <c r="H253" s="113"/>
      <c r="I253" s="113"/>
    </row>
    <row r="254" spans="1:9" ht="20.100000000000001" customHeight="1">
      <c r="A254" s="57"/>
      <c r="B254" s="113"/>
      <c r="C254" s="113"/>
      <c r="D254" s="113"/>
      <c r="E254" s="113"/>
      <c r="F254" s="113"/>
      <c r="G254" s="113"/>
      <c r="H254" s="113"/>
      <c r="I254" s="113"/>
    </row>
    <row r="255" spans="1:9" ht="20.100000000000001" customHeight="1">
      <c r="A255" s="57"/>
      <c r="B255" s="113"/>
      <c r="C255" s="113"/>
      <c r="D255" s="113"/>
      <c r="E255" s="113"/>
      <c r="F255" s="113"/>
      <c r="G255" s="113"/>
      <c r="H255" s="113"/>
      <c r="I255" s="113"/>
    </row>
    <row r="256" spans="1:9" ht="20.100000000000001" customHeight="1">
      <c r="A256" s="57"/>
      <c r="B256" s="113"/>
      <c r="C256" s="113"/>
      <c r="D256" s="113"/>
      <c r="E256" s="113"/>
      <c r="F256" s="113"/>
      <c r="G256" s="113"/>
      <c r="H256" s="113"/>
      <c r="I256" s="113"/>
    </row>
    <row r="257" spans="1:9" ht="20.100000000000001" customHeight="1">
      <c r="A257" s="57"/>
      <c r="B257" s="113"/>
      <c r="C257" s="113"/>
      <c r="D257" s="113"/>
      <c r="E257" s="113"/>
      <c r="F257" s="113"/>
      <c r="G257" s="113"/>
      <c r="H257" s="113"/>
      <c r="I257" s="113"/>
    </row>
    <row r="258" spans="1:9" ht="20.100000000000001" customHeight="1">
      <c r="A258" s="57"/>
      <c r="B258" s="113"/>
      <c r="C258" s="113"/>
      <c r="D258" s="113"/>
      <c r="E258" s="113"/>
      <c r="F258" s="113"/>
      <c r="G258" s="113"/>
      <c r="H258" s="113"/>
      <c r="I258" s="113"/>
    </row>
    <row r="259" spans="1:9" ht="20.100000000000001" customHeight="1">
      <c r="A259" s="57"/>
      <c r="B259" s="113"/>
      <c r="C259" s="113"/>
      <c r="D259" s="113"/>
      <c r="E259" s="113"/>
      <c r="F259" s="113"/>
      <c r="G259" s="113"/>
      <c r="H259" s="113"/>
      <c r="I259" s="113"/>
    </row>
    <row r="260" spans="1:9" ht="20.100000000000001" customHeight="1">
      <c r="A260" s="57"/>
      <c r="B260" s="113"/>
      <c r="C260" s="113"/>
      <c r="D260" s="113"/>
      <c r="E260" s="113"/>
      <c r="F260" s="113"/>
      <c r="G260" s="113"/>
      <c r="H260" s="113"/>
      <c r="I260" s="113"/>
    </row>
    <row r="261" spans="1:9" ht="20.100000000000001" customHeight="1">
      <c r="A261" s="57"/>
      <c r="B261" s="113"/>
      <c r="C261" s="113"/>
      <c r="D261" s="113"/>
      <c r="E261" s="113"/>
      <c r="F261" s="113"/>
      <c r="G261" s="113"/>
      <c r="H261" s="113"/>
      <c r="I261" s="113"/>
    </row>
    <row r="262" spans="1:9" ht="20.100000000000001" customHeight="1">
      <c r="A262" s="57"/>
      <c r="B262" s="113"/>
      <c r="C262" s="113"/>
      <c r="D262" s="113"/>
      <c r="E262" s="113"/>
      <c r="F262" s="113"/>
      <c r="G262" s="113"/>
      <c r="H262" s="113"/>
      <c r="I262" s="113"/>
    </row>
    <row r="263" spans="1:9" ht="20.100000000000001" customHeight="1">
      <c r="A263" s="57"/>
      <c r="B263" s="113"/>
      <c r="C263" s="113"/>
      <c r="D263" s="113"/>
      <c r="E263" s="113"/>
      <c r="F263" s="113"/>
      <c r="G263" s="113"/>
      <c r="H263" s="113"/>
      <c r="I263" s="113"/>
    </row>
    <row r="264" spans="1:9" ht="20.100000000000001" customHeight="1">
      <c r="A264" s="57"/>
      <c r="B264" s="113"/>
      <c r="C264" s="113"/>
      <c r="D264" s="113"/>
      <c r="E264" s="113"/>
      <c r="F264" s="113"/>
      <c r="G264" s="113"/>
      <c r="H264" s="113"/>
      <c r="I264" s="113"/>
    </row>
    <row r="265" spans="1:9" ht="20.100000000000001" customHeight="1">
      <c r="A265" s="57"/>
      <c r="B265" s="113"/>
      <c r="C265" s="113"/>
      <c r="D265" s="113"/>
      <c r="E265" s="113"/>
      <c r="F265" s="113"/>
      <c r="G265" s="113"/>
      <c r="H265" s="113"/>
      <c r="I265" s="113"/>
    </row>
    <row r="266" spans="1:9" ht="20.100000000000001" customHeight="1">
      <c r="A266" s="57"/>
      <c r="B266" s="113"/>
      <c r="C266" s="113"/>
      <c r="D266" s="113"/>
      <c r="E266" s="113"/>
      <c r="F266" s="113"/>
      <c r="G266" s="113"/>
      <c r="H266" s="113"/>
      <c r="I266" s="113"/>
    </row>
    <row r="267" spans="1:9" ht="20.100000000000001" customHeight="1">
      <c r="A267" s="57"/>
      <c r="B267" s="113"/>
      <c r="C267" s="113"/>
      <c r="D267" s="113"/>
      <c r="E267" s="113"/>
      <c r="F267" s="113"/>
      <c r="G267" s="113"/>
      <c r="H267" s="113"/>
      <c r="I267" s="113"/>
    </row>
    <row r="268" spans="1:9" ht="20.100000000000001" customHeight="1">
      <c r="A268" s="57"/>
      <c r="B268" s="113"/>
      <c r="C268" s="113"/>
      <c r="D268" s="113"/>
      <c r="E268" s="113"/>
      <c r="F268" s="113"/>
      <c r="G268" s="113"/>
      <c r="H268" s="113"/>
      <c r="I268" s="113"/>
    </row>
    <row r="269" spans="1:9" ht="20.100000000000001" customHeight="1">
      <c r="A269" s="57"/>
      <c r="B269" s="113"/>
      <c r="C269" s="113"/>
      <c r="D269" s="113"/>
      <c r="E269" s="113"/>
      <c r="F269" s="113"/>
      <c r="G269" s="113"/>
      <c r="H269" s="113"/>
      <c r="I269" s="113"/>
    </row>
    <row r="270" spans="1:9" ht="20.100000000000001" customHeight="1">
      <c r="A270" s="57"/>
      <c r="B270" s="113"/>
      <c r="C270" s="113"/>
      <c r="D270" s="113"/>
      <c r="E270" s="113"/>
      <c r="F270" s="113"/>
      <c r="G270" s="113"/>
      <c r="H270" s="113"/>
      <c r="I270" s="113"/>
    </row>
    <row r="271" spans="1:9" ht="20.100000000000001" customHeight="1">
      <c r="A271" s="57"/>
      <c r="B271" s="113"/>
      <c r="C271" s="113"/>
      <c r="D271" s="113"/>
      <c r="E271" s="113"/>
      <c r="F271" s="113"/>
      <c r="G271" s="113"/>
      <c r="H271" s="113"/>
      <c r="I271" s="113"/>
    </row>
    <row r="272" spans="1:9" ht="20.100000000000001" customHeight="1">
      <c r="A272" s="57"/>
      <c r="B272" s="113"/>
      <c r="C272" s="113"/>
      <c r="D272" s="113"/>
      <c r="E272" s="113"/>
      <c r="F272" s="113"/>
      <c r="G272" s="113"/>
      <c r="H272" s="113"/>
      <c r="I272" s="113"/>
    </row>
    <row r="273" spans="1:9" ht="20.100000000000001" customHeight="1">
      <c r="A273" s="57"/>
      <c r="B273" s="113"/>
      <c r="C273" s="113"/>
      <c r="D273" s="113"/>
      <c r="E273" s="113"/>
      <c r="F273" s="113"/>
      <c r="G273" s="113"/>
      <c r="H273" s="113"/>
      <c r="I273" s="113"/>
    </row>
    <row r="274" spans="1:9" ht="20.100000000000001" customHeight="1">
      <c r="A274" s="57"/>
      <c r="B274" s="113"/>
      <c r="C274" s="113"/>
      <c r="D274" s="113"/>
      <c r="E274" s="113"/>
      <c r="F274" s="113"/>
      <c r="G274" s="113"/>
      <c r="H274" s="113"/>
      <c r="I274" s="113"/>
    </row>
    <row r="275" spans="1:9" ht="20.100000000000001" customHeight="1">
      <c r="A275" s="57"/>
      <c r="B275" s="113"/>
      <c r="C275" s="113"/>
      <c r="D275" s="113"/>
      <c r="E275" s="113"/>
      <c r="F275" s="113"/>
      <c r="G275" s="113"/>
      <c r="H275" s="113"/>
      <c r="I275" s="113"/>
    </row>
    <row r="276" spans="1:9" ht="20.100000000000001" customHeight="1">
      <c r="A276" s="57"/>
      <c r="B276" s="113"/>
      <c r="C276" s="113"/>
      <c r="D276" s="113"/>
      <c r="E276" s="113"/>
      <c r="F276" s="113"/>
      <c r="G276" s="113"/>
      <c r="H276" s="113"/>
      <c r="I276" s="113"/>
    </row>
    <row r="277" spans="1:9" ht="20.100000000000001" customHeight="1">
      <c r="A277" s="57"/>
      <c r="B277" s="113"/>
      <c r="C277" s="113"/>
      <c r="D277" s="113"/>
      <c r="E277" s="113"/>
      <c r="F277" s="113"/>
      <c r="G277" s="113"/>
      <c r="H277" s="113"/>
      <c r="I277" s="113"/>
    </row>
    <row r="278" spans="1:9" ht="20.100000000000001" customHeight="1">
      <c r="A278" s="57"/>
      <c r="B278" s="113"/>
      <c r="C278" s="113"/>
      <c r="D278" s="113"/>
      <c r="E278" s="113"/>
      <c r="F278" s="113"/>
      <c r="G278" s="113"/>
      <c r="H278" s="113"/>
      <c r="I278" s="113"/>
    </row>
    <row r="279" spans="1:9" ht="20.100000000000001" customHeight="1">
      <c r="A279" s="57"/>
      <c r="B279" s="113"/>
      <c r="C279" s="113"/>
      <c r="D279" s="113"/>
      <c r="E279" s="113"/>
      <c r="F279" s="113"/>
      <c r="G279" s="113"/>
      <c r="H279" s="113"/>
      <c r="I279" s="113"/>
    </row>
    <row r="280" spans="1:9" ht="20.100000000000001" customHeight="1">
      <c r="A280" s="57"/>
      <c r="B280" s="113"/>
      <c r="C280" s="113"/>
      <c r="D280" s="113"/>
      <c r="E280" s="113"/>
      <c r="F280" s="113"/>
      <c r="G280" s="113"/>
      <c r="H280" s="113"/>
      <c r="I280" s="113"/>
    </row>
    <row r="281" spans="1:9" ht="20.100000000000001" customHeight="1">
      <c r="A281" s="57"/>
      <c r="B281" s="113"/>
      <c r="C281" s="113"/>
      <c r="D281" s="113"/>
      <c r="E281" s="113"/>
      <c r="F281" s="113"/>
      <c r="G281" s="113"/>
      <c r="H281" s="113"/>
      <c r="I281" s="113"/>
    </row>
    <row r="282" spans="1:9" ht="20.100000000000001" customHeight="1">
      <c r="A282" s="57"/>
      <c r="B282" s="113"/>
      <c r="C282" s="113"/>
      <c r="D282" s="113"/>
      <c r="E282" s="113"/>
      <c r="F282" s="113"/>
      <c r="G282" s="113"/>
      <c r="H282" s="113"/>
      <c r="I282" s="113"/>
    </row>
    <row r="283" spans="1:9" ht="20.100000000000001" customHeight="1">
      <c r="A283" s="57"/>
      <c r="B283" s="113"/>
      <c r="C283" s="113"/>
      <c r="D283" s="113"/>
      <c r="E283" s="113"/>
      <c r="F283" s="113"/>
      <c r="G283" s="113"/>
      <c r="H283" s="113"/>
      <c r="I283" s="113"/>
    </row>
    <row r="284" spans="1:9" ht="20.100000000000001" customHeight="1">
      <c r="A284" s="57"/>
      <c r="B284" s="113"/>
      <c r="C284" s="113"/>
      <c r="D284" s="113"/>
      <c r="E284" s="113"/>
      <c r="F284" s="113"/>
      <c r="G284" s="113"/>
      <c r="H284" s="113"/>
      <c r="I284" s="113"/>
    </row>
    <row r="285" spans="1:9" ht="20.100000000000001" customHeight="1">
      <c r="A285" s="57"/>
      <c r="B285" s="113"/>
      <c r="C285" s="113"/>
      <c r="D285" s="113"/>
      <c r="E285" s="113"/>
      <c r="F285" s="113"/>
      <c r="G285" s="113"/>
      <c r="H285" s="113"/>
      <c r="I285" s="113"/>
    </row>
    <row r="286" spans="1:9" ht="20.100000000000001" customHeight="1">
      <c r="A286" s="57"/>
      <c r="B286" s="113"/>
      <c r="C286" s="113"/>
      <c r="D286" s="113"/>
      <c r="E286" s="113"/>
      <c r="F286" s="113"/>
      <c r="G286" s="113"/>
      <c r="H286" s="113"/>
      <c r="I286" s="113"/>
    </row>
    <row r="287" spans="1:9" ht="20.100000000000001" customHeight="1">
      <c r="A287" s="57"/>
      <c r="B287" s="113"/>
      <c r="C287" s="113"/>
      <c r="D287" s="113"/>
      <c r="E287" s="113"/>
      <c r="F287" s="113"/>
      <c r="G287" s="113"/>
      <c r="H287" s="113"/>
      <c r="I287" s="113"/>
    </row>
    <row r="288" spans="1:9" ht="20.100000000000001" customHeight="1">
      <c r="A288" s="57"/>
      <c r="B288" s="113"/>
      <c r="C288" s="113"/>
      <c r="D288" s="113"/>
      <c r="E288" s="113"/>
      <c r="F288" s="113"/>
      <c r="G288" s="113"/>
      <c r="H288" s="113"/>
      <c r="I288" s="113"/>
    </row>
    <row r="289" spans="1:9" ht="20.100000000000001" customHeight="1">
      <c r="A289" s="57"/>
      <c r="B289" s="113"/>
      <c r="C289" s="113"/>
      <c r="D289" s="113"/>
      <c r="E289" s="113"/>
      <c r="F289" s="113"/>
      <c r="G289" s="113"/>
      <c r="H289" s="113"/>
      <c r="I289" s="113"/>
    </row>
    <row r="290" spans="1:9" ht="20.100000000000001" customHeight="1">
      <c r="A290" s="57"/>
      <c r="B290" s="113"/>
      <c r="C290" s="113"/>
      <c r="D290" s="113"/>
      <c r="E290" s="113"/>
      <c r="F290" s="113"/>
      <c r="G290" s="113"/>
      <c r="H290" s="113"/>
      <c r="I290" s="113"/>
    </row>
    <row r="291" spans="1:9" ht="20.100000000000001" customHeight="1">
      <c r="A291" s="57"/>
      <c r="B291" s="113"/>
      <c r="C291" s="113"/>
      <c r="D291" s="113"/>
      <c r="E291" s="113"/>
      <c r="F291" s="113"/>
      <c r="G291" s="113"/>
      <c r="H291" s="113"/>
      <c r="I291" s="113"/>
    </row>
    <row r="292" spans="1:9" ht="20.100000000000001" customHeight="1">
      <c r="A292" s="57"/>
      <c r="B292" s="113"/>
      <c r="C292" s="113"/>
      <c r="D292" s="113"/>
      <c r="E292" s="113"/>
      <c r="F292" s="113"/>
      <c r="G292" s="113"/>
      <c r="H292" s="113"/>
      <c r="I292" s="113"/>
    </row>
    <row r="293" spans="1:9" ht="20.100000000000001" customHeight="1">
      <c r="A293" s="57"/>
      <c r="B293" s="113"/>
      <c r="C293" s="113"/>
      <c r="D293" s="113"/>
      <c r="E293" s="113"/>
      <c r="F293" s="113"/>
      <c r="G293" s="113"/>
      <c r="H293" s="113"/>
      <c r="I293" s="113"/>
    </row>
    <row r="294" spans="1:9" ht="20.100000000000001" customHeight="1">
      <c r="A294" s="57"/>
      <c r="B294" s="113"/>
      <c r="C294" s="113"/>
      <c r="D294" s="113"/>
      <c r="E294" s="113"/>
      <c r="F294" s="113"/>
      <c r="G294" s="113"/>
      <c r="H294" s="113"/>
      <c r="I294" s="113"/>
    </row>
    <row r="295" spans="1:9" ht="20.100000000000001" customHeight="1">
      <c r="A295" s="57"/>
      <c r="B295" s="113"/>
      <c r="C295" s="113"/>
      <c r="D295" s="113"/>
      <c r="E295" s="113"/>
      <c r="F295" s="113"/>
      <c r="G295" s="113"/>
      <c r="H295" s="113"/>
      <c r="I295" s="113"/>
    </row>
    <row r="296" spans="1:9" ht="20.100000000000001" customHeight="1">
      <c r="A296" s="57"/>
      <c r="B296" s="113"/>
      <c r="C296" s="113"/>
      <c r="D296" s="113"/>
      <c r="E296" s="113"/>
      <c r="F296" s="113"/>
      <c r="G296" s="113"/>
      <c r="H296" s="113"/>
      <c r="I296" s="113"/>
    </row>
    <row r="297" spans="1:9" ht="20.100000000000001" customHeight="1">
      <c r="A297" s="57"/>
      <c r="B297" s="113"/>
      <c r="C297" s="113"/>
      <c r="D297" s="113"/>
      <c r="E297" s="113"/>
      <c r="F297" s="113"/>
      <c r="G297" s="113"/>
      <c r="H297" s="113"/>
      <c r="I297" s="113"/>
    </row>
    <row r="298" spans="1:9" ht="20.100000000000001" customHeight="1">
      <c r="A298" s="57"/>
      <c r="B298" s="113"/>
      <c r="C298" s="113"/>
      <c r="D298" s="113"/>
      <c r="E298" s="113"/>
      <c r="F298" s="113"/>
      <c r="G298" s="113"/>
      <c r="H298" s="113"/>
      <c r="I298" s="113"/>
    </row>
    <row r="299" spans="1:9" ht="20.100000000000001" customHeight="1">
      <c r="A299" s="57"/>
      <c r="B299" s="113"/>
      <c r="C299" s="113"/>
      <c r="D299" s="113"/>
      <c r="E299" s="113"/>
      <c r="F299" s="113"/>
      <c r="G299" s="113"/>
      <c r="H299" s="113"/>
      <c r="I299" s="113"/>
    </row>
    <row r="300" spans="1:9" ht="20.100000000000001" customHeight="1">
      <c r="A300" s="57"/>
      <c r="B300" s="113"/>
      <c r="C300" s="113"/>
      <c r="D300" s="113"/>
      <c r="E300" s="113"/>
      <c r="F300" s="113"/>
      <c r="G300" s="113"/>
      <c r="H300" s="113"/>
      <c r="I300" s="113"/>
    </row>
    <row r="301" spans="1:9" ht="20.100000000000001" customHeight="1">
      <c r="A301" s="57"/>
      <c r="B301" s="113"/>
      <c r="C301" s="113"/>
      <c r="D301" s="113"/>
      <c r="E301" s="113"/>
      <c r="F301" s="113"/>
      <c r="G301" s="113"/>
      <c r="H301" s="113"/>
      <c r="I301" s="113"/>
    </row>
    <row r="302" spans="1:9" ht="20.100000000000001" customHeight="1">
      <c r="A302" s="57"/>
      <c r="B302" s="113"/>
      <c r="C302" s="113"/>
      <c r="D302" s="113"/>
      <c r="E302" s="113"/>
      <c r="F302" s="113"/>
      <c r="G302" s="113"/>
      <c r="H302" s="113"/>
      <c r="I302" s="113"/>
    </row>
    <row r="303" spans="1:9" ht="20.100000000000001" customHeight="1">
      <c r="A303" s="57"/>
      <c r="B303" s="113"/>
      <c r="C303" s="113"/>
      <c r="D303" s="113"/>
      <c r="E303" s="113"/>
      <c r="F303" s="113"/>
      <c r="G303" s="113"/>
      <c r="H303" s="113"/>
      <c r="I303" s="113"/>
    </row>
    <row r="304" spans="1:9" ht="20.100000000000001" customHeight="1">
      <c r="A304" s="57"/>
      <c r="B304" s="113"/>
      <c r="C304" s="113"/>
      <c r="D304" s="113"/>
      <c r="E304" s="113"/>
      <c r="F304" s="113"/>
      <c r="G304" s="113"/>
      <c r="H304" s="113"/>
      <c r="I304" s="113"/>
    </row>
    <row r="305" spans="1:9" ht="20.100000000000001" customHeight="1">
      <c r="A305" s="57"/>
      <c r="B305" s="113"/>
      <c r="C305" s="113"/>
      <c r="D305" s="113"/>
      <c r="E305" s="113"/>
      <c r="F305" s="113"/>
      <c r="G305" s="113"/>
      <c r="H305" s="113"/>
      <c r="I305" s="113"/>
    </row>
    <row r="306" spans="1:9" ht="20.100000000000001" customHeight="1">
      <c r="A306" s="57"/>
      <c r="B306" s="113"/>
      <c r="C306" s="113"/>
      <c r="D306" s="113"/>
      <c r="E306" s="113"/>
      <c r="F306" s="113"/>
      <c r="G306" s="113"/>
      <c r="H306" s="113"/>
      <c r="I306" s="113"/>
    </row>
    <row r="307" spans="1:9" ht="20.100000000000001" customHeight="1">
      <c r="A307" s="57"/>
      <c r="B307" s="113"/>
      <c r="C307" s="113"/>
      <c r="D307" s="113"/>
      <c r="E307" s="113"/>
      <c r="F307" s="113"/>
      <c r="G307" s="113"/>
      <c r="H307" s="113"/>
      <c r="I307" s="113"/>
    </row>
    <row r="308" spans="1:9" ht="20.100000000000001" customHeight="1">
      <c r="A308" s="57"/>
      <c r="B308" s="113"/>
      <c r="C308" s="113"/>
      <c r="D308" s="113"/>
      <c r="E308" s="113"/>
      <c r="F308" s="113"/>
      <c r="G308" s="113"/>
      <c r="H308" s="113"/>
      <c r="I308" s="113"/>
    </row>
    <row r="309" spans="1:9" ht="20.100000000000001" customHeight="1">
      <c r="A309" s="57"/>
      <c r="B309" s="113"/>
      <c r="C309" s="113"/>
      <c r="D309" s="113"/>
      <c r="E309" s="113"/>
      <c r="F309" s="113"/>
      <c r="G309" s="113"/>
      <c r="H309" s="113"/>
      <c r="I309" s="113"/>
    </row>
    <row r="310" spans="1:9" ht="20.100000000000001" customHeight="1">
      <c r="A310" s="57"/>
      <c r="B310" s="113"/>
      <c r="C310" s="113"/>
      <c r="D310" s="113"/>
      <c r="E310" s="113"/>
      <c r="F310" s="113"/>
      <c r="G310" s="113"/>
      <c r="H310" s="113"/>
      <c r="I310" s="113"/>
    </row>
    <row r="311" spans="1:9" ht="20.100000000000001" customHeight="1">
      <c r="A311" s="57"/>
      <c r="B311" s="113"/>
      <c r="C311" s="113"/>
      <c r="D311" s="113"/>
      <c r="E311" s="113"/>
      <c r="F311" s="113"/>
      <c r="G311" s="113"/>
      <c r="H311" s="113"/>
      <c r="I311" s="113"/>
    </row>
  </sheetData>
  <mergeCells count="18">
    <mergeCell ref="C52:C53"/>
    <mergeCell ref="D52:D53"/>
    <mergeCell ref="F53:I53"/>
    <mergeCell ref="B52:B53"/>
    <mergeCell ref="A52:A53"/>
    <mergeCell ref="H52:I52"/>
    <mergeCell ref="K1:K4"/>
    <mergeCell ref="C3:D3"/>
    <mergeCell ref="B6:C6"/>
    <mergeCell ref="H3:I3"/>
    <mergeCell ref="H2:I2"/>
    <mergeCell ref="F3:G3"/>
    <mergeCell ref="F2:G2"/>
    <mergeCell ref="D27:I27"/>
    <mergeCell ref="F37:G37"/>
    <mergeCell ref="F36:G36"/>
    <mergeCell ref="F35:G35"/>
    <mergeCell ref="F52:G52"/>
  </mergeCells>
  <phoneticPr fontId="29" type="noConversion"/>
  <conditionalFormatting sqref="C2:D3">
    <cfRule type="containsBlanks" dxfId="12" priority="15">
      <formula>LEN(TRIM(C2))=0</formula>
    </cfRule>
  </conditionalFormatting>
  <conditionalFormatting sqref="C3:D3">
    <cfRule type="containsBlanks" dxfId="11" priority="21">
      <formula>LEN(TRIM(C3))=0</formula>
    </cfRule>
  </conditionalFormatting>
  <conditionalFormatting sqref="F2">
    <cfRule type="containsBlanks" dxfId="10" priority="20">
      <formula>LEN(TRIM(F2))=0</formula>
    </cfRule>
  </conditionalFormatting>
  <conditionalFormatting sqref="F3">
    <cfRule type="containsText" dxfId="9" priority="17" operator="containsText" text="Select">
      <formula>NOT(ISERROR(SEARCH("Select",F3)))</formula>
    </cfRule>
    <cfRule type="notContainsText" dxfId="8" priority="19" operator="notContains" text="Select">
      <formula>ISERROR(SEARCH("Select",F3))</formula>
    </cfRule>
  </conditionalFormatting>
  <conditionalFormatting sqref="H2:H3">
    <cfRule type="containsBlanks" dxfId="7" priority="1">
      <formula>LEN(TRIM(H2))=0</formula>
    </cfRule>
  </conditionalFormatting>
  <conditionalFormatting sqref="H3">
    <cfRule type="containsText" dxfId="6" priority="2" operator="containsText" text="Select">
      <formula>NOT(ISERROR(SEARCH("Select",H3)))</formula>
    </cfRule>
    <cfRule type="notContainsText" dxfId="5" priority="3" operator="notContains" text="Select">
      <formula>ISERROR(SEARCH("Select",H3))</formula>
    </cfRule>
  </conditionalFormatting>
  <conditionalFormatting sqref="K18">
    <cfRule type="expression" dxfId="4" priority="6">
      <formula>$J$18&lt;6</formula>
    </cfRule>
  </conditionalFormatting>
  <conditionalFormatting sqref="L2:M12">
    <cfRule type="cellIs" dxfId="2" priority="11" operator="equal">
      <formula>0</formula>
    </cfRule>
  </conditionalFormatting>
  <conditionalFormatting sqref="N19">
    <cfRule type="cellIs" dxfId="1" priority="7" operator="lessThan">
      <formula>0</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6AE9F03-B9AA-448E-9090-B2E629DED88E}">
          <x14:formula1>
            <xm:f>'Checkbox links &amp; Dropdowns'!$A$21:$A$23</xm:f>
          </x14:formula1>
          <xm:sqref>F3</xm:sqref>
        </x14:dataValidation>
        <x14:dataValidation type="list" allowBlank="1" showInputMessage="1" xr:uid="{261A1272-99C4-4758-BB9E-E46061B41E2F}">
          <x14:formula1>
            <xm:f>'Checkbox links &amp; Dropdowns'!$B$22:$B$111</xm:f>
          </x14:formula1>
          <xm:sqref>F52:G52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3DBD-3BB5-4E9F-A825-4E7BCDE60439}">
  <dimension ref="A1:J111"/>
  <sheetViews>
    <sheetView topLeftCell="A93" workbookViewId="0">
      <selection activeCell="G106" sqref="G106"/>
    </sheetView>
  </sheetViews>
  <sheetFormatPr defaultRowHeight="15"/>
  <cols>
    <col min="1" max="1" width="13.140625" customWidth="1"/>
    <col min="2" max="2" width="19.140625" customWidth="1"/>
    <col min="3" max="3" width="10.7109375" customWidth="1"/>
    <col min="4" max="4" width="19.140625" customWidth="1"/>
    <col min="5" max="5" width="10.7109375" customWidth="1"/>
    <col min="6" max="6" width="19.140625" customWidth="1"/>
    <col min="7" max="7" width="10.7109375" customWidth="1"/>
    <col min="8" max="8" width="19.140625" customWidth="1"/>
    <col min="9" max="9" width="10.7109375" customWidth="1"/>
    <col min="10" max="13" width="19.140625" customWidth="1"/>
  </cols>
  <sheetData>
    <row r="1" spans="1:10">
      <c r="A1" s="53" t="s">
        <v>93</v>
      </c>
      <c r="B1" s="53"/>
      <c r="C1" s="53"/>
      <c r="D1" s="53"/>
      <c r="E1" s="53"/>
      <c r="F1" s="53"/>
      <c r="G1" s="53"/>
      <c r="H1" s="53"/>
      <c r="I1" s="53"/>
      <c r="J1" s="53"/>
    </row>
    <row r="2" spans="1:10" ht="15.75" thickBot="1">
      <c r="A2" s="44" t="s">
        <v>14</v>
      </c>
      <c r="B2" s="48" t="s">
        <v>47</v>
      </c>
      <c r="C2" s="49" t="b">
        <v>0</v>
      </c>
      <c r="D2" s="48" t="s">
        <v>48</v>
      </c>
      <c r="E2" s="49" t="b">
        <v>0</v>
      </c>
      <c r="F2" s="48" t="s">
        <v>15</v>
      </c>
      <c r="G2" s="49" t="b">
        <v>0</v>
      </c>
      <c r="H2" s="48" t="s">
        <v>16</v>
      </c>
      <c r="I2" s="49" t="b">
        <v>0</v>
      </c>
    </row>
    <row r="3" spans="1:10" ht="15.75" thickBot="1">
      <c r="A3" s="50" t="s">
        <v>49</v>
      </c>
      <c r="B3" s="51" t="s">
        <v>22</v>
      </c>
      <c r="C3" s="52" t="b">
        <v>0</v>
      </c>
      <c r="D3" s="51" t="s">
        <v>23</v>
      </c>
      <c r="E3" s="52" t="b">
        <v>0</v>
      </c>
      <c r="F3" s="44"/>
      <c r="G3" s="44"/>
    </row>
    <row r="4" spans="1:10" ht="15.75" thickBot="1">
      <c r="A4" s="50" t="s">
        <v>26</v>
      </c>
      <c r="B4" s="51" t="s">
        <v>28</v>
      </c>
      <c r="C4" s="52" t="b">
        <v>0</v>
      </c>
      <c r="D4" s="51" t="s">
        <v>27</v>
      </c>
      <c r="E4" s="52" t="b">
        <v>0</v>
      </c>
      <c r="F4" s="44"/>
      <c r="G4" s="44"/>
      <c r="I4" s="37" t="s">
        <v>92</v>
      </c>
      <c r="J4" s="38"/>
    </row>
    <row r="5" spans="1:10">
      <c r="A5" t="s">
        <v>76</v>
      </c>
      <c r="B5" s="24" t="s">
        <v>29</v>
      </c>
      <c r="C5" s="25" t="b">
        <v>0</v>
      </c>
      <c r="D5" s="24" t="s">
        <v>30</v>
      </c>
      <c r="E5" s="25" t="b">
        <v>0</v>
      </c>
      <c r="I5" s="39"/>
      <c r="J5" s="42" t="s">
        <v>60</v>
      </c>
    </row>
    <row r="6" spans="1:10">
      <c r="A6" t="s">
        <v>50</v>
      </c>
      <c r="B6" s="24" t="s">
        <v>45</v>
      </c>
      <c r="C6" s="25" t="b">
        <v>0</v>
      </c>
      <c r="D6" s="24" t="s">
        <v>46</v>
      </c>
      <c r="E6" s="25" t="b">
        <v>0</v>
      </c>
      <c r="F6" s="27" t="s">
        <v>70</v>
      </c>
      <c r="G6" s="28" t="b">
        <f>IF(AND(C6=FALSE,E6=FALSE),TRUE,FALSE)</f>
        <v>1</v>
      </c>
      <c r="I6" s="41" t="s">
        <v>66</v>
      </c>
      <c r="J6" s="40" t="s">
        <v>68</v>
      </c>
    </row>
    <row r="7" spans="1:10">
      <c r="A7" t="s">
        <v>53</v>
      </c>
      <c r="B7" s="24" t="s">
        <v>51</v>
      </c>
      <c r="C7" s="25" t="b">
        <v>0</v>
      </c>
      <c r="D7" s="24" t="s">
        <v>52</v>
      </c>
      <c r="E7" s="25" t="b">
        <v>0</v>
      </c>
      <c r="F7" s="27" t="s">
        <v>71</v>
      </c>
      <c r="G7" s="28" t="b">
        <f>IF(AND(C7=FALSE,E7=FALSE),TRUE,FALSE)</f>
        <v>1</v>
      </c>
      <c r="I7" s="39" t="s">
        <v>68</v>
      </c>
      <c r="J7" s="40" t="s">
        <v>61</v>
      </c>
    </row>
    <row r="8" spans="1:10" ht="15.75" thickBot="1">
      <c r="A8" s="44" t="s">
        <v>54</v>
      </c>
      <c r="B8" s="48" t="s">
        <v>55</v>
      </c>
      <c r="C8" s="49" t="b">
        <v>0</v>
      </c>
      <c r="D8" s="48" t="s">
        <v>56</v>
      </c>
      <c r="E8" s="49" t="b">
        <v>0</v>
      </c>
      <c r="F8" s="44"/>
      <c r="G8" s="44"/>
      <c r="I8" s="39" t="s">
        <v>69</v>
      </c>
      <c r="J8" s="40" t="s">
        <v>62</v>
      </c>
    </row>
    <row r="9" spans="1:10" ht="15.75" thickBot="1">
      <c r="A9" t="s">
        <v>57</v>
      </c>
      <c r="B9" s="46" t="s">
        <v>58</v>
      </c>
      <c r="C9" s="47" t="b">
        <v>0</v>
      </c>
      <c r="D9" s="46" t="s">
        <v>59</v>
      </c>
      <c r="E9" s="47" t="b">
        <v>0</v>
      </c>
      <c r="I9" s="43" t="s">
        <v>67</v>
      </c>
      <c r="J9" s="45" t="s">
        <v>63</v>
      </c>
    </row>
    <row r="12" spans="1:10">
      <c r="A12" s="53" t="s">
        <v>94</v>
      </c>
      <c r="B12" s="53"/>
      <c r="C12" s="53"/>
      <c r="D12" s="53"/>
      <c r="E12" s="53"/>
      <c r="F12" s="53"/>
      <c r="G12" s="53"/>
      <c r="H12" s="53"/>
      <c r="I12" s="53"/>
      <c r="J12" s="53"/>
    </row>
    <row r="13" spans="1:10">
      <c r="A13" t="s">
        <v>92</v>
      </c>
    </row>
    <row r="14" spans="1:10">
      <c r="A14" s="26" t="s">
        <v>97</v>
      </c>
      <c r="B14" s="26" t="s">
        <v>98</v>
      </c>
    </row>
    <row r="15" spans="1:10">
      <c r="A15" s="54" t="s">
        <v>68</v>
      </c>
      <c r="B15" s="54" t="s">
        <v>68</v>
      </c>
    </row>
    <row r="16" spans="1:10">
      <c r="A16" s="54" t="s">
        <v>95</v>
      </c>
      <c r="B16" s="54" t="s">
        <v>99</v>
      </c>
    </row>
    <row r="17" spans="1:10">
      <c r="A17" s="54" t="s">
        <v>96</v>
      </c>
      <c r="B17" s="54" t="s">
        <v>100</v>
      </c>
    </row>
    <row r="18" spans="1:10">
      <c r="A18" s="54" t="s">
        <v>58</v>
      </c>
      <c r="B18" s="54" t="s">
        <v>58</v>
      </c>
    </row>
    <row r="20" spans="1:10">
      <c r="A20" s="53" t="s">
        <v>142</v>
      </c>
      <c r="B20" s="53"/>
      <c r="C20" s="53"/>
      <c r="D20" s="53"/>
      <c r="E20" s="53"/>
      <c r="F20" s="53"/>
      <c r="G20" s="53"/>
      <c r="H20" s="53"/>
      <c r="I20" s="53"/>
      <c r="J20" s="53"/>
    </row>
    <row r="21" spans="1:10">
      <c r="A21" s="9" t="s">
        <v>68</v>
      </c>
      <c r="B21" s="55" t="s">
        <v>158</v>
      </c>
      <c r="C21" s="55"/>
    </row>
    <row r="22" spans="1:10">
      <c r="A22" s="9"/>
      <c r="B22" t="s">
        <v>227</v>
      </c>
      <c r="C22" s="124" t="s">
        <v>228</v>
      </c>
    </row>
    <row r="23" spans="1:10">
      <c r="A23" s="9" t="s">
        <v>143</v>
      </c>
      <c r="B23" s="332" t="s">
        <v>159</v>
      </c>
      <c r="C23" t="s">
        <v>160</v>
      </c>
    </row>
    <row r="24" spans="1:10">
      <c r="A24" s="9"/>
      <c r="B24" s="332" t="s">
        <v>558</v>
      </c>
      <c r="C24" s="211" t="s">
        <v>534</v>
      </c>
    </row>
    <row r="25" spans="1:10">
      <c r="B25" s="332" t="s">
        <v>161</v>
      </c>
      <c r="C25" t="s">
        <v>162</v>
      </c>
    </row>
    <row r="26" spans="1:10">
      <c r="B26" s="332" t="s">
        <v>226</v>
      </c>
      <c r="C26" t="s">
        <v>163</v>
      </c>
    </row>
    <row r="27" spans="1:10">
      <c r="B27" s="332" t="s">
        <v>447</v>
      </c>
      <c r="C27" t="s">
        <v>448</v>
      </c>
    </row>
    <row r="28" spans="1:10">
      <c r="B28" s="332" t="s">
        <v>559</v>
      </c>
      <c r="C28" s="211" t="s">
        <v>535</v>
      </c>
    </row>
    <row r="29" spans="1:10">
      <c r="B29" s="332" t="s">
        <v>164</v>
      </c>
      <c r="C29" t="s">
        <v>165</v>
      </c>
    </row>
    <row r="30" spans="1:10">
      <c r="B30" s="332" t="s">
        <v>557</v>
      </c>
      <c r="C30" s="211" t="s">
        <v>536</v>
      </c>
    </row>
    <row r="31" spans="1:10">
      <c r="B31" s="332" t="s">
        <v>166</v>
      </c>
      <c r="C31" t="s">
        <v>167</v>
      </c>
    </row>
    <row r="32" spans="1:10">
      <c r="B32" s="332" t="s">
        <v>449</v>
      </c>
      <c r="C32" t="s">
        <v>450</v>
      </c>
    </row>
    <row r="33" spans="2:3">
      <c r="B33" s="332" t="s">
        <v>168</v>
      </c>
      <c r="C33" t="s">
        <v>169</v>
      </c>
    </row>
    <row r="34" spans="2:3">
      <c r="B34" s="332" t="s">
        <v>451</v>
      </c>
      <c r="C34" s="211" t="s">
        <v>452</v>
      </c>
    </row>
    <row r="35" spans="2:3">
      <c r="B35" s="332" t="s">
        <v>453</v>
      </c>
      <c r="C35" s="211" t="s">
        <v>454</v>
      </c>
    </row>
    <row r="36" spans="2:3">
      <c r="B36" s="332" t="s">
        <v>170</v>
      </c>
      <c r="C36" t="s">
        <v>171</v>
      </c>
    </row>
    <row r="37" spans="2:3">
      <c r="B37" s="332" t="s">
        <v>455</v>
      </c>
      <c r="C37" t="s">
        <v>456</v>
      </c>
    </row>
    <row r="38" spans="2:3">
      <c r="B38" s="332" t="s">
        <v>457</v>
      </c>
      <c r="C38" s="211" t="s">
        <v>458</v>
      </c>
    </row>
    <row r="39" spans="2:3">
      <c r="B39" s="332" t="s">
        <v>556</v>
      </c>
      <c r="C39" s="211" t="s">
        <v>537</v>
      </c>
    </row>
    <row r="40" spans="2:3">
      <c r="B40" s="332" t="s">
        <v>459</v>
      </c>
      <c r="C40" t="s">
        <v>460</v>
      </c>
    </row>
    <row r="41" spans="2:3">
      <c r="B41" s="332" t="s">
        <v>461</v>
      </c>
      <c r="C41" t="s">
        <v>462</v>
      </c>
    </row>
    <row r="42" spans="2:3">
      <c r="B42" s="332" t="s">
        <v>550</v>
      </c>
      <c r="C42" s="211" t="s">
        <v>538</v>
      </c>
    </row>
    <row r="43" spans="2:3">
      <c r="B43" s="332" t="s">
        <v>463</v>
      </c>
      <c r="C43" t="s">
        <v>464</v>
      </c>
    </row>
    <row r="44" spans="2:3">
      <c r="B44" s="332" t="s">
        <v>465</v>
      </c>
      <c r="C44" s="211" t="s">
        <v>466</v>
      </c>
    </row>
    <row r="45" spans="2:3">
      <c r="B45" s="332" t="s">
        <v>172</v>
      </c>
      <c r="C45" t="s">
        <v>173</v>
      </c>
    </row>
    <row r="46" spans="2:3">
      <c r="B46" s="332" t="s">
        <v>467</v>
      </c>
      <c r="C46" t="s">
        <v>468</v>
      </c>
    </row>
    <row r="47" spans="2:3">
      <c r="B47" s="332" t="s">
        <v>174</v>
      </c>
      <c r="C47" t="s">
        <v>175</v>
      </c>
    </row>
    <row r="48" spans="2:3">
      <c r="B48" s="332" t="s">
        <v>469</v>
      </c>
      <c r="C48" s="211" t="s">
        <v>470</v>
      </c>
    </row>
    <row r="49" spans="2:3">
      <c r="B49" s="332" t="s">
        <v>471</v>
      </c>
      <c r="C49" t="s">
        <v>472</v>
      </c>
    </row>
    <row r="50" spans="2:3">
      <c r="B50" s="332" t="s">
        <v>176</v>
      </c>
      <c r="C50" t="s">
        <v>177</v>
      </c>
    </row>
    <row r="51" spans="2:3">
      <c r="B51" s="332" t="s">
        <v>473</v>
      </c>
      <c r="C51" s="211" t="s">
        <v>474</v>
      </c>
    </row>
    <row r="52" spans="2:3">
      <c r="B52" s="332" t="s">
        <v>475</v>
      </c>
      <c r="C52" s="211" t="s">
        <v>476</v>
      </c>
    </row>
    <row r="53" spans="2:3">
      <c r="B53" s="332" t="s">
        <v>477</v>
      </c>
      <c r="C53" t="s">
        <v>478</v>
      </c>
    </row>
    <row r="54" spans="2:3">
      <c r="B54" s="332" t="s">
        <v>555</v>
      </c>
      <c r="C54" s="211" t="s">
        <v>539</v>
      </c>
    </row>
    <row r="55" spans="2:3">
      <c r="B55" s="332" t="s">
        <v>479</v>
      </c>
      <c r="C55" s="211" t="s">
        <v>480</v>
      </c>
    </row>
    <row r="56" spans="2:3">
      <c r="B56" s="332" t="s">
        <v>481</v>
      </c>
      <c r="C56" t="s">
        <v>482</v>
      </c>
    </row>
    <row r="57" spans="2:3">
      <c r="B57" s="332" t="s">
        <v>178</v>
      </c>
      <c r="C57" t="s">
        <v>179</v>
      </c>
    </row>
    <row r="58" spans="2:3">
      <c r="B58" s="332" t="s">
        <v>554</v>
      </c>
      <c r="C58" s="211" t="s">
        <v>540</v>
      </c>
    </row>
    <row r="59" spans="2:3">
      <c r="B59" s="332" t="s">
        <v>483</v>
      </c>
      <c r="C59" s="211" t="s">
        <v>484</v>
      </c>
    </row>
    <row r="60" spans="2:3">
      <c r="B60" s="332" t="s">
        <v>553</v>
      </c>
      <c r="C60" s="211" t="s">
        <v>541</v>
      </c>
    </row>
    <row r="61" spans="2:3">
      <c r="B61" s="332" t="s">
        <v>485</v>
      </c>
      <c r="C61" t="s">
        <v>486</v>
      </c>
    </row>
    <row r="62" spans="2:3">
      <c r="B62" s="332" t="s">
        <v>182</v>
      </c>
      <c r="C62" t="s">
        <v>183</v>
      </c>
    </row>
    <row r="63" spans="2:3">
      <c r="B63" s="332" t="s">
        <v>487</v>
      </c>
      <c r="C63" s="212" t="s">
        <v>488</v>
      </c>
    </row>
    <row r="64" spans="2:3">
      <c r="B64" s="332" t="s">
        <v>489</v>
      </c>
      <c r="C64" s="212" t="s">
        <v>490</v>
      </c>
    </row>
    <row r="65" spans="2:3">
      <c r="B65" s="332" t="s">
        <v>491</v>
      </c>
      <c r="C65" s="212" t="s">
        <v>492</v>
      </c>
    </row>
    <row r="66" spans="2:3">
      <c r="B66" s="332" t="s">
        <v>223</v>
      </c>
      <c r="C66" t="s">
        <v>224</v>
      </c>
    </row>
    <row r="67" spans="2:3">
      <c r="B67" s="332" t="s">
        <v>493</v>
      </c>
      <c r="C67" t="s">
        <v>494</v>
      </c>
    </row>
    <row r="68" spans="2:3">
      <c r="B68" s="332" t="s">
        <v>552</v>
      </c>
      <c r="C68" s="211" t="s">
        <v>542</v>
      </c>
    </row>
    <row r="69" spans="2:3">
      <c r="B69" s="332" t="s">
        <v>549</v>
      </c>
      <c r="C69" s="211" t="s">
        <v>543</v>
      </c>
    </row>
    <row r="70" spans="2:3">
      <c r="B70" s="332" t="s">
        <v>495</v>
      </c>
      <c r="C70" t="s">
        <v>496</v>
      </c>
    </row>
    <row r="71" spans="2:3">
      <c r="B71" s="332" t="s">
        <v>497</v>
      </c>
      <c r="C71" t="s">
        <v>498</v>
      </c>
    </row>
    <row r="72" spans="2:3">
      <c r="B72" s="332" t="s">
        <v>180</v>
      </c>
      <c r="C72" t="s">
        <v>181</v>
      </c>
    </row>
    <row r="73" spans="2:3">
      <c r="B73" s="332" t="s">
        <v>551</v>
      </c>
      <c r="C73" s="211" t="s">
        <v>544</v>
      </c>
    </row>
    <row r="74" spans="2:3">
      <c r="B74" s="332" t="s">
        <v>499</v>
      </c>
      <c r="C74" t="s">
        <v>500</v>
      </c>
    </row>
    <row r="75" spans="2:3">
      <c r="B75" s="332" t="s">
        <v>184</v>
      </c>
      <c r="C75" t="s">
        <v>185</v>
      </c>
    </row>
    <row r="76" spans="2:3">
      <c r="B76" s="332" t="s">
        <v>501</v>
      </c>
      <c r="C76" t="s">
        <v>502</v>
      </c>
    </row>
    <row r="77" spans="2:3">
      <c r="B77" s="332" t="s">
        <v>186</v>
      </c>
      <c r="C77" t="s">
        <v>225</v>
      </c>
    </row>
    <row r="78" spans="2:3">
      <c r="B78" s="332" t="s">
        <v>187</v>
      </c>
      <c r="C78" t="s">
        <v>188</v>
      </c>
    </row>
    <row r="79" spans="2:3">
      <c r="B79" s="332" t="s">
        <v>189</v>
      </c>
      <c r="C79" t="s">
        <v>190</v>
      </c>
    </row>
    <row r="80" spans="2:3">
      <c r="B80" s="332" t="s">
        <v>191</v>
      </c>
      <c r="C80" t="s">
        <v>192</v>
      </c>
    </row>
    <row r="81" spans="2:3">
      <c r="B81" s="332" t="s">
        <v>193</v>
      </c>
      <c r="C81" t="s">
        <v>194</v>
      </c>
    </row>
    <row r="82" spans="2:3">
      <c r="B82" s="332" t="s">
        <v>503</v>
      </c>
      <c r="C82" t="s">
        <v>504</v>
      </c>
    </row>
    <row r="83" spans="2:3">
      <c r="B83" s="332" t="s">
        <v>529</v>
      </c>
      <c r="C83" s="211" t="s">
        <v>530</v>
      </c>
    </row>
    <row r="84" spans="2:3">
      <c r="B84" s="332" t="s">
        <v>505</v>
      </c>
      <c r="C84" t="s">
        <v>506</v>
      </c>
    </row>
    <row r="85" spans="2:3">
      <c r="B85" s="332" t="s">
        <v>195</v>
      </c>
      <c r="C85" t="s">
        <v>196</v>
      </c>
    </row>
    <row r="86" spans="2:3">
      <c r="B86" s="332" t="s">
        <v>548</v>
      </c>
      <c r="C86" s="211" t="s">
        <v>545</v>
      </c>
    </row>
    <row r="87" spans="2:3">
      <c r="B87" s="332" t="s">
        <v>197</v>
      </c>
      <c r="C87" t="s">
        <v>198</v>
      </c>
    </row>
    <row r="88" spans="2:3">
      <c r="B88" s="332" t="s">
        <v>507</v>
      </c>
      <c r="C88" t="s">
        <v>508</v>
      </c>
    </row>
    <row r="89" spans="2:3">
      <c r="B89" s="332" t="s">
        <v>199</v>
      </c>
      <c r="C89" t="s">
        <v>200</v>
      </c>
    </row>
    <row r="90" spans="2:3">
      <c r="B90" s="332" t="s">
        <v>509</v>
      </c>
      <c r="C90" s="211" t="s">
        <v>510</v>
      </c>
    </row>
    <row r="91" spans="2:3">
      <c r="B91" s="332" t="s">
        <v>201</v>
      </c>
      <c r="C91" t="s">
        <v>202</v>
      </c>
    </row>
    <row r="92" spans="2:3">
      <c r="B92" s="332" t="s">
        <v>203</v>
      </c>
      <c r="C92" t="s">
        <v>204</v>
      </c>
    </row>
    <row r="93" spans="2:3">
      <c r="B93" s="332" t="s">
        <v>205</v>
      </c>
      <c r="C93" t="s">
        <v>206</v>
      </c>
    </row>
    <row r="94" spans="2:3">
      <c r="B94" s="332" t="s">
        <v>207</v>
      </c>
      <c r="C94" t="s">
        <v>208</v>
      </c>
    </row>
    <row r="95" spans="2:3">
      <c r="B95" s="332" t="s">
        <v>511</v>
      </c>
      <c r="C95" t="s">
        <v>512</v>
      </c>
    </row>
    <row r="96" spans="2:3">
      <c r="B96" s="332" t="s">
        <v>513</v>
      </c>
      <c r="C96" s="211" t="s">
        <v>514</v>
      </c>
    </row>
    <row r="97" spans="2:3">
      <c r="B97" s="332" t="s">
        <v>515</v>
      </c>
      <c r="C97" s="211" t="s">
        <v>516</v>
      </c>
    </row>
    <row r="98" spans="2:3">
      <c r="B98" s="332" t="s">
        <v>517</v>
      </c>
      <c r="C98" s="211" t="s">
        <v>518</v>
      </c>
    </row>
    <row r="99" spans="2:3">
      <c r="B99" s="332" t="s">
        <v>209</v>
      </c>
      <c r="C99" t="s">
        <v>210</v>
      </c>
    </row>
    <row r="100" spans="2:3">
      <c r="B100" s="332" t="s">
        <v>211</v>
      </c>
      <c r="C100" t="s">
        <v>212</v>
      </c>
    </row>
    <row r="101" spans="2:3">
      <c r="B101" s="332" t="s">
        <v>213</v>
      </c>
      <c r="C101" t="s">
        <v>214</v>
      </c>
    </row>
    <row r="102" spans="2:3">
      <c r="B102" s="332" t="s">
        <v>519</v>
      </c>
      <c r="C102" s="211" t="s">
        <v>520</v>
      </c>
    </row>
    <row r="103" spans="2:3">
      <c r="B103" s="332" t="s">
        <v>215</v>
      </c>
      <c r="C103" t="s">
        <v>216</v>
      </c>
    </row>
    <row r="104" spans="2:3">
      <c r="B104" s="332" t="s">
        <v>521</v>
      </c>
      <c r="C104" t="s">
        <v>522</v>
      </c>
    </row>
    <row r="105" spans="2:3">
      <c r="B105" s="332" t="s">
        <v>217</v>
      </c>
      <c r="C105" t="s">
        <v>218</v>
      </c>
    </row>
    <row r="106" spans="2:3">
      <c r="B106" s="332" t="s">
        <v>523</v>
      </c>
      <c r="C106" s="211" t="s">
        <v>524</v>
      </c>
    </row>
    <row r="107" spans="2:3">
      <c r="B107" s="332" t="s">
        <v>219</v>
      </c>
      <c r="C107" t="s">
        <v>220</v>
      </c>
    </row>
    <row r="108" spans="2:3">
      <c r="B108" s="332" t="s">
        <v>525</v>
      </c>
      <c r="C108" s="211" t="s">
        <v>526</v>
      </c>
    </row>
    <row r="109" spans="2:3">
      <c r="B109" s="332" t="s">
        <v>547</v>
      </c>
      <c r="C109" s="211" t="s">
        <v>546</v>
      </c>
    </row>
    <row r="110" spans="2:3">
      <c r="B110" s="332" t="s">
        <v>527</v>
      </c>
      <c r="C110" s="211" t="s">
        <v>528</v>
      </c>
    </row>
    <row r="111" spans="2:3">
      <c r="B111" s="332" t="s">
        <v>221</v>
      </c>
      <c r="C111" t="s">
        <v>222</v>
      </c>
    </row>
  </sheetData>
  <hyperlinks>
    <hyperlink ref="C26" r:id="rId1" xr:uid="{E69A6178-67E7-4378-B15C-FB0B629C6BCC}"/>
    <hyperlink ref="C72" r:id="rId2" xr:uid="{D0C6C52B-E600-4B61-9239-2D6F1B1F9167}"/>
    <hyperlink ref="C77" r:id="rId3" xr:uid="{615AA032-0E75-45D4-9CAE-199ABC2AA2A6}"/>
    <hyperlink ref="C66" r:id="rId4" xr:uid="{B56D9698-CED4-4D7D-84A9-1B8ED32E74DA}"/>
    <hyperlink ref="C35" r:id="rId5" xr:uid="{E8105EF7-168B-4D69-AF21-87207E468F27}"/>
    <hyperlink ref="C44" r:id="rId6" xr:uid="{A8FDE535-C260-4B06-946A-72363B29ECB2}"/>
    <hyperlink ref="C34" r:id="rId7" xr:uid="{AC06E92C-17E4-4A10-B0C7-A801DCF09A4C}"/>
    <hyperlink ref="C38" r:id="rId8" xr:uid="{51FEABD0-C57F-44C5-A9A1-BCE1C2D788C4}"/>
    <hyperlink ref="C63" r:id="rId9" xr:uid="{BA50C078-F9D2-434B-A503-38B60CB23F21}"/>
    <hyperlink ref="C52" r:id="rId10" xr:uid="{1B10B3AE-3B08-4870-9EE4-6B14F3A7943E}"/>
    <hyperlink ref="C48" r:id="rId11" xr:uid="{EDA62EFC-0FE4-4524-BAC0-310040BA78AC}"/>
    <hyperlink ref="C51" r:id="rId12" xr:uid="{BE4933DE-01C9-452F-9343-F85C0562B18D}"/>
    <hyperlink ref="C59" r:id="rId13" xr:uid="{96EA031A-9152-4DFC-A270-98DD8278A934}"/>
    <hyperlink ref="C90" r:id="rId14" xr:uid="{5E5A7795-4A2C-4939-96B0-409039808F63}"/>
    <hyperlink ref="C102" r:id="rId15" xr:uid="{485FFEB8-C34A-4E9D-ABA1-2F2F7BD1C06E}"/>
    <hyperlink ref="C108" r:id="rId16" xr:uid="{576A421F-5B4A-4AFD-8E36-5CED6ED7C97A}"/>
    <hyperlink ref="C106" r:id="rId17" xr:uid="{9C0254D0-44B5-4BB9-B668-E35DF3401DB4}"/>
    <hyperlink ref="C96" r:id="rId18" xr:uid="{197AFA56-1662-4672-B529-5BCBCE740625}"/>
    <hyperlink ref="C97" r:id="rId19" xr:uid="{F94F7528-BACD-4590-B1E4-D4513D1C238F}"/>
    <hyperlink ref="C98" r:id="rId20" xr:uid="{B887CA49-5840-476C-AF3F-B2E5EF16BC86}"/>
    <hyperlink ref="C110" r:id="rId21" xr:uid="{25BC10D7-C539-4FD6-8AB1-6B5468137D5B}"/>
    <hyperlink ref="C83" r:id="rId22" xr:uid="{E9DB9F4A-F701-45AD-A8EF-312F87DCC146}"/>
    <hyperlink ref="C24" r:id="rId23" display="mailto:Nadia.Arodak@uvm.edu" xr:uid="{51EBFD48-5451-4234-9F14-B0C98BC7A875}"/>
    <hyperlink ref="C28" r:id="rId24" xr:uid="{C0EDFB58-AEB6-4DCF-ACF3-DA1379504AE3}"/>
    <hyperlink ref="C30" r:id="rId25" xr:uid="{53E8AA97-A96B-4944-B85D-4078BFB65E1F}"/>
    <hyperlink ref="C39" r:id="rId26" display="mailto:Paula.Carlaccini@uvm.edu" xr:uid="{A030ED56-0924-4970-86B9-28CFC1CBADAC}"/>
    <hyperlink ref="C42" r:id="rId27" display="mailto:Dani.Comey@uvm.edu" xr:uid="{EE059CAB-B124-4CE9-AF32-8E024A39D13E}"/>
    <hyperlink ref="C54" r:id="rId28" display="mailto:Susan.Enos@uvm.edu" xr:uid="{D443D395-CF2E-402C-9BE2-34D400612442}"/>
    <hyperlink ref="C58" r:id="rId29" display="mailto:Marlene.Frank@uvm.edu" xr:uid="{83674136-0150-48DD-85F8-8352B888E61F}"/>
    <hyperlink ref="C60" r:id="rId30" display="mailto:Adam.Frazier@uvm.edu" xr:uid="{9D40A723-475D-46B5-9019-8922C05E1E0A}"/>
    <hyperlink ref="C68" r:id="rId31" display="mailto:Jennifer.Greaves@uvm.edu" xr:uid="{4F20B93C-C501-481A-8979-5FF7C5EFB4F5}"/>
    <hyperlink ref="C69" r:id="rId32" display="mailto:kgrover@uvm.edu" xr:uid="{8FE6C653-0852-4653-8CEB-641ECE636529}"/>
    <hyperlink ref="C73" r:id="rId33" display="mailto:djarani@uvm.edu" xr:uid="{1E444194-6682-4B4A-9FEA-0FA900422A29}"/>
    <hyperlink ref="C86" r:id="rId34" display="mailto:Jennifer.ODonnell@uvm.edu" xr:uid="{7FAE5A1B-0B86-4501-9DE5-6CD19DD1D306}"/>
    <hyperlink ref="C109" r:id="rId35" display="mailto:Kathryn.Wilhelm@uvm.edu" xr:uid="{5290CBE1-DA39-4476-A46B-50BC79962D3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Dept - NCE Request Form</vt:lpstr>
      <vt:lpstr>For SPA use only - RA Worksheet</vt:lpstr>
      <vt:lpstr>For SPA Use Only - UVMClick</vt:lpstr>
      <vt:lpstr>For SPA Use Only - PS Setup</vt:lpstr>
      <vt:lpstr>Checkbox links &amp; Dropdowns</vt:lpstr>
      <vt:lpstr>'Dept - NCE Request Form'!Print_Area</vt:lpstr>
      <vt:lpstr>'For SPA use only - RA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Lavalette</dc:creator>
  <cp:lastModifiedBy>Kerry Lavalette (she/her)</cp:lastModifiedBy>
  <cp:lastPrinted>2023-01-17T14:39:08Z</cp:lastPrinted>
  <dcterms:created xsi:type="dcterms:W3CDTF">2022-10-31T13:47:09Z</dcterms:created>
  <dcterms:modified xsi:type="dcterms:W3CDTF">2024-07-19T19:43:41Z</dcterms:modified>
</cp:coreProperties>
</file>