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sp\30-SPA Staff Folders\Nicole\SPA\Forms\"/>
    </mc:Choice>
  </mc:AlternateContent>
  <xr:revisionPtr revIDLastSave="0" documentId="8_{839CE0F6-EB14-45AE-B56E-38BA95855724}" xr6:coauthVersionLast="46" xr6:coauthVersionMax="46" xr10:uidLastSave="{00000000-0000-0000-0000-000000000000}"/>
  <bookViews>
    <workbookView xWindow="-108" yWindow="-108" windowWidth="23256" windowHeight="12576" tabRatio="822" xr2:uid="{00000000-000D-0000-FFFF-FFFF00000000}"/>
  </bookViews>
  <sheets>
    <sheet name="Tab A - Award Info" sheetId="43" r:id="rId1"/>
    <sheet name="Tab B - Cost Share Budget" sheetId="47" r:id="rId2"/>
    <sheet name="Tab C - Purpose Codes" sheetId="48" r:id="rId3"/>
    <sheet name="Lookups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Lookups!$C$15:$C$2443</definedName>
    <definedName name="_xlnm._FilterDatabase" localSheetId="1" hidden="1">'Tab B - Cost Share Budget'!$O$5:$S$321</definedName>
    <definedName name="Account">#REF!</definedName>
    <definedName name="Alt.___Renovations">[1]NSF1!#REF!</definedName>
    <definedName name="alt_renovation2">[1]NSF1!#REF!</definedName>
    <definedName name="alt_renovation3">[1]NSF1!#REF!</definedName>
    <definedName name="Appt">[2]Lookups!$C$5:$C$8</definedName>
    <definedName name="Attributes">#REF!</definedName>
    <definedName name="Bases">[2]Lookups!$F$5:$F$11</definedName>
    <definedName name="budget_2950">[3]BUDGET!#REF!</definedName>
    <definedName name="Budget_Roles">#REF!</definedName>
    <definedName name="Budget_Type">[2]Lookups!$B$5:$B$21</definedName>
    <definedName name="CFDA">#REF!</definedName>
    <definedName name="CHK">[4]FACE!#REF!</definedName>
    <definedName name="cklst">[5]worksheet!#REF!</definedName>
    <definedName name="College">#REF!</definedName>
    <definedName name="Consultants">[1]NSF1!#REF!</definedName>
    <definedName name="Consultants1">[1]NSF1!#REF!</definedName>
    <definedName name="consultants2">[1]NSF1!#REF!</definedName>
    <definedName name="consultants3">[1]NSF1!#REF!</definedName>
    <definedName name="Department">Lookups!$C$2:$C$318</definedName>
    <definedName name="Departments">#REF!</definedName>
    <definedName name="Dept">[2]Lookups!$A$5:$A$278</definedName>
    <definedName name="disclosure">[6]FACE!#REF!</definedName>
    <definedName name="Equipment">[1]NSF1!#REF!</definedName>
    <definedName name="equipment2">[1]NSF1!#REF!</definedName>
    <definedName name="equipment3">[1]NSF1!#REF!</definedName>
    <definedName name="ExceptionList">[7]Lookups!$T$5:$T$12</definedName>
    <definedName name="Fringe_Type">[2]Lookups!$M$5:$M$12</definedName>
    <definedName name="Function">#REF!</definedName>
    <definedName name="Fund" localSheetId="1">#REF!</definedName>
    <definedName name="Fund">Lookups!$E$2:$E$15</definedName>
    <definedName name="Op_Unit">#REF!</definedName>
    <definedName name="OpUnit">[2]Lookups!$Q$5:$Q$22</definedName>
    <definedName name="ospbudget">[1]NSF1!#REF!</definedName>
    <definedName name="other_costs">[1]NSF1!#REF!</definedName>
    <definedName name="Other_costs2">[1]NSF1!#REF!</definedName>
    <definedName name="other_costs3">[1]NSF1!#REF!</definedName>
    <definedName name="page5">'[6]Form page 4'!#REF!</definedName>
    <definedName name="PreAward_Spending">Lookups!$D$2:$D$4</definedName>
    <definedName name="Print_Area_MI">#REF!</definedName>
    <definedName name="Print_Titles_MI">[6]FACE!#REF!</definedName>
    <definedName name="Program" localSheetId="1">[2]Lookups!$T$5:$T$50</definedName>
    <definedName name="Program">Lookups!$A$2:$A$46</definedName>
    <definedName name="Program_Center">#REF!</definedName>
    <definedName name="Property">#REF!</definedName>
    <definedName name="PRT">[8]FACE!#REF!</definedName>
    <definedName name="Purpose" localSheetId="1">#REF!</definedName>
    <definedName name="Purpose">Lookups!$B$2:$B$52</definedName>
    <definedName name="Rate_Type">[2]Lookups!$K$5:$K$17</definedName>
    <definedName name="Role_Type">[2]Lookups!$D$5:$D$8</definedName>
    <definedName name="Role_Types">#REF!</definedName>
    <definedName name="Roles">[2]Lookups!$E$5:$E$17</definedName>
    <definedName name="Source">#REF!</definedName>
    <definedName name="SourceValues">#REF!</definedName>
    <definedName name="SponsorList">'[2]Sponsor List'!$A$5:$A$2470</definedName>
    <definedName name="Sponsors">#REF!</definedName>
    <definedName name="Subcontractor_table">#REF!</definedName>
    <definedName name="Supplies">[1]NSF1!#REF!</definedName>
    <definedName name="Supplies2">[1]NSF1!#REF!</definedName>
    <definedName name="Supplies3">[1]NSF1!#REF!</definedName>
    <definedName name="Travel">[1]NSF1!#REF!</definedName>
    <definedName name="travel2">[1]NSF1!#REF!</definedName>
    <definedName name="travel3">[1]NSF1!#REF!</definedName>
    <definedName name="UVM_Rate_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43" l="1"/>
  <c r="C56" i="43" l="1"/>
  <c r="D32" i="43"/>
  <c r="B30" i="43"/>
  <c r="D59" i="43" l="1"/>
  <c r="D24" i="43" l="1"/>
  <c r="B54" i="48" l="1"/>
  <c r="B30" i="48"/>
  <c r="K25" i="47"/>
  <c r="K18" i="47"/>
  <c r="B6" i="48"/>
  <c r="K27" i="47" l="1"/>
  <c r="C71" i="43" l="1"/>
</calcChain>
</file>

<file path=xl/sharedStrings.xml><?xml version="1.0" encoding="utf-8"?>
<sst xmlns="http://schemas.openxmlformats.org/spreadsheetml/2006/main" count="1477" uniqueCount="730">
  <si>
    <t>select</t>
  </si>
  <si>
    <t>Unspecified Program - 0000</t>
  </si>
  <si>
    <t>Operating Unit</t>
  </si>
  <si>
    <t>Fund</t>
  </si>
  <si>
    <t>Source</t>
  </si>
  <si>
    <t>4-H Program 0652</t>
  </si>
  <si>
    <t>AHEC 0604</t>
  </si>
  <si>
    <t>Asian Studies 0395</t>
  </si>
  <si>
    <t>Biochemistry 0335</t>
  </si>
  <si>
    <t>Bioinformatics 0445</t>
  </si>
  <si>
    <t>Bionutrition 0441</t>
  </si>
  <si>
    <t>Canadian Studies 0308</t>
  </si>
  <si>
    <t>Cardiovascular Research Inst 0373</t>
  </si>
  <si>
    <t>CCTS Admin 0515</t>
  </si>
  <si>
    <t>CCTS Clinical Research Svc 0528</t>
  </si>
  <si>
    <t>Center for Rural Studies 0662</t>
  </si>
  <si>
    <t>Clinical Chair 0475</t>
  </si>
  <si>
    <t>Complex Systems Spire 0570</t>
  </si>
  <si>
    <t>Consulting Archaeology Program 0336</t>
  </si>
  <si>
    <t>Education-Middle Level 0345</t>
  </si>
  <si>
    <t>EPSCOR - Other 0996</t>
  </si>
  <si>
    <t>EPSCOR 0328</t>
  </si>
  <si>
    <t>Exercise &amp; Movement Sci Prgm 0439</t>
  </si>
  <si>
    <t>Global &amp; Regional Studies 0306</t>
  </si>
  <si>
    <t>Graduate Studies 0113</t>
  </si>
  <si>
    <t>GUND Institute 0331</t>
  </si>
  <si>
    <t>HELIX Program 0336</t>
  </si>
  <si>
    <t>Historic Preservation 0310</t>
  </si>
  <si>
    <t>ILEHP 0616</t>
  </si>
  <si>
    <t>Imaging 0443</t>
  </si>
  <si>
    <t>Jeffords Center 0633</t>
  </si>
  <si>
    <t>Leadership Program 0111</t>
  </si>
  <si>
    <t>Maple Research 0353</t>
  </si>
  <si>
    <t>Mass Spectrometry 0444</t>
  </si>
  <si>
    <t>Master Gardener Program 0613</t>
  </si>
  <si>
    <t>Master of Public Admin Program 0451</t>
  </si>
  <si>
    <t>Nursing 0440</t>
  </si>
  <si>
    <t>OLLI Osher Institute...- 0776</t>
  </si>
  <si>
    <t>Physiology 0442</t>
  </si>
  <si>
    <t>SARE 0658</t>
  </si>
  <si>
    <t>Sustainable Ag Cntr 0659</t>
  </si>
  <si>
    <t>Telemedicine 0333</t>
  </si>
  <si>
    <t>Univ Transportation Ctr Program 0495</t>
  </si>
  <si>
    <t>VCHIP 0601</t>
  </si>
  <si>
    <t>Vermont Genetics Program 0420</t>
  </si>
  <si>
    <t>VRI - Vermont Reads Institute 0607</t>
  </si>
  <si>
    <t>VT Cancer Center 0603</t>
  </si>
  <si>
    <t>VT Coop Fish &amp; Wildlife 0416</t>
  </si>
  <si>
    <t>VT Math Initiative 0608</t>
  </si>
  <si>
    <t>CALS - Center for Rural Studies - 51050</t>
  </si>
  <si>
    <t>CALS - Plant &amp; Soil Science - 51070</t>
  </si>
  <si>
    <t>CALS - Plant Biology - 51030</t>
  </si>
  <si>
    <t>CALS - Regulatory Lab - 51010</t>
  </si>
  <si>
    <t>CAS - Anthropology - 52020</t>
  </si>
  <si>
    <t>CAS - Art &amp; Art History - 52040</t>
  </si>
  <si>
    <t>CAS - Asian Studies - 52050</t>
  </si>
  <si>
    <t>CAS - Biology - 52060</t>
  </si>
  <si>
    <t>CAS - Canadian Studies - 52070</t>
  </si>
  <si>
    <t>CAS - Chemistry - 52090</t>
  </si>
  <si>
    <t>CAS - Classics - 52100</t>
  </si>
  <si>
    <t>CAS - Consulting Archaeology Program - 52130</t>
  </si>
  <si>
    <t>CAS - Economics - 52140</t>
  </si>
  <si>
    <t>CAS - English - 52150</t>
  </si>
  <si>
    <t>CAS - Geography - 52160</t>
  </si>
  <si>
    <t>CAS - Geology - 52170</t>
  </si>
  <si>
    <t>CAS - Global &amp; Regional Studies - 52030</t>
  </si>
  <si>
    <t>CAS - Historic Preservation - 52190</t>
  </si>
  <si>
    <t>CAS - History - 52200</t>
  </si>
  <si>
    <t>CAS - Humanities Center - 52220</t>
  </si>
  <si>
    <t>CAS - Language Resource Center - 52240</t>
  </si>
  <si>
    <t>CAS - Miller Ctr for Holocaust Stdy - 52210</t>
  </si>
  <si>
    <t>CAS - Music &amp; Dance - 52250</t>
  </si>
  <si>
    <t>CAS - Philosophy - 52260</t>
  </si>
  <si>
    <t>CAS - Physics - 52270</t>
  </si>
  <si>
    <t>CAS - Political Science - 52280</t>
  </si>
  <si>
    <t>CAS - Psychological Science - 52290</t>
  </si>
  <si>
    <t>CAS - Religion - 52300</t>
  </si>
  <si>
    <t>CAS - Sociology - 52320</t>
  </si>
  <si>
    <t>CAS - Theatre - 52330</t>
  </si>
  <si>
    <t>CAS - Gender, Sexuality &amp; Women's Studies - 52340</t>
  </si>
  <si>
    <t>CEMS - CEM Computer Facility - 54004</t>
  </si>
  <si>
    <t>CEMS - CEM Student Services - 54002</t>
  </si>
  <si>
    <t>CEMS - Computer Science - 54050</t>
  </si>
  <si>
    <t>CEMS - Mathematics &amp; Statistics - 54040</t>
  </si>
  <si>
    <t>CEMS - School of Engineering - 54005</t>
  </si>
  <si>
    <t>CESS - Education - 53010</t>
  </si>
  <si>
    <t>CESS - Social Work - 53050</t>
  </si>
  <si>
    <t>CNHS - Nursing - 56010</t>
  </si>
  <si>
    <t>FLEMING - Fleming Museum - 31100</t>
  </si>
  <si>
    <t>HONORS - Honors College - 58100</t>
  </si>
  <si>
    <t>PRESIDENT - Staff Council - 11002</t>
  </si>
  <si>
    <t>RSENR - Environmental Program - 57060</t>
  </si>
  <si>
    <t>VP RESEARCH - Animal Care Management - 30640</t>
  </si>
  <si>
    <t>VP RESEARCH - EPSCoR - 30010</t>
  </si>
  <si>
    <t>VP RESEARCH - Technology Commercialization - 30630</t>
  </si>
  <si>
    <t>VP RESEARCH - Vermont Genetics - 30012</t>
  </si>
  <si>
    <t>VP RESEARCH - VP Research Admin Office - 30600</t>
  </si>
  <si>
    <t>VP UNIV RELATIONS - AFS Information Systems - 11501</t>
  </si>
  <si>
    <t>VP UNIV RELATIONS - Campus Planning - 11104</t>
  </si>
  <si>
    <t>VP UNIV RELATIONS - Capital Planning &amp; Mgmt - 11100</t>
  </si>
  <si>
    <t>VP UNIV RELATIONS - CatCard Service Center - 11565</t>
  </si>
  <si>
    <t>VP UNIV RELATIONS - Custodial Services - 11508</t>
  </si>
  <si>
    <t>VP UNIV RELATIONS - Environmental Safety - 11531</t>
  </si>
  <si>
    <t>VP UNIV RELATIONS - Mail Services - 11582</t>
  </si>
  <si>
    <t>VP UNIV RELATIONS - Parking Services - 11542</t>
  </si>
  <si>
    <t>VP UNIV RELATIONS - Physical Plant Dept - 11700</t>
  </si>
  <si>
    <t>VP UNIV RELATIONS - Police Services - 11575</t>
  </si>
  <si>
    <t>VP UNIV RELATIONS - Print &amp; Mail Center - 11580</t>
  </si>
  <si>
    <t>VP UNIV RELATIONS - Print Services - 11581</t>
  </si>
  <si>
    <t>VP UNIV RELATIONS - Radiation Safety - 30620</t>
  </si>
  <si>
    <t>VP UNIV RELATIONS - Risk Management and Safety - 11530</t>
  </si>
  <si>
    <t>VP UNIV RELATIONS - Transportation Services - 11541</t>
  </si>
  <si>
    <t>VP UNIV RELATIONS - University Relations - 10400</t>
  </si>
  <si>
    <t>VP UNIV RELATIONS - UVM Bookstore - 11585</t>
  </si>
  <si>
    <t>CEMS - Transportation Research Center - 30014</t>
  </si>
  <si>
    <t>CAS - Lane Series - 50108</t>
  </si>
  <si>
    <t>CALS - Animal and Veterinary Sciences - 51020</t>
  </si>
  <si>
    <t>CAS - Critical Race &amp; Ethnic Studies - 52010</t>
  </si>
  <si>
    <t>CEMS - Civil &amp; Env Engineering - 54030</t>
  </si>
  <si>
    <t>CEMS - General Engineering - 54035</t>
  </si>
  <si>
    <t>CEMS - Mechanical Engineering - 54010</t>
  </si>
  <si>
    <t>GRAD COLLEGE - Graduate College - 58200</t>
  </si>
  <si>
    <t>GSB - Grossman School of Business - 58000</t>
  </si>
  <si>
    <t>LIBS - Academic Computing - 58316</t>
  </si>
  <si>
    <t>LIBS - Bailey Howe Library - 58328</t>
  </si>
  <si>
    <t>LIBS - Bailey-Howe-Resource Desc Svcs - 58327</t>
  </si>
  <si>
    <t>LIBS - Dana Medical Library - 58330</t>
  </si>
  <si>
    <t>LIBS - Univ Web Development - 58310</t>
  </si>
  <si>
    <t>VP UNIV RELATIONS - University Create Comm Svcs - 30550</t>
  </si>
  <si>
    <t>Purpose</t>
  </si>
  <si>
    <t>HR - Cultural Pluralism - 30100</t>
  </si>
  <si>
    <t>HR - Mosaic Ctr Students of Color - 10090</t>
  </si>
  <si>
    <t>HR - Women's Center - 10050</t>
  </si>
  <si>
    <t>LCOM - Anesthesiology - 55500</t>
  </si>
  <si>
    <t>LCOM - Biochemistry - 55110</t>
  </si>
  <si>
    <t>LCOM - Family Medicine - 55510</t>
  </si>
  <si>
    <t>LCOM - Medical Biostatistics - 55080</t>
  </si>
  <si>
    <t>LCOM - Medical Photography - 55050</t>
  </si>
  <si>
    <t>LCOM - Medicine - 55520</t>
  </si>
  <si>
    <t>LCOM - Neurological Sciences - 55800</t>
  </si>
  <si>
    <t>LCOM - Orthopaedics &amp; Rehabilitation - 55640</t>
  </si>
  <si>
    <t>LCOM - Pediatrics - 55700</t>
  </si>
  <si>
    <t>LCOM - Pharmacology - 55130</t>
  </si>
  <si>
    <t>LCOM - Psychiatry - 55750</t>
  </si>
  <si>
    <t>LCOM - Radiation-Oncology - 55762</t>
  </si>
  <si>
    <t>LCOM - Radiology - 55760</t>
  </si>
  <si>
    <t>LCOM - Surgery - 55770</t>
  </si>
  <si>
    <t>LCOM - Vermont Cancer Center - 55060</t>
  </si>
  <si>
    <t>VP ENROLLMENT - Admissions - 30200</t>
  </si>
  <si>
    <t>VP ENROLLMENT - Registrar - 30220</t>
  </si>
  <si>
    <t>VP ENROLLMENT - Student Financial Svcs - 11250</t>
  </si>
  <si>
    <t>VP PROVOST - Center on Aging - 30018</t>
  </si>
  <si>
    <t>VP PROVOST - CUPS - 30017</t>
  </si>
  <si>
    <t>VP PROVOST - Faculty Senate - 30050</t>
  </si>
  <si>
    <t>VP PROVOST - Gund Institute for Environment - 30030</t>
  </si>
  <si>
    <t>VP PROVOST - Integrated Biology - 30019</t>
  </si>
  <si>
    <t>VP PROVOST - Writing in the Disciplines - 30016</t>
  </si>
  <si>
    <t>VP STUDENT - Academic Success Prg - 30420</t>
  </si>
  <si>
    <t>VP STUDENT - Career Center - 30430</t>
  </si>
  <si>
    <t>VP STUDENT - Center for Student Conduct - 30440</t>
  </si>
  <si>
    <t>VP STUDENT - Off Campus Agencies - 30435</t>
  </si>
  <si>
    <t>VP STUDENT - Residential Life - 30452</t>
  </si>
  <si>
    <t>VP STUDENT - Student Life - 30454</t>
  </si>
  <si>
    <t>VP UNIV RELATIONS - Risk and Public Safety - 11535</t>
  </si>
  <si>
    <t>CALS - CALS Dean's Office - 51000</t>
  </si>
  <si>
    <t>CALS - CALS MMG - 51090</t>
  </si>
  <si>
    <t>CALS - Com Dev &amp; Applied Economics - 51040</t>
  </si>
  <si>
    <t>CALS - Nutrition &amp; Food Sciences - 51080</t>
  </si>
  <si>
    <t>CALS - Plant &amp; Animal Biology Fclty - 51060</t>
  </si>
  <si>
    <t>CAS - A&amp;S Dean' s Ofc - 52000</t>
  </si>
  <si>
    <t>CAS - Asian Languages &amp; Literatures - 52350</t>
  </si>
  <si>
    <t>CAS - Center for Rsch on VT - 52080</t>
  </si>
  <si>
    <t>CAS - College Computing Svcs - 52110</t>
  </si>
  <si>
    <t>CAS - German &amp; Russian - 52180</t>
  </si>
  <si>
    <t>CAS - Romance Languages&amp;Linguistics - 52310</t>
  </si>
  <si>
    <t>CEMS - CEM Dean's Ofc - 54000</t>
  </si>
  <si>
    <t>CEMS - Elec &amp; Biomed Engineering - 54020</t>
  </si>
  <si>
    <t>CESS - CESS Dean's Office - 53000</t>
  </si>
  <si>
    <t>CESS - CESS Student Services - 53040</t>
  </si>
  <si>
    <t>CESS - Ctr on Disability &amp; Community - 53030</t>
  </si>
  <si>
    <t>CESS - Leadership and Development Sci - 53020</t>
  </si>
  <si>
    <t>CNHS - Biomedical and Health Sci - 56030</t>
  </si>
  <si>
    <t>CNHS - CNHS Dean's Office - 56000</t>
  </si>
  <si>
    <t>CNHS - CNHS Student Services - 56002</t>
  </si>
  <si>
    <t>CNHS - Communication Sci &amp; Disorders - 52120</t>
  </si>
  <si>
    <t>CNHS - Rehab &amp; Movement Sci - 56020</t>
  </si>
  <si>
    <t>CONT ED - Continuing Ed - Administration - 50100</t>
  </si>
  <si>
    <t>CONT ED - Continuing Ed - Operations - 50102</t>
  </si>
  <si>
    <t>CONT ED - Continuing Ed - Prog&amp;Enrol Mgt - 50106</t>
  </si>
  <si>
    <t>CONT ED - Continuing Ed - Technology - 50104</t>
  </si>
  <si>
    <t>EXT - Ext - EFNEP - 50052</t>
  </si>
  <si>
    <t>EXT - Ext - Migrant Education - 50041</t>
  </si>
  <si>
    <t>EXT - Ext - Operations &amp; Staff Sup - 50042</t>
  </si>
  <si>
    <t>EXT - Ext - Programming &amp; Fac Sup - 50040</t>
  </si>
  <si>
    <t>EXT - Ext - SARE - 50056</t>
  </si>
  <si>
    <t>EXT - Ext - State Ofc Staff - 50020</t>
  </si>
  <si>
    <t>EXT - Ext - Statewide 4-H - 50050</t>
  </si>
  <si>
    <t>EXT - Ext - Sustainable Agricltr Ctr - 50026</t>
  </si>
  <si>
    <t>FOUNDATION - Alumni &amp; Parent Programs - 10220</t>
  </si>
  <si>
    <t>FOUNDATION - Campaign Programs - 10210</t>
  </si>
  <si>
    <t>FOUNDATION - DAR Services - 10230</t>
  </si>
  <si>
    <t>FOUNDATION - UVM Foundation - 10200</t>
  </si>
  <si>
    <t>HR - PRISM Center - 10080</t>
  </si>
  <si>
    <t>INST RSRCH - Ofc of Institutional Research - 30700</t>
  </si>
  <si>
    <t>LCOM - Anatomy/Neurobiology - 55100</t>
  </si>
  <si>
    <t>LCOM - COM Admissions - 55008</t>
  </si>
  <si>
    <t>LCOM - COM Devel and Alumni Rel - 55014</t>
  </si>
  <si>
    <t>LCOM - COM Educational Tools - 55028</t>
  </si>
  <si>
    <t>LCOM - COM Executive Office - 55001</t>
  </si>
  <si>
    <t>LCOM - COM Finance and HR - 55004</t>
  </si>
  <si>
    <t>LCOM - COM GCRC - 55018</t>
  </si>
  <si>
    <t>LCOM - COM General - 55034</t>
  </si>
  <si>
    <t>LCOM - COM Information Systems - 55006</t>
  </si>
  <si>
    <t>LCOM - COM Med AV - 55032</t>
  </si>
  <si>
    <t>LCOM - COM Microbio &amp; Molec Genetics - 55120</t>
  </si>
  <si>
    <t>LCOM - COM Ofc of Clin Transltn Sci - 55020</t>
  </si>
  <si>
    <t>LCOM - COM Ofc of Clin Trials Rsch - 55016</t>
  </si>
  <si>
    <t>LCOM - COM Ofc of Med Ed - 55024</t>
  </si>
  <si>
    <t>LCOM - COM Ofc of Primary Care - 55022</t>
  </si>
  <si>
    <t>LCOM - COM Office of the Dean - 55000</t>
  </si>
  <si>
    <t>LCOM - COM Operations - 55002</t>
  </si>
  <si>
    <t>LCOM - COM Public Relations - 55012</t>
  </si>
  <si>
    <t>LCOM - COM Student Affairs - 55010</t>
  </si>
  <si>
    <t>LCOM - Cont Medical &amp; Interprof Ed - 55090</t>
  </si>
  <si>
    <t>LCOM - Med-Cardiology - 55524</t>
  </si>
  <si>
    <t>LCOM - Med-Clin Pharmacology - 55526</t>
  </si>
  <si>
    <t>LCOM - Med-Dept Admin - 55522</t>
  </si>
  <si>
    <t>LCOM - Med-Dermatology - 55528</t>
  </si>
  <si>
    <t>LCOM - Med-Endocrinology - 55530</t>
  </si>
  <si>
    <t>LCOM - Med-Gastroenterology - 55534</t>
  </si>
  <si>
    <t>LCOM - Med-Gen Internal Med - 55536</t>
  </si>
  <si>
    <t>LCOM - Med-General - 55554</t>
  </si>
  <si>
    <t>LCOM - Med-Geriatrics - 55532</t>
  </si>
  <si>
    <t>LCOM - Med-Hematology Oncology - 55538</t>
  </si>
  <si>
    <t>LCOM - Med-Immunobiology - 55542</t>
  </si>
  <si>
    <t>LCOM - Med-Infectious Disease - 55540</t>
  </si>
  <si>
    <t>LCOM - Med-Nephrology - 55544</t>
  </si>
  <si>
    <t>LCOM - Med-Pulmonary - 55546</t>
  </si>
  <si>
    <t>LCOM - Med-Rheumatology - 55550</t>
  </si>
  <si>
    <t>LCOM - Med-Vascular Biology - 55552</t>
  </si>
  <si>
    <t>LCOM - Molecular Physlgy &amp; Biophysics - 55140</t>
  </si>
  <si>
    <t>LCOM - Neurology - 55600</t>
  </si>
  <si>
    <t>LCOM - ObGyn-General - 55612</t>
  </si>
  <si>
    <t>LCOM - ObGyn-Gynecologic Oncology - 55614</t>
  </si>
  <si>
    <t>LCOM - ObGyn-Maternal Fetal - 55616</t>
  </si>
  <si>
    <t>LCOM - ObGyn-Reprod Endocrn&amp;Infertil - 55618</t>
  </si>
  <si>
    <t>LCOM - Obstetrics Gynecology&amp;Reprod - 55610</t>
  </si>
  <si>
    <t>LCOM - Ofc of Health Promo Research - 55070</t>
  </si>
  <si>
    <t>LCOM - PathLabMed - Anatomic - 55652</t>
  </si>
  <si>
    <t>LCOM - PathLabMed - Clinical - 55654</t>
  </si>
  <si>
    <t>LCOM - PathLabMed - General - 55656</t>
  </si>
  <si>
    <t>LCOM - Pathology&amp;Laboratory Medicine - 55650</t>
  </si>
  <si>
    <t>LCOM - Peds-Allergy Immunology - 55704</t>
  </si>
  <si>
    <t>LCOM - Peds-Cardiology - 55706</t>
  </si>
  <si>
    <t>LCOM - Peds-Endocrinology - 55708</t>
  </si>
  <si>
    <t>LCOM - Peds-Gastroenterology - 55710</t>
  </si>
  <si>
    <t>LCOM - Peds-General - 55702</t>
  </si>
  <si>
    <t>LCOM - Peds-Genetics - 55712</t>
  </si>
  <si>
    <t>LCOM - Peds-Hematology Oncology - 55714</t>
  </si>
  <si>
    <t>LCOM - Peds-Infectious Disease - 55716</t>
  </si>
  <si>
    <t>LCOM - Peds-Neonatology - 55718</t>
  </si>
  <si>
    <t>LCOM - Peds-Nephrology - 55720</t>
  </si>
  <si>
    <t>LCOM - Peds-Pulmonary - 55722</t>
  </si>
  <si>
    <t>LCOM - Surg-Emergency Med - 55774</t>
  </si>
  <si>
    <t>LCOM - Surg-General - 55772</t>
  </si>
  <si>
    <t>LCOM - Surg-Neurosurgery - 55776</t>
  </si>
  <si>
    <t>LCOM - Surg-Oncology - 55794</t>
  </si>
  <si>
    <t>LCOM - Surg-Ophthalmology - 55778</t>
  </si>
  <si>
    <t>LCOM - Surg-Otolaryngology - 55780</t>
  </si>
  <si>
    <t>LCOM - Surg-Pediatric - 55782</t>
  </si>
  <si>
    <t>LCOM - Surg-Plastic - 55784</t>
  </si>
  <si>
    <t>LCOM - Surg-Thoracic Cardiovascular - 55786</t>
  </si>
  <si>
    <t>LCOM - Surg-Transplant - 55788</t>
  </si>
  <si>
    <t>LCOM - Surg-Trauma - 55796</t>
  </si>
  <si>
    <t>LCOM - Surg-Urology - 55790</t>
  </si>
  <si>
    <t>LCOM - Surg-Vascular - 55792</t>
  </si>
  <si>
    <t>LIBS - Bailey Howe-Access &amp; Tech Svcs - 58320</t>
  </si>
  <si>
    <t>LIBS - Bailey Howe-Collectn Mgmt Svcs - 58326</t>
  </si>
  <si>
    <t>LIBS - Bailey Howe-Info &amp; Instruction - 58322</t>
  </si>
  <si>
    <t>LIBS - Ctr for Teaching &amp; Learning - 58312</t>
  </si>
  <si>
    <t>LIBS - Learning and Info Tech - 58314</t>
  </si>
  <si>
    <t>LIBS - Libraries - Deans Ofc - 58300</t>
  </si>
  <si>
    <t>MILITARY - Military Studies - 31200</t>
  </si>
  <si>
    <t>PRESIDENT - Presidents Ofc - 10000</t>
  </si>
  <si>
    <t>RSENR - Rubenstein Sch Env &amp; Nat Res - 57000</t>
  </si>
  <si>
    <t>VP AUDIT - Audit Services - 10100</t>
  </si>
  <si>
    <t>VP ENROLLMENT - International Educational Svcs - 30240</t>
  </si>
  <si>
    <t>VP ENROLLMENT - VP of Enrollment Mgmt - 30210</t>
  </si>
  <si>
    <t>VP PROVOST - Living &amp; Learning Center - 30230</t>
  </si>
  <si>
    <t>VP PROVOST - Residential Learning Cmty - 30231</t>
  </si>
  <si>
    <t>VP PROVOST - Senior VP &amp; Provost - 30000</t>
  </si>
  <si>
    <t>VP RESEARCH - Instrumentation &amp; Tech Service - 30650</t>
  </si>
  <si>
    <t>VP RESEARCH - Research Protections Office - 30611</t>
  </si>
  <si>
    <t>VP RESEARCH - Research Support &amp; Integrity - 30610</t>
  </si>
  <si>
    <t>VP RESEARCH - Sponsored Project Admin - 30612</t>
  </si>
  <si>
    <t>VP RESEARCH - VT Advanced Computing Core - 30660</t>
  </si>
  <si>
    <t>VP STUDENT - Center for Health &amp; Wellbeing - 30450</t>
  </si>
  <si>
    <t>VP STUDENT - Student &amp; Community Relations - 30410</t>
  </si>
  <si>
    <t>VP STUDENT - Student Govt Association - 30456</t>
  </si>
  <si>
    <t>VP STUDENT - VPSA &amp; Dean of Students Ofc - 30400</t>
  </si>
  <si>
    <t>VP UNIV RELATIONS - Admin &amp; Facil Services - 11500</t>
  </si>
  <si>
    <t>VP UNIV RELATIONS - AFS Auxiliary Svcs - 11560</t>
  </si>
  <si>
    <t>VP UNIV RELATIONS - Facilities Design &amp; Constrctn - 11102</t>
  </si>
  <si>
    <t>VP UNIV RELATIONS - Transportation &amp; Parking Admn - 11540</t>
  </si>
  <si>
    <t>Department</t>
  </si>
  <si>
    <t>Function</t>
  </si>
  <si>
    <t>Program</t>
  </si>
  <si>
    <t>Property</t>
  </si>
  <si>
    <t>CALS - CALS CDE Partnership - 51005</t>
  </si>
  <si>
    <t>CIO - Computer Depot - 11610</t>
  </si>
  <si>
    <t>CIO - Database Administration - 11650</t>
  </si>
  <si>
    <t>CIO - Enterprise Application Service - 11660</t>
  </si>
  <si>
    <t>CIO - Enterprise Technology Services - 11600</t>
  </si>
  <si>
    <t>CIO - ETS Client Services - 11630</t>
  </si>
  <si>
    <t>CIO - Information Security Office - 11670</t>
  </si>
  <si>
    <t>CIO - Systems Architecture &amp; Admin - 11620</t>
  </si>
  <si>
    <t>CIO - Telecomm &amp; Network Services - 11640</t>
  </si>
  <si>
    <t>DIS - Distance Education - 58400</t>
  </si>
  <si>
    <t>EXT - Ext - Ctrl &amp; NthEast Region - 50023</t>
  </si>
  <si>
    <t>EXT - Ext - NthWest Region - 50024</t>
  </si>
  <si>
    <t>EXT - Ext - Southern Region - 50022</t>
  </si>
  <si>
    <t>HR - Benefit &amp; Employee Operations - 11340</t>
  </si>
  <si>
    <t>HR - Diversity, Engage, &amp; Prof Dev - 11350</t>
  </si>
  <si>
    <t>HR - HR Srvcs &amp; Affirmative Action - 11330</t>
  </si>
  <si>
    <t>HR - Professional Develp &amp; Training - 11360</t>
  </si>
  <si>
    <t>HR - VP HR,Diversity&amp;MulticlAffairs - 10030</t>
  </si>
  <si>
    <t>LCOM - LCOMEO - 55036</t>
  </si>
  <si>
    <t>LIBS - Silver Special Collections Lib - 58324</t>
  </si>
  <si>
    <t>SUSTAINABILITY - Office of Sustainability - 11110</t>
  </si>
  <si>
    <t>VP AUDIT - Compliance - 10305</t>
  </si>
  <si>
    <t>VP ENROLLMENT - International Educ Svcs Admin - 30241</t>
  </si>
  <si>
    <t>VP FINANCE - Admin Business Service Ctr - 20001</t>
  </si>
  <si>
    <t>VP FINANCE - Controllers Office - 11200</t>
  </si>
  <si>
    <t>VP FINANCE - Cost Accounting Services - 11270</t>
  </si>
  <si>
    <t>VP FINANCE - Disbursement Center - 11290</t>
  </si>
  <si>
    <t>VP FINANCE - Fin Rptng &amp; Acct Svcs - 11220</t>
  </si>
  <si>
    <t>VP FINANCE - Financial Analysis &amp; Budgeting - 11400</t>
  </si>
  <si>
    <t>VP FINANCE - Grant and Contract Acct Svcs - 11230</t>
  </si>
  <si>
    <t>VP FINANCE - Ofc of Operational Excellence - 11011</t>
  </si>
  <si>
    <t>VP FINANCE - Payroll and Tax Services - 11280</t>
  </si>
  <si>
    <t>VP FINANCE - Purchasing - 11552</t>
  </si>
  <si>
    <t>VP FINANCE - Treasury Services - 11240</t>
  </si>
  <si>
    <t>VP FINANCE - VP Finance - 11000</t>
  </si>
  <si>
    <t>VP LEGAL - VP Legal Affrs &amp; Gen Counsel - 10300</t>
  </si>
  <si>
    <t>VP PROVOST - Global Gateway - 30020</t>
  </si>
  <si>
    <t>VP STUDENT - Accommodations - 30461</t>
  </si>
  <si>
    <t>VP STUDENT - Center for Academic Success - 30460</t>
  </si>
  <si>
    <t>VP UNIV RELATIONS - Athletics - 30500</t>
  </si>
  <si>
    <t>VP UNIV RELATIONS - University Event Svcs - 11570</t>
  </si>
  <si>
    <t>VP UNIV RELATIONS - University Event Svcs - Davis - 11590</t>
  </si>
  <si>
    <t>VP UNIV RELATIONS - VP Univ Relation &amp; Admin - 30300</t>
  </si>
  <si>
    <t>CEMS - Interdisciplinary Research Grp - 54055</t>
  </si>
  <si>
    <t>CONT ED - Continuing Ed - Non-Cred Svcs - 50107</t>
  </si>
  <si>
    <t>EXT - Extension - Director of Extension - 50000</t>
  </si>
  <si>
    <t>HR - Affirm Action / Equal Opp - 10060</t>
  </si>
  <si>
    <t>HR - Chief Diversity Office - 10040</t>
  </si>
  <si>
    <t>HR - Diversity &amp; Equity - 10070</t>
  </si>
  <si>
    <t>HR - Employee Assistance Program - 11310</t>
  </si>
  <si>
    <t>HR - HRS Learning Services - 11320</t>
  </si>
  <si>
    <t>HR - Human Resource Services - 11305</t>
  </si>
  <si>
    <t>HR - Human Resources - 11300</t>
  </si>
  <si>
    <t>HR - MultiCultural Affairs - 30111</t>
  </si>
  <si>
    <t>LCOM - Med-LCOM Edupreneurship - 55556</t>
  </si>
  <si>
    <t>VP ENROLLMENT - Student Financial Svcs Admin - 11251</t>
  </si>
  <si>
    <t>VP FINANCE - Business Proc Re-Engnrg Team - 11412</t>
  </si>
  <si>
    <t>VP STUDENT - Res Life - Facilities Ops - 30453</t>
  </si>
  <si>
    <t>VP STUDENT - Res Life - Res Education - 30451</t>
  </si>
  <si>
    <t>VP UNIV RELATIONS - Phsical Plant - 11510</t>
  </si>
  <si>
    <t>VP UNIV RELATIONS - Procurement Services 11550</t>
  </si>
  <si>
    <t>VP UNIV RELATIONS - University News &amp; Public Affrs - 30555</t>
  </si>
  <si>
    <t>Subaward Amount $</t>
  </si>
  <si>
    <t>Purpose ZZ - 9</t>
  </si>
  <si>
    <t>Temp-Holding A - 10</t>
  </si>
  <si>
    <t>Temp-Holding B - 11</t>
  </si>
  <si>
    <t>Temp-Holding C - 12</t>
  </si>
  <si>
    <t>Temp-Holding D - 13</t>
  </si>
  <si>
    <t>Temp-Holding E - 14</t>
  </si>
  <si>
    <t>Temp-Holding F - 15</t>
  </si>
  <si>
    <t>Purpose A - 50</t>
  </si>
  <si>
    <t>Purpose B - 51</t>
  </si>
  <si>
    <t>Purpose C - 52</t>
  </si>
  <si>
    <t>Purpose D - 53</t>
  </si>
  <si>
    <t>Purpose E - 54</t>
  </si>
  <si>
    <t>Purpose F - 55</t>
  </si>
  <si>
    <t>Purpose G - 56</t>
  </si>
  <si>
    <t>Purpose H - 57</t>
  </si>
  <si>
    <t>Purpose I - 58</t>
  </si>
  <si>
    <t>Purpose J - 59</t>
  </si>
  <si>
    <t>Purpose K - 60</t>
  </si>
  <si>
    <t>Purpose L - 61</t>
  </si>
  <si>
    <t>Purpose M - 62</t>
  </si>
  <si>
    <t>Purpose N - 63</t>
  </si>
  <si>
    <t>Purpose O - 64</t>
  </si>
  <si>
    <t>Purpose P - 65</t>
  </si>
  <si>
    <t>Purpose Q - 66</t>
  </si>
  <si>
    <t>Purpose R - 67</t>
  </si>
  <si>
    <t>Purpose S - 68</t>
  </si>
  <si>
    <t>Purpose T - 69</t>
  </si>
  <si>
    <t>Purpose U - 70</t>
  </si>
  <si>
    <t>Purpose V - 71</t>
  </si>
  <si>
    <t>Purpose W - 72</t>
  </si>
  <si>
    <t>Purpose X - 73</t>
  </si>
  <si>
    <t>Purpose Y - 74</t>
  </si>
  <si>
    <t>Purpose Z - 75</t>
  </si>
  <si>
    <t>Adm Applications - 90</t>
  </si>
  <si>
    <t>Acceptance - 91</t>
  </si>
  <si>
    <t>Credit by Exam - 92</t>
  </si>
  <si>
    <t>Career Svc Fees - 93</t>
  </si>
  <si>
    <t>Late Payments - 94</t>
  </si>
  <si>
    <t>Source with No Budget - 95</t>
  </si>
  <si>
    <t>Board of Trustees - 100</t>
  </si>
  <si>
    <t>BOT- Review Proj - 101</t>
  </si>
  <si>
    <t>BOT-Foundation Working Grp - 102</t>
  </si>
  <si>
    <t>Identity Centers - 110</t>
  </si>
  <si>
    <t>President's Task Force - 111</t>
  </si>
  <si>
    <t>UVM Compliance - 112</t>
  </si>
  <si>
    <t>President's Discretionary - 113</t>
  </si>
  <si>
    <t>Provost's Discretionary - 114</t>
  </si>
  <si>
    <t>Working Capital - 115</t>
  </si>
  <si>
    <t>Student Bad Debt - 116</t>
  </si>
  <si>
    <t>26-50 of 1573 -    </t>
  </si>
  <si>
    <t>No - pre-award spending is not required</t>
  </si>
  <si>
    <t>Yes - pre-award spending is required</t>
  </si>
  <si>
    <t>Pre-Award Spending</t>
  </si>
  <si>
    <t>select - pre-award spending</t>
  </si>
  <si>
    <t>select department</t>
  </si>
  <si>
    <t>select fund</t>
  </si>
  <si>
    <t>RES - Spon Grants &amp; Contracts - 300</t>
  </si>
  <si>
    <t>RES - Othr Grants &amp; Contracts - 305</t>
  </si>
  <si>
    <t>RES - Gifts - 310</t>
  </si>
  <si>
    <t>RES - Foundation Gifts - 311</t>
  </si>
  <si>
    <t>RES - Endow Inc - 320</t>
  </si>
  <si>
    <t>RES - Foundation Endow Inc - 321</t>
  </si>
  <si>
    <t>RES - Endow Investmnt Managers - 325</t>
  </si>
  <si>
    <t>RES - USDA Capacity Grants - 330</t>
  </si>
  <si>
    <t>RES - Fed Loans - 340</t>
  </si>
  <si>
    <t>RES - UVM Loans - 342</t>
  </si>
  <si>
    <t>RES - Quasi Endow - 350</t>
  </si>
  <si>
    <t>RES - Term Endow - 352</t>
  </si>
  <si>
    <t>RES - Quasi Endow Inc Reinvest - 354</t>
  </si>
  <si>
    <t>Program/Center</t>
  </si>
  <si>
    <t>Yes/No</t>
  </si>
  <si>
    <t>Yes</t>
  </si>
  <si>
    <t>No</t>
  </si>
  <si>
    <t>select answer</t>
  </si>
  <si>
    <t>Amount</t>
  </si>
  <si>
    <r>
      <t>The University o</t>
    </r>
    <r>
      <rPr>
        <b/>
        <i/>
        <sz val="16"/>
        <color rgb="FF006600"/>
        <rFont val="Garamond"/>
        <family val="1"/>
      </rPr>
      <t>f</t>
    </r>
    <r>
      <rPr>
        <b/>
        <sz val="16"/>
        <color rgb="FF006600"/>
        <rFont val="Garamond"/>
        <family val="1"/>
      </rPr>
      <t xml:space="preserve"> Vermont</t>
    </r>
    <r>
      <rPr>
        <b/>
        <sz val="16"/>
        <rFont val="Calibri"/>
        <family val="2"/>
      </rPr>
      <t xml:space="preserve"> </t>
    </r>
  </si>
  <si>
    <t>Sponsored Project Administration</t>
  </si>
  <si>
    <t>CONTACT INFORMATION</t>
  </si>
  <si>
    <t xml:space="preserve">Cost Share Budget and Chartstrings for PeopleSoft Setup </t>
  </si>
  <si>
    <t>Institution/Organization</t>
  </si>
  <si>
    <r>
      <t>SUBAWARDS</t>
    </r>
    <r>
      <rPr>
        <i/>
        <sz val="10"/>
        <rFont val="Calibri"/>
        <family val="2"/>
        <scheme val="minor"/>
      </rPr>
      <t xml:space="preserve"> - Enter any subawards that will need to be created or modified.</t>
    </r>
  </si>
  <si>
    <t xml:space="preserve">Please provide budget and chartstring information for all direct UVM cost share. </t>
  </si>
  <si>
    <t>0000</t>
  </si>
  <si>
    <t>Flevel</t>
  </si>
  <si>
    <t>F5000-Salaries and Wages</t>
  </si>
  <si>
    <t>F5510-Stipends</t>
  </si>
  <si>
    <t>F5990-Fringe</t>
  </si>
  <si>
    <t>F6000-Other Expenses and Services</t>
  </si>
  <si>
    <t>F6002-General Supplies &amp; Services</t>
  </si>
  <si>
    <t>F6003-Animal Costs</t>
  </si>
  <si>
    <t>F6004-Lab Research Supplies &amp; Services</t>
  </si>
  <si>
    <t>F6005-Agricultural Supplies &amp; Services</t>
  </si>
  <si>
    <t>F6006-Memberships &amp; Subscriptions</t>
  </si>
  <si>
    <t>F6007-Work Order Services</t>
  </si>
  <si>
    <t>F6011-Publications</t>
  </si>
  <si>
    <t>F6015-IRB Fees</t>
  </si>
  <si>
    <t>F6020-Computer Services</t>
  </si>
  <si>
    <t>F6021-Computer Devices</t>
  </si>
  <si>
    <t>F6050-Domestic Travel</t>
  </si>
  <si>
    <t>F6052-Foreign Travel</t>
  </si>
  <si>
    <t>F6053-Business Meals</t>
  </si>
  <si>
    <t>F6101-Participant Expenses</t>
  </si>
  <si>
    <t>F6104-Research Subject Costs</t>
  </si>
  <si>
    <t>F6120-Consultant &amp; Contract Services</t>
  </si>
  <si>
    <t>F6127-Patient Care Expenses</t>
  </si>
  <si>
    <t>F6301-Utilities</t>
  </si>
  <si>
    <t>F6320-Telephone &amp; Telecom Services</t>
  </si>
  <si>
    <t>F6350-Non-UVM Facilities Rental</t>
  </si>
  <si>
    <t>F6403-Predoc Postdoc Health Insurance</t>
  </si>
  <si>
    <t>F6404-Relocation Costs</t>
  </si>
  <si>
    <t>F6450-Acquisitions</t>
  </si>
  <si>
    <t>F6500-Equipment</t>
  </si>
  <si>
    <t>F6510-Equipment Maintenance</t>
  </si>
  <si>
    <t>F6520-Sub-Award &lt; $25k</t>
  </si>
  <si>
    <t>F6521-Sub-Award &gt; $25k</t>
  </si>
  <si>
    <t>F6532-Tuition &amp; Fees</t>
  </si>
  <si>
    <t>F6600-Facilities &amp; Administration</t>
  </si>
  <si>
    <t>F6910-Alterations &amp; Renovations</t>
  </si>
  <si>
    <t>College and Department</t>
  </si>
  <si>
    <t>CAS - Gender,Sexuality&amp;Wmn's Studies - 52340</t>
  </si>
  <si>
    <t>CAS - John Dewey Honors Program - 52230</t>
  </si>
  <si>
    <t>CAS - Music - 52250</t>
  </si>
  <si>
    <t>CAS - Theatre and Dance - 52330</t>
  </si>
  <si>
    <t>DISTANCE - Distance Education - 58400</t>
  </si>
  <si>
    <t>EXTENSION - Ext - EFNEP - 50052</t>
  </si>
  <si>
    <t>EXTENSION - Ext - Migrant Education - 50041</t>
  </si>
  <si>
    <t>EXTENSION - Ext - Operations &amp; Staff Sup - 50042</t>
  </si>
  <si>
    <t>EXTENSION - Ext - Programming &amp; Fac Sup - 50040</t>
  </si>
  <si>
    <t>EXTENSION - Ext - SARE - 50056</t>
  </si>
  <si>
    <t>EXTENSION - Ext - State Ofc Staff - 50020</t>
  </si>
  <si>
    <t>EXTENSION - Ext - Statewide 4-H - 50050</t>
  </si>
  <si>
    <t>EXTENSION - Ext - Sustainable Agricltr Ctr - 50026</t>
  </si>
  <si>
    <t>HUMAN RESOURCES, DIVERSITY AND MULTICULTURAL AFFAIRS - Benefit &amp; Employee Operations - 11340</t>
  </si>
  <si>
    <t>HUMAN RESOURCES, DIVERSITY AND MULTICULTURAL AFFAIRS - Diversity, Engage, &amp; Prof Dev - 11350</t>
  </si>
  <si>
    <t>HUMAN RESOURCES, DIVERSITY AND MULTICULTURAL AFFAIRS - Employee Assistance Program - 11310</t>
  </si>
  <si>
    <t>HUMAN RESOURCES, DIVERSITY AND MULTICULTURAL AFFAIRS - HR Srvcs &amp; Affirmative Action - 11330</t>
  </si>
  <si>
    <t>HUMAN RESOURCES, DIVERSITY AND MULTICULTURAL AFFAIRS - HRS Learning Services - 11320</t>
  </si>
  <si>
    <t>HUMAN RESOURCES, DIVERSITY AND MULTICULTURAL AFFAIRS - Human Resource Services - 11305</t>
  </si>
  <si>
    <t>HUMAN RESOURCES, DIVERSITY AND MULTICULTURAL AFFAIRS - Human Resources - 11300</t>
  </si>
  <si>
    <t>HUMAN RESOURCES, DIVERSITY AND MULTICULTURAL AFFAIRS - Professional Develp &amp; Training - 11360</t>
  </si>
  <si>
    <t>INSTITUTIONAL RESEARCH - Ofc of Institutional Research - 30700</t>
  </si>
  <si>
    <t>LCOM - Ctr Clinical &amp; Translatnl Sci - 30670</t>
  </si>
  <si>
    <t>LIBRARIES - Academic Computing - 58316</t>
  </si>
  <si>
    <t>LIBRARIES - Bailey-Howe-Resource Desc Svcs - 58327</t>
  </si>
  <si>
    <t>LIBRARIES - Ctr for Teaching &amp; Learning - 58312</t>
  </si>
  <si>
    <t>LIBRARIES - Dana Medical Library - 58330</t>
  </si>
  <si>
    <t>LIBRARIES - Howe Library - 58328</t>
  </si>
  <si>
    <t>LIBRARIES - Howe Library-Access &amp; Tech Svc - 58320</t>
  </si>
  <si>
    <t>LIBRARIES - Howe Library-Collectn Mgmt Svc - 58326</t>
  </si>
  <si>
    <t>LIBRARIES - Howe Library-Info &amp; Instruct - 58322</t>
  </si>
  <si>
    <t>LIBRARIES - Learning and Info Tech - 58314</t>
  </si>
  <si>
    <t>LIBRARIES - Libraries - Deans Ofc - 58300</t>
  </si>
  <si>
    <t>LIBRARIES - Silver Special Collections Lib - 58324</t>
  </si>
  <si>
    <t>LIBRARIES - Univ Web Development - 58310</t>
  </si>
  <si>
    <t>MILITARY STUDIES - Military Studies - 31200</t>
  </si>
  <si>
    <t>OFFICE OF AUDIT, COMPLIANCE AND PRIVACY SERVICES - Audit Services - 10100</t>
  </si>
  <si>
    <t>OFFICE OF AUDIT, COMPLIANCE AND PRIVACY SERVICES - Compliance - 10305</t>
  </si>
  <si>
    <t>RSENR - Gund Institute - 57080</t>
  </si>
  <si>
    <t>SENIOR VP AND PROVOST - Faculty Senate - 30050</t>
  </si>
  <si>
    <t>SENIOR VP AND PROVOST - Global Gateway - 30020</t>
  </si>
  <si>
    <t>SENIOR VP AND PROVOST - Gund Institute for Environment - 30030</t>
  </si>
  <si>
    <t>SENIOR VP AND PROVOST - Integrated Biology - 30019</t>
  </si>
  <si>
    <t>UVM FOUNDATION - Alumni &amp; Parent Programs - 10220</t>
  </si>
  <si>
    <t>UVM FOUNDATION - Campaign Programs - 10210</t>
  </si>
  <si>
    <t>UVM FOUNDATION - DAR Services - 10230</t>
  </si>
  <si>
    <t>UVM FOUNDATION - UVM Foundation - 10200</t>
  </si>
  <si>
    <t>VP DIVERSITY &amp; HR - Affirm Action / Equal Opp - 10060</t>
  </si>
  <si>
    <t>VP DIVERSITY &amp; HR - Chief Diversity Office - 10040</t>
  </si>
  <si>
    <t>VP DIVERSITY &amp; HR - Cultural Pluralism - 30100</t>
  </si>
  <si>
    <t>VP DIVERSITY &amp; HR - Diversity &amp; Equity - 10070</t>
  </si>
  <si>
    <t>VP DIVERSITY &amp; HR - Mosaic Ctr Students of Color - 10090</t>
  </si>
  <si>
    <t>VP DIVERSITY &amp; HR - PRISM Center - 10080</t>
  </si>
  <si>
    <t>VP DIVERSITY &amp; HR - VP HR,Diversity&amp;MulticlAffairs - 10030</t>
  </si>
  <si>
    <t>VP DIVERSITY &amp; HR - Women's Center - 10050</t>
  </si>
  <si>
    <t>VP FINANCE - Campus Planning - 11104</t>
  </si>
  <si>
    <t>VP FINANCE - Capital Planning &amp; Mgmt - 11100</t>
  </si>
  <si>
    <t>VP FINANCE - Custodial Services - 11508</t>
  </si>
  <si>
    <t>VP FINANCE - Facilities Design &amp; Constrctn - 11102</t>
  </si>
  <si>
    <t>VP FINANCE - Mail Services - 11582</t>
  </si>
  <si>
    <t>VP FINANCE - Office of Sustainability - 11110</t>
  </si>
  <si>
    <t>VP FINANCE - Parking Services - 11542</t>
  </si>
  <si>
    <t>VP FINANCE - Print &amp; Mail Center - 11580</t>
  </si>
  <si>
    <t>VP FINANCE - Print Services - 11581</t>
  </si>
  <si>
    <t>VP FINANCE - Procurement Services - 11550</t>
  </si>
  <si>
    <t>VP FINANCE - Transportation &amp; Parking Admn - 11540</t>
  </si>
  <si>
    <t>VP FINANCE - Transportation Services - 11541</t>
  </si>
  <si>
    <t>VP FINANCE - UVM Bookstore - 11585</t>
  </si>
  <si>
    <t>VP LEGAL AFFAIRS AND GENERAL COUNSEL - VP Legal Affrs &amp; Gen Counsel - 10300</t>
  </si>
  <si>
    <t>VP OPS &amp; PUBLIC SAFETY - CatCard Service Center - 11565</t>
  </si>
  <si>
    <t>VP OPS &amp; PUBLIC SAFETY - Environmental Safety - 11531</t>
  </si>
  <si>
    <t>VP OPS &amp; PUBLIC SAFETY - Police Services - 11575</t>
  </si>
  <si>
    <t>VP OPS &amp; PUBLIC SAFETY - Radiation Safety - 30620</t>
  </si>
  <si>
    <t>VP OPS &amp; PUBLIC SAFETY - Risk and Public Safety - 11535</t>
  </si>
  <si>
    <t>VP OPS &amp; PUBLIC SAFETY - Risk Management and Safety - 11530</t>
  </si>
  <si>
    <t>VP OPS &amp; PUBLIC SAFETY - Staff Council - 11002</t>
  </si>
  <si>
    <t>VP OPS &amp; PUBLIC SAFETY - University Event Svcs - 11570</t>
  </si>
  <si>
    <t>VP OPS &amp; PUBLIC SAFETY - University Event Svcs - Davis - 11590</t>
  </si>
  <si>
    <t>VP PROVOST - Community-Engaged Learning - 30017</t>
  </si>
  <si>
    <t>VP RESEARCH - UVM Innovations - 30630</t>
  </si>
  <si>
    <t>VP STUDENT - Athletics - 30500</t>
  </si>
  <si>
    <t>VP UNIV RELATIONS - VP Univ Relations &amp; Admin - 30300</t>
  </si>
  <si>
    <t xml:space="preserve">select </t>
  </si>
  <si>
    <r>
      <t>BUDGET INFORMATION</t>
    </r>
    <r>
      <rPr>
        <i/>
        <sz val="10"/>
        <rFont val="Calibri"/>
        <family val="2"/>
        <scheme val="minor"/>
      </rPr>
      <t xml:space="preserve"> </t>
    </r>
  </si>
  <si>
    <t>Person Completing the form</t>
  </si>
  <si>
    <t>UVMClick Award Number</t>
  </si>
  <si>
    <t>TOTAL</t>
  </si>
  <si>
    <t>Other Cost Share Sources</t>
  </si>
  <si>
    <t>Please provide third party cost share and/or unrecovered F&amp;A (if allowable). The cost share entered below will not be setup in PeopleSoft.</t>
  </si>
  <si>
    <t>Are you using Purpose codes?</t>
  </si>
  <si>
    <t>PRE-AWARD SPENDING</t>
  </si>
  <si>
    <t>Third party cost share/In-kind</t>
  </si>
  <si>
    <t>Personnel Salary - F5000</t>
  </si>
  <si>
    <t>Fringe Benefits - F5990</t>
  </si>
  <si>
    <t>Lab Research Supplies &amp; Services - F6004</t>
  </si>
  <si>
    <t>Publication Costs - F6011</t>
  </si>
  <si>
    <t>Travel: Domestic - F6050</t>
  </si>
  <si>
    <t>Consultant Services - F6120</t>
  </si>
  <si>
    <t>Research Subject Costs - F6104</t>
  </si>
  <si>
    <t>Equipment Maintenance - F6510</t>
  </si>
  <si>
    <t>Computer Devices &amp; VACC Charges - F6021</t>
  </si>
  <si>
    <t>Facilities &amp; Administration - F6600</t>
  </si>
  <si>
    <t>Other Expenses and Services - F6000</t>
  </si>
  <si>
    <t>Sponsored F-Levels (Not automatically set up)</t>
  </si>
  <si>
    <t>ADP/Computer Services - F6020</t>
  </si>
  <si>
    <t>Agricultural Supplies &amp; Services - F6005</t>
  </si>
  <si>
    <t>Alterations &amp; Renovations - F6910</t>
  </si>
  <si>
    <t>Animal - F6003</t>
  </si>
  <si>
    <t>CAP Operating - F8099</t>
  </si>
  <si>
    <t>Equipment - F6500</t>
  </si>
  <si>
    <t>Facility &amp; Equipment Rental - F6350</t>
  </si>
  <si>
    <t>IRB Fees - F6015</t>
  </si>
  <si>
    <t>Memberships &amp; Subscriptions - F6006</t>
  </si>
  <si>
    <t>Patient Care - F6127</t>
  </si>
  <si>
    <t>Postdoc Health Insurance - F6403</t>
  </si>
  <si>
    <t>Relocation Costs - F6404</t>
  </si>
  <si>
    <t>Sponsor Permitted Food/Provisions (Business Meals) - F6053</t>
  </si>
  <si>
    <t>Stipends - F5510</t>
  </si>
  <si>
    <t>Sub-Award &lt; $25k - F6521</t>
  </si>
  <si>
    <t>Supplies (General Materials and Supplies) - F6002</t>
  </si>
  <si>
    <t>Telephone &amp; Telecom Services - F6320</t>
  </si>
  <si>
    <t>Trainee: All (Participant Expenses) - F6101</t>
  </si>
  <si>
    <t>Travel: Foreign - F6052</t>
  </si>
  <si>
    <t>Tuition &amp; Fees - F6532</t>
  </si>
  <si>
    <t>Utilities - F6301</t>
  </si>
  <si>
    <t>UVM Work Order Services - F6007</t>
  </si>
  <si>
    <t>Cost Share F-Levels</t>
  </si>
  <si>
    <t>Computer Devices - F6021</t>
  </si>
  <si>
    <t>Select additional budget categories as needed</t>
  </si>
  <si>
    <t>Budget Item &amp; F-Level</t>
  </si>
  <si>
    <t>Equipment - F6500 *</t>
  </si>
  <si>
    <t>Trainee: All (Participant Expenses) - F6101 *</t>
  </si>
  <si>
    <t>Alterations &amp; Renovations - F6910 *</t>
  </si>
  <si>
    <t>Facility &amp; Equipment Rental - F6350 *</t>
  </si>
  <si>
    <t>Patient Care - F6127 *</t>
  </si>
  <si>
    <t>Supplies (General Materials and Supplies) - F6002 ***</t>
  </si>
  <si>
    <t>Memberships &amp; Subscriptions - F6006 ***</t>
  </si>
  <si>
    <t>Telephone &amp; Telecom Services - F6320 ***</t>
  </si>
  <si>
    <t>Utilities - F6301 ***</t>
  </si>
  <si>
    <t>UVM Work Order Services - F6007 ***</t>
  </si>
  <si>
    <t>Tuition &amp; Fees - F6532 *</t>
  </si>
  <si>
    <t>Sub-Award &gt; $25k - F6520 *</t>
  </si>
  <si>
    <t>SPA Notes</t>
  </si>
  <si>
    <t>Department Notes (Optional)</t>
  </si>
  <si>
    <t>The 11 budget categories in green cells will be opened for all awards unless restricted. Please indicate $0 if there is no budget for that category on this award. Please use the drop-downs in white cells to select additional f-levels to be set-up.</t>
  </si>
  <si>
    <t>Project:</t>
  </si>
  <si>
    <t>Total Direct UVM cost share</t>
  </si>
  <si>
    <t>Total non-UVM cost share</t>
  </si>
  <si>
    <t>Purpose Codes</t>
  </si>
  <si>
    <t xml:space="preserve">Purpose Codes for PeopleSoft Setup </t>
  </si>
  <si>
    <t>Type purpose codes into the blue cells then indicate which f-levels need each purpose code by putting an "x" in the applicable cells below</t>
  </si>
  <si>
    <t>Select</t>
  </si>
  <si>
    <t>Sub-Award &gt; $25k - F6520</t>
  </si>
  <si>
    <t>F-Levels for Purpose Codes Tab</t>
  </si>
  <si>
    <t>UVM Departments by College</t>
  </si>
  <si>
    <r>
      <t xml:space="preserve">Budget Line 
</t>
    </r>
    <r>
      <rPr>
        <b/>
        <sz val="10"/>
        <color theme="1"/>
        <rFont val="Calibri"/>
        <family val="2"/>
        <scheme val="minor"/>
      </rPr>
      <t>(F-Level)</t>
    </r>
  </si>
  <si>
    <t>Using your proposal budget specify how the budget should be adjusted.</t>
  </si>
  <si>
    <t>Select budget category</t>
  </si>
  <si>
    <t>Add F&amp;A</t>
  </si>
  <si>
    <t>Date Completed</t>
  </si>
  <si>
    <t>Pre-award form.</t>
  </si>
  <si>
    <t>how much was it changed by</t>
  </si>
  <si>
    <t>Currently a leading zero gets lost when entered here.  Consider Format Cells &gt; Number &gt; Custom &gt; "0000" to force a display of four digits.</t>
  </si>
  <si>
    <t>Consider pre-formatting this worksheet for easy/immediate printing</t>
  </si>
  <si>
    <t>i.e.</t>
  </si>
  <si>
    <t>Page Layout &gt; Page Setup &gt; Page: Scaling: Fit To: 1 page wide by 999 pages tall</t>
  </si>
  <si>
    <t>[999 = arbitrarily high number]</t>
  </si>
  <si>
    <t>Landscape or Portrait?</t>
  </si>
  <si>
    <t>Award Data Collection Form</t>
  </si>
  <si>
    <t>Adjustment Amount</t>
  </si>
  <si>
    <t>Sponsored F&amp;A Rate</t>
  </si>
  <si>
    <t>Principal Investigator/Co-PI Names</t>
  </si>
  <si>
    <t>Effort commitments of Key Personnel may not be changed from what was proposed and awarded without sponsor approval.</t>
  </si>
  <si>
    <t>Primary Award Administrative Contact</t>
  </si>
  <si>
    <t>Does the award amount match the proposal amount?</t>
  </si>
  <si>
    <t>Total Proposal Budget</t>
  </si>
  <si>
    <t>Total Award Budget</t>
  </si>
  <si>
    <t>TOTAL ADJUSTMENT</t>
  </si>
  <si>
    <r>
      <t>Budget Item &amp; F-Level</t>
    </r>
    <r>
      <rPr>
        <sz val="10"/>
        <color theme="1"/>
        <rFont val="Calibri"/>
        <family val="2"/>
        <scheme val="minor"/>
      </rPr>
      <t/>
    </r>
  </si>
  <si>
    <t>Do you require 90 day Pre-Award spending?</t>
  </si>
  <si>
    <t>COST SHARE</t>
  </si>
  <si>
    <t>Does your budget include any type of cost share?</t>
  </si>
  <si>
    <t>(Use another fund code as needed depending on Cost Share source)</t>
  </si>
  <si>
    <t>(Use another source code as needed depending on Cost Share source)</t>
  </si>
  <si>
    <r>
      <t xml:space="preserve">General Cost Share - General Fund - </t>
    </r>
    <r>
      <rPr>
        <b/>
        <sz val="11"/>
        <color theme="1"/>
        <rFont val="Calibri"/>
        <family val="2"/>
        <scheme val="minor"/>
      </rPr>
      <t>100</t>
    </r>
  </si>
  <si>
    <r>
      <t xml:space="preserve">Cost Share on USDA Sponsored Research - </t>
    </r>
    <r>
      <rPr>
        <b/>
        <sz val="11"/>
        <color theme="1"/>
        <rFont val="Calibri"/>
        <family val="2"/>
        <scheme val="minor"/>
      </rPr>
      <t>100035</t>
    </r>
  </si>
  <si>
    <r>
      <t xml:space="preserve">General Cost Share - </t>
    </r>
    <r>
      <rPr>
        <b/>
        <sz val="11"/>
        <color theme="1"/>
        <rFont val="Calibri"/>
        <family val="2"/>
        <scheme val="minor"/>
      </rPr>
      <t>100005</t>
    </r>
  </si>
  <si>
    <r>
      <t xml:space="preserve">CALS - </t>
    </r>
    <r>
      <rPr>
        <b/>
        <sz val="11"/>
        <color theme="1"/>
        <rFont val="Calibri"/>
        <family val="2"/>
        <scheme val="minor"/>
      </rPr>
      <t>11</t>
    </r>
  </si>
  <si>
    <r>
      <t xml:space="preserve">CAS - </t>
    </r>
    <r>
      <rPr>
        <b/>
        <sz val="11"/>
        <color theme="1"/>
        <rFont val="Calibri"/>
        <family val="2"/>
        <scheme val="minor"/>
      </rPr>
      <t>12</t>
    </r>
  </si>
  <si>
    <r>
      <t xml:space="preserve">CESS - </t>
    </r>
    <r>
      <rPr>
        <b/>
        <sz val="11"/>
        <color theme="1"/>
        <rFont val="Calibri"/>
        <family val="2"/>
        <scheme val="minor"/>
      </rPr>
      <t>13</t>
    </r>
  </si>
  <si>
    <r>
      <t xml:space="preserve">CEMS - </t>
    </r>
    <r>
      <rPr>
        <b/>
        <sz val="11"/>
        <color theme="1"/>
        <rFont val="Calibri"/>
        <family val="2"/>
        <scheme val="minor"/>
      </rPr>
      <t>14</t>
    </r>
  </si>
  <si>
    <r>
      <t xml:space="preserve">LCOM - </t>
    </r>
    <r>
      <rPr>
        <b/>
        <sz val="11"/>
        <color theme="1"/>
        <rFont val="Calibri"/>
        <family val="2"/>
        <scheme val="minor"/>
      </rPr>
      <t>15</t>
    </r>
  </si>
  <si>
    <r>
      <t xml:space="preserve">CNHS - </t>
    </r>
    <r>
      <rPr>
        <b/>
        <sz val="11"/>
        <color theme="1"/>
        <rFont val="Calibri"/>
        <family val="2"/>
        <scheme val="minor"/>
      </rPr>
      <t>16</t>
    </r>
  </si>
  <si>
    <r>
      <t xml:space="preserve">GSB - </t>
    </r>
    <r>
      <rPr>
        <b/>
        <sz val="11"/>
        <color theme="1"/>
        <rFont val="Calibri"/>
        <family val="2"/>
        <scheme val="minor"/>
      </rPr>
      <t>21</t>
    </r>
  </si>
  <si>
    <r>
      <t xml:space="preserve">RSENR - </t>
    </r>
    <r>
      <rPr>
        <b/>
        <sz val="11"/>
        <color theme="1"/>
        <rFont val="Calibri"/>
        <family val="2"/>
        <scheme val="minor"/>
      </rPr>
      <t>22</t>
    </r>
  </si>
  <si>
    <r>
      <t xml:space="preserve">Continuing Ed - </t>
    </r>
    <r>
      <rPr>
        <b/>
        <sz val="11"/>
        <color theme="1"/>
        <rFont val="Calibri"/>
        <family val="2"/>
        <scheme val="minor"/>
      </rPr>
      <t>31</t>
    </r>
  </si>
  <si>
    <r>
      <t xml:space="preserve">EXT - </t>
    </r>
    <r>
      <rPr>
        <b/>
        <sz val="11"/>
        <color theme="1"/>
        <rFont val="Calibri"/>
        <family val="2"/>
        <scheme val="minor"/>
      </rPr>
      <t>32</t>
    </r>
  </si>
  <si>
    <r>
      <t xml:space="preserve">Distance Ed - </t>
    </r>
    <r>
      <rPr>
        <b/>
        <sz val="11"/>
        <color theme="1"/>
        <rFont val="Calibri"/>
        <family val="2"/>
        <scheme val="minor"/>
      </rPr>
      <t>35</t>
    </r>
  </si>
  <si>
    <r>
      <t xml:space="preserve">General - </t>
    </r>
    <r>
      <rPr>
        <b/>
        <sz val="11"/>
        <color theme="1"/>
        <rFont val="Calibri"/>
        <family val="2"/>
        <scheme val="minor"/>
      </rPr>
      <t>01</t>
    </r>
  </si>
  <si>
    <r>
      <t xml:space="preserve">Research - Cost Share - </t>
    </r>
    <r>
      <rPr>
        <b/>
        <sz val="11"/>
        <color theme="1"/>
        <rFont val="Calibri"/>
        <family val="2"/>
        <scheme val="minor"/>
      </rPr>
      <t>312</t>
    </r>
  </si>
  <si>
    <r>
      <t xml:space="preserve">Research - Salary Cap - </t>
    </r>
    <r>
      <rPr>
        <b/>
        <sz val="11"/>
        <color theme="1"/>
        <rFont val="Calibri"/>
        <family val="2"/>
        <scheme val="minor"/>
      </rPr>
      <t>313</t>
    </r>
  </si>
  <si>
    <r>
      <t xml:space="preserve">Experiment Station - Cost Share - </t>
    </r>
    <r>
      <rPr>
        <b/>
        <sz val="11"/>
        <color theme="1"/>
        <rFont val="Calibri"/>
        <family val="2"/>
        <scheme val="minor"/>
      </rPr>
      <t>352</t>
    </r>
  </si>
  <si>
    <r>
      <t xml:space="preserve">Experiment Station - Salary Cap - </t>
    </r>
    <r>
      <rPr>
        <b/>
        <sz val="11"/>
        <color theme="1"/>
        <rFont val="Calibri"/>
        <family val="2"/>
        <scheme val="minor"/>
      </rPr>
      <t>353</t>
    </r>
  </si>
  <si>
    <r>
      <t xml:space="preserve">Extension Service - Cost Share - </t>
    </r>
    <r>
      <rPr>
        <b/>
        <sz val="11"/>
        <color theme="1"/>
        <rFont val="Calibri"/>
        <family val="2"/>
        <scheme val="minor"/>
      </rPr>
      <t>422</t>
    </r>
  </si>
  <si>
    <r>
      <t xml:space="preserve">Public Service - Cost Share - </t>
    </r>
    <r>
      <rPr>
        <b/>
        <sz val="11"/>
        <color theme="1"/>
        <rFont val="Calibri"/>
        <family val="2"/>
        <scheme val="minor"/>
      </rPr>
      <t>412</t>
    </r>
  </si>
  <si>
    <r>
      <t xml:space="preserve">Extension Research - Cost Share - </t>
    </r>
    <r>
      <rPr>
        <b/>
        <sz val="11"/>
        <color theme="1"/>
        <rFont val="Calibri"/>
        <family val="2"/>
        <scheme val="minor"/>
      </rPr>
      <t>362</t>
    </r>
  </si>
  <si>
    <r>
      <t xml:space="preserve">Instruction - Cost Share - </t>
    </r>
    <r>
      <rPr>
        <b/>
        <sz val="11"/>
        <color theme="1"/>
        <rFont val="Calibri"/>
        <family val="2"/>
        <scheme val="minor"/>
      </rPr>
      <t>212</t>
    </r>
  </si>
  <si>
    <r>
      <t xml:space="preserve">Instruction - Salary Cap - </t>
    </r>
    <r>
      <rPr>
        <b/>
        <sz val="11"/>
        <color theme="1"/>
        <rFont val="Calibri"/>
        <family val="2"/>
        <scheme val="minor"/>
      </rPr>
      <t>213</t>
    </r>
  </si>
  <si>
    <r>
      <t xml:space="preserve">Public Service - Salary Cap - </t>
    </r>
    <r>
      <rPr>
        <b/>
        <sz val="11"/>
        <color theme="1"/>
        <rFont val="Calibri"/>
        <family val="2"/>
        <scheme val="minor"/>
      </rPr>
      <t>413</t>
    </r>
  </si>
  <si>
    <t>Unrecovered F&amp;A committed as match</t>
  </si>
  <si>
    <t>See columns O-S for more information on chartstring components</t>
  </si>
  <si>
    <t>Does the award break down the budget by category/line item?</t>
  </si>
  <si>
    <t>Select additional budget category (INCLUDED in F&amp;A base)</t>
  </si>
  <si>
    <t>Select additional budget category (EXCLUDED from F&amp;A base)</t>
  </si>
  <si>
    <t>In the "Adjustment Amount" column, enter the amounts by which the proposal budget will be adjusted in order to reach the awarded budget.</t>
  </si>
  <si>
    <r>
      <t xml:space="preserve">Key for the asterisks on certain F-levels in the list:
</t>
    </r>
    <r>
      <rPr>
        <i/>
        <sz val="10.5"/>
        <rFont val="Calibri"/>
        <family val="2"/>
        <scheme val="minor"/>
      </rPr>
      <t>* Budget item is excluded from F&amp;A base
*** Direct Cost Justification required (if federal funds)</t>
    </r>
  </si>
  <si>
    <r>
      <t xml:space="preserve">PROJECT INFORMATION </t>
    </r>
    <r>
      <rPr>
        <i/>
        <sz val="10"/>
        <rFont val="Calibri"/>
        <family val="2"/>
        <scheme val="minor"/>
      </rPr>
      <t>- Enter the project information for PeopleSoft setup.  (The Project Manager is the PI-eligible faculty or employee that is responsible for the project activity &amp; funds.)</t>
    </r>
  </si>
  <si>
    <t>Total Adjustment Amount:</t>
  </si>
  <si>
    <r>
      <t xml:space="preserve">Upon receipt of an award, Sponsored Project Administration (SPA) will send an Award Data Collection Form request through UVMClick to the responsible department. </t>
    </r>
    <r>
      <rPr>
        <b/>
        <sz val="12"/>
        <color theme="1"/>
        <rFont val="Calibri"/>
        <family val="2"/>
        <scheme val="minor"/>
      </rPr>
      <t>Please complete and return this form to SPA either through the UVMClick Award "Send Data Collection Form to SPA" activity or directly via email to the assigned Award Acceptance Officer.</t>
    </r>
  </si>
  <si>
    <t>The 11 budget categories in green cells will be opened for all awards unless restricted. Please use the blue cells to select other f-levels.</t>
  </si>
  <si>
    <r>
      <t xml:space="preserve">If this award is </t>
    </r>
    <r>
      <rPr>
        <i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federally funded, pre-award spending may require prior approval from the sponsor. </t>
    </r>
  </si>
  <si>
    <t>last revised 1/6/2022</t>
  </si>
  <si>
    <r>
      <t>Program Code</t>
    </r>
    <r>
      <rPr>
        <i/>
        <sz val="10"/>
        <color theme="1"/>
        <rFont val="Calibri"/>
        <family val="2"/>
        <scheme val="minor"/>
      </rPr>
      <t xml:space="preserve"> </t>
    </r>
  </si>
  <si>
    <t>(If none entered, will be set up as 0000 (Unspecified))</t>
  </si>
  <si>
    <t>312 - Research - Cost Share</t>
  </si>
  <si>
    <t>313 - Research - Salary Cap</t>
  </si>
  <si>
    <t>352 - Experiment Station - Cost Share</t>
  </si>
  <si>
    <t>353 - Experiment Station - Salary Cap</t>
  </si>
  <si>
    <t>362 - Extension Research - Cost Share</t>
  </si>
  <si>
    <t>422 - Extension Service - Cost Share</t>
  </si>
  <si>
    <t>412 - Public Service - Cost Share</t>
  </si>
  <si>
    <t>413 - Public Service - Salary Cap</t>
  </si>
  <si>
    <t>212 - Instruction - Cost Share</t>
  </si>
  <si>
    <t>213 - Instruction - Salary Cap</t>
  </si>
  <si>
    <t>PS Project</t>
  </si>
  <si>
    <t>AWARD IDENTIFIERS</t>
  </si>
  <si>
    <r>
      <t xml:space="preserve">UVMClick Proposal Number </t>
    </r>
    <r>
      <rPr>
        <i/>
        <sz val="10"/>
        <rFont val="Calibri"/>
        <family val="2"/>
        <scheme val="minor"/>
      </rPr>
      <t>(and InfoED # if applicable)</t>
    </r>
  </si>
  <si>
    <r>
      <t xml:space="preserve">PeopleSoft Project Title </t>
    </r>
    <r>
      <rPr>
        <i/>
        <sz val="10"/>
        <rFont val="Calibri"/>
        <family val="2"/>
        <scheme val="minor"/>
      </rPr>
      <t>(limit 30 characters)</t>
    </r>
  </si>
  <si>
    <r>
      <t xml:space="preserve">SPONSORED CHARTSTRING INFORMATION </t>
    </r>
    <r>
      <rPr>
        <i/>
        <sz val="10"/>
        <rFont val="Calibri"/>
        <family val="2"/>
        <scheme val="minor"/>
      </rPr>
      <t>- Specify Program and/or Purpose codes if applicable to your award.</t>
    </r>
  </si>
  <si>
    <r>
      <t>Project Manager Name</t>
    </r>
    <r>
      <rPr>
        <i/>
        <sz val="10"/>
        <rFont val="Calibri"/>
        <family val="2"/>
        <scheme val="minor"/>
      </rPr>
      <t xml:space="preserve"> (Project Manager has access to PI Portal)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</si>
</sst>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#####"/>
    <numFmt numFmtId="166" formatCode="0000#####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6"/>
      <name val="Calibri"/>
      <family val="2"/>
    </font>
    <font>
      <b/>
      <sz val="16"/>
      <color rgb="FF006600"/>
      <name val="Garamond"/>
      <family val="1"/>
    </font>
    <font>
      <b/>
      <i/>
      <sz val="16"/>
      <color rgb="FF006600"/>
      <name val="Garamond"/>
      <family val="1"/>
    </font>
    <font>
      <sz val="11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0.5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i/>
      <sz val="10.5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8">
    <xf numFmtId="0" fontId="0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0" applyNumberFormat="0" applyFill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3" applyNumberFormat="0" applyAlignment="0" applyProtection="0"/>
    <xf numFmtId="0" fontId="14" fillId="10" borderId="14" applyNumberFormat="0" applyAlignment="0" applyProtection="0"/>
    <xf numFmtId="0" fontId="15" fillId="10" borderId="13" applyNumberFormat="0" applyAlignment="0" applyProtection="0"/>
    <xf numFmtId="0" fontId="16" fillId="0" borderId="15" applyNumberFormat="0" applyFill="0" applyAlignment="0" applyProtection="0"/>
    <xf numFmtId="0" fontId="17" fillId="11" borderId="16" applyNumberFormat="0" applyAlignment="0" applyProtection="0"/>
    <xf numFmtId="0" fontId="18" fillId="0" borderId="0" applyNumberFormat="0" applyFill="0" applyBorder="0" applyAlignment="0" applyProtection="0"/>
    <xf numFmtId="0" fontId="4" fillId="12" borderId="17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18" applyNumberFormat="0" applyFill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0" fillId="36" borderId="0" applyNumberFormat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32" fillId="0" borderId="0"/>
    <xf numFmtId="0" fontId="36" fillId="0" borderId="0" applyNumberFormat="0" applyFill="0" applyBorder="0" applyAlignment="0" applyProtection="0"/>
  </cellStyleXfs>
  <cellXfs count="205">
    <xf numFmtId="0" fontId="0" fillId="0" borderId="0" xfId="0"/>
    <xf numFmtId="0" fontId="21" fillId="0" borderId="0" xfId="0" applyFont="1" applyFill="1" applyBorder="1" applyAlignment="1" applyProtection="1">
      <alignment horizontal="left" vertical="center"/>
    </xf>
    <xf numFmtId="0" fontId="21" fillId="0" borderId="9" xfId="0" applyFont="1" applyFill="1" applyBorder="1" applyAlignment="1" applyProtection="1">
      <alignment horizontal="left" vertical="center"/>
    </xf>
    <xf numFmtId="0" fontId="21" fillId="2" borderId="0" xfId="0" applyFont="1" applyFill="1" applyBorder="1" applyAlignment="1" applyProtection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1" fillId="0" borderId="8" xfId="0" applyFont="1" applyFill="1" applyBorder="1" applyAlignment="1" applyProtection="1">
      <alignment horizontal="left" vertical="center"/>
    </xf>
    <xf numFmtId="0" fontId="0" fillId="0" borderId="0" xfId="0" applyFont="1" applyAlignment="1">
      <alignment horizontal="left" vertical="center"/>
    </xf>
    <xf numFmtId="0" fontId="23" fillId="3" borderId="2" xfId="6" applyFont="1" applyFill="1" applyBorder="1" applyAlignment="1" applyProtection="1">
      <alignment vertical="center"/>
      <protection locked="0"/>
    </xf>
    <xf numFmtId="0" fontId="21" fillId="0" borderId="1" xfId="0" applyFont="1" applyFill="1" applyBorder="1" applyAlignment="1" applyProtection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9" xfId="0" applyFont="1" applyFill="1" applyBorder="1" applyAlignment="1" applyProtection="1">
      <alignment vertical="center"/>
    </xf>
    <xf numFmtId="0" fontId="21" fillId="0" borderId="8" xfId="0" applyFont="1" applyFill="1" applyBorder="1" applyAlignment="1" applyProtection="1">
      <alignment vertical="center"/>
    </xf>
    <xf numFmtId="0" fontId="0" fillId="3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21" fillId="38" borderId="2" xfId="0" applyFont="1" applyFill="1" applyBorder="1" applyAlignment="1" applyProtection="1">
      <alignment horizontal="left" vertical="center" wrapText="1"/>
    </xf>
    <xf numFmtId="164" fontId="22" fillId="38" borderId="2" xfId="53" applyNumberFormat="1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horizontal="left" vertical="center" wrapText="1"/>
    </xf>
    <xf numFmtId="0" fontId="21" fillId="0" borderId="0" xfId="6" applyFont="1" applyFill="1" applyBorder="1" applyAlignment="1" applyProtection="1">
      <alignment vertical="center" wrapText="1"/>
    </xf>
    <xf numFmtId="0" fontId="21" fillId="0" borderId="0" xfId="0" applyFont="1" applyFill="1" applyBorder="1" applyAlignment="1" applyProtection="1">
      <alignment vertical="center"/>
    </xf>
    <xf numFmtId="0" fontId="21" fillId="0" borderId="7" xfId="0" applyFont="1" applyFill="1" applyBorder="1" applyAlignment="1" applyProtection="1">
      <alignment horizontal="left" vertical="center"/>
    </xf>
    <xf numFmtId="0" fontId="21" fillId="0" borderId="9" xfId="6" applyFont="1" applyFill="1" applyBorder="1" applyAlignment="1" applyProtection="1">
      <alignment vertical="center" wrapText="1"/>
    </xf>
    <xf numFmtId="0" fontId="21" fillId="38" borderId="5" xfId="0" applyFont="1" applyFill="1" applyBorder="1" applyAlignment="1" applyProtection="1">
      <alignment horizontal="left" vertical="center" wrapText="1"/>
    </xf>
    <xf numFmtId="164" fontId="22" fillId="38" borderId="6" xfId="53" applyNumberFormat="1" applyFont="1" applyFill="1" applyBorder="1" applyAlignment="1" applyProtection="1">
      <alignment vertical="center" wrapText="1"/>
    </xf>
    <xf numFmtId="0" fontId="0" fillId="39" borderId="0" xfId="0" applyFill="1"/>
    <xf numFmtId="0" fontId="0" fillId="0" borderId="0" xfId="0" applyAlignment="1">
      <alignment vertical="center" wrapText="1"/>
    </xf>
    <xf numFmtId="0" fontId="0" fillId="39" borderId="0" xfId="0" applyFill="1" applyAlignment="1">
      <alignment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quotePrefix="1" applyFont="1" applyBorder="1" applyAlignment="1">
      <alignment horizontal="center" vertical="center"/>
    </xf>
    <xf numFmtId="0" fontId="21" fillId="40" borderId="2" xfId="0" applyFont="1" applyFill="1" applyBorder="1" applyAlignment="1" applyProtection="1">
      <alignment horizontal="left" vertical="center" wrapText="1"/>
    </xf>
    <xf numFmtId="165" fontId="25" fillId="0" borderId="0" xfId="0" applyNumberFormat="1" applyFont="1" applyFill="1" applyBorder="1" applyAlignment="1">
      <alignment horizontal="left"/>
    </xf>
    <xf numFmtId="0" fontId="29" fillId="5" borderId="0" xfId="6" applyFont="1" applyFill="1" applyAlignment="1">
      <alignment vertical="center"/>
    </xf>
    <xf numFmtId="0" fontId="30" fillId="5" borderId="0" xfId="6" applyFont="1" applyFill="1"/>
    <xf numFmtId="0" fontId="0" fillId="0" borderId="0" xfId="0"/>
    <xf numFmtId="0" fontId="28" fillId="5" borderId="0" xfId="6" applyFont="1" applyFill="1" applyAlignment="1">
      <alignment horizontal="right" vertical="center"/>
    </xf>
    <xf numFmtId="0" fontId="5" fillId="5" borderId="0" xfId="0" applyFont="1" applyFill="1" applyAlignment="1">
      <alignment horizontal="right"/>
    </xf>
    <xf numFmtId="0" fontId="0" fillId="0" borderId="0" xfId="0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33" fillId="5" borderId="0" xfId="0" applyFont="1" applyFill="1" applyAlignment="1">
      <alignment horizontal="center" vertical="top"/>
    </xf>
    <xf numFmtId="166" fontId="27" fillId="0" borderId="0" xfId="0" quotePrefix="1" applyNumberFormat="1" applyFont="1" applyFill="1" applyBorder="1" applyAlignment="1">
      <alignment horizontal="right"/>
    </xf>
    <xf numFmtId="0" fontId="35" fillId="0" borderId="0" xfId="0" applyFont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5" borderId="2" xfId="0" applyFont="1" applyFill="1" applyBorder="1"/>
    <xf numFmtId="0" fontId="0" fillId="0" borderId="0" xfId="0"/>
    <xf numFmtId="0" fontId="28" fillId="5" borderId="0" xfId="6" applyFont="1" applyFill="1" applyAlignment="1">
      <alignment horizontal="right" vertical="center"/>
    </xf>
    <xf numFmtId="0" fontId="37" fillId="5" borderId="2" xfId="57" applyFont="1" applyFill="1" applyBorder="1" applyAlignment="1">
      <alignment horizontal="left"/>
    </xf>
    <xf numFmtId="0" fontId="5" fillId="5" borderId="0" xfId="0" applyFont="1" applyFill="1" applyAlignment="1">
      <alignment horizontal="right"/>
    </xf>
    <xf numFmtId="0" fontId="0" fillId="0" borderId="0" xfId="0" applyFill="1"/>
    <xf numFmtId="0" fontId="5" fillId="40" borderId="2" xfId="0" applyFont="1" applyFill="1" applyBorder="1"/>
    <xf numFmtId="0" fontId="30" fillId="5" borderId="0" xfId="6" applyFont="1" applyFill="1"/>
    <xf numFmtId="0" fontId="21" fillId="4" borderId="19" xfId="0" applyFont="1" applyFill="1" applyBorder="1" applyAlignment="1" applyProtection="1">
      <alignment horizontal="left" vertical="center" wrapText="1"/>
    </xf>
    <xf numFmtId="0" fontId="21" fillId="0" borderId="19" xfId="0" applyFont="1" applyFill="1" applyBorder="1" applyAlignment="1" applyProtection="1">
      <alignment horizontal="left" vertical="center"/>
    </xf>
    <xf numFmtId="0" fontId="0" fillId="0" borderId="9" xfId="0" applyBorder="1"/>
    <xf numFmtId="0" fontId="33" fillId="5" borderId="0" xfId="0" applyFont="1" applyFill="1" applyBorder="1" applyAlignment="1">
      <alignment horizontal="center" vertical="top"/>
    </xf>
    <xf numFmtId="0" fontId="25" fillId="0" borderId="0" xfId="0" applyFont="1" applyFill="1"/>
    <xf numFmtId="0" fontId="0" fillId="0" borderId="0" xfId="0" applyFont="1" applyFill="1"/>
    <xf numFmtId="0" fontId="5" fillId="41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23" fillId="3" borderId="2" xfId="6" applyFont="1" applyFill="1" applyBorder="1" applyAlignment="1" applyProtection="1">
      <alignment horizontal="right" vertical="center"/>
      <protection locked="0"/>
    </xf>
    <xf numFmtId="9" fontId="24" fillId="41" borderId="2" xfId="6" applyNumberFormat="1" applyFont="1" applyFill="1" applyBorder="1" applyAlignment="1" applyProtection="1">
      <alignment horizontal="center" vertical="center"/>
      <protection locked="0"/>
    </xf>
    <xf numFmtId="44" fontId="0" fillId="0" borderId="2" xfId="0" applyNumberFormat="1" applyBorder="1"/>
    <xf numFmtId="44" fontId="27" fillId="0" borderId="2" xfId="0" applyNumberFormat="1" applyFont="1" applyBorder="1" applyAlignment="1">
      <alignment horizontal="center" vertical="center"/>
    </xf>
    <xf numFmtId="166" fontId="27" fillId="0" borderId="0" xfId="0" quotePrefix="1" applyNumberFormat="1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4" fontId="0" fillId="0" borderId="0" xfId="54" applyFont="1" applyFill="1" applyBorder="1"/>
    <xf numFmtId="9" fontId="23" fillId="0" borderId="4" xfId="6" applyNumberFormat="1" applyFont="1" applyFill="1" applyBorder="1" applyAlignment="1" applyProtection="1">
      <alignment horizontal="left" vertical="top"/>
      <protection locked="0"/>
    </xf>
    <xf numFmtId="0" fontId="0" fillId="3" borderId="2" xfId="0" applyFont="1" applyFill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9" xfId="0" quotePrefix="1" applyBorder="1" applyAlignment="1">
      <alignment horizontal="left"/>
    </xf>
    <xf numFmtId="0" fontId="0" fillId="0" borderId="8" xfId="0" applyBorder="1" applyAlignment="1">
      <alignment vertical="center"/>
    </xf>
    <xf numFmtId="0" fontId="21" fillId="4" borderId="2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9" fontId="23" fillId="42" borderId="2" xfId="6" applyNumberFormat="1" applyFont="1" applyFill="1" applyBorder="1" applyAlignment="1" applyProtection="1">
      <alignment vertical="center"/>
      <protection locked="0"/>
    </xf>
    <xf numFmtId="0" fontId="40" fillId="0" borderId="0" xfId="0" applyFont="1"/>
    <xf numFmtId="0" fontId="0" fillId="0" borderId="0" xfId="0" applyAlignment="1">
      <alignment horizontal="right"/>
    </xf>
    <xf numFmtId="44" fontId="0" fillId="0" borderId="0" xfId="0" applyNumberFormat="1"/>
    <xf numFmtId="0" fontId="0" fillId="43" borderId="2" xfId="0" applyFill="1" applyBorder="1"/>
    <xf numFmtId="0" fontId="26" fillId="37" borderId="0" xfId="0" applyFont="1" applyFill="1"/>
    <xf numFmtId="0" fontId="42" fillId="37" borderId="0" xfId="0" applyFont="1" applyFill="1"/>
    <xf numFmtId="0" fontId="0" fillId="0" borderId="23" xfId="0" applyBorder="1"/>
    <xf numFmtId="0" fontId="41" fillId="37" borderId="25" xfId="0" applyFont="1" applyFill="1" applyBorder="1"/>
    <xf numFmtId="0" fontId="0" fillId="43" borderId="26" xfId="0" applyFill="1" applyBorder="1"/>
    <xf numFmtId="0" fontId="0" fillId="3" borderId="25" xfId="0" applyFill="1" applyBorder="1"/>
    <xf numFmtId="0" fontId="0" fillId="3" borderId="27" xfId="0" applyFill="1" applyBorder="1"/>
    <xf numFmtId="0" fontId="0" fillId="5" borderId="30" xfId="0" applyFill="1" applyBorder="1"/>
    <xf numFmtId="0" fontId="5" fillId="5" borderId="31" xfId="0" applyFont="1" applyFill="1" applyBorder="1"/>
    <xf numFmtId="0" fontId="21" fillId="0" borderId="3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23" fillId="5" borderId="5" xfId="6" applyFont="1" applyFill="1" applyBorder="1" applyAlignment="1" applyProtection="1">
      <alignment vertical="center" wrapText="1"/>
      <protection locked="0"/>
    </xf>
    <xf numFmtId="0" fontId="23" fillId="5" borderId="3" xfId="6" applyFont="1" applyFill="1" applyBorder="1" applyAlignment="1" applyProtection="1">
      <alignment vertical="center" wrapText="1"/>
      <protection locked="0"/>
    </xf>
    <xf numFmtId="44" fontId="23" fillId="0" borderId="4" xfId="54" applyFont="1" applyFill="1" applyBorder="1" applyAlignment="1" applyProtection="1">
      <alignment horizontal="left" vertical="center"/>
      <protection locked="0"/>
    </xf>
    <xf numFmtId="0" fontId="0" fillId="0" borderId="32" xfId="0" applyFont="1" applyFill="1" applyBorder="1" applyAlignment="1">
      <alignment horizontal="right" vertical="center"/>
    </xf>
    <xf numFmtId="44" fontId="23" fillId="0" borderId="32" xfId="54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right" vertical="center"/>
    </xf>
    <xf numFmtId="44" fontId="23" fillId="41" borderId="6" xfId="54" applyFont="1" applyFill="1" applyBorder="1" applyAlignment="1" applyProtection="1">
      <alignment horizontal="left" vertical="center"/>
      <protection locked="0"/>
    </xf>
    <xf numFmtId="9" fontId="23" fillId="41" borderId="3" xfId="6" applyNumberFormat="1" applyFont="1" applyFill="1" applyBorder="1" applyAlignment="1" applyProtection="1">
      <alignment horizontal="left" vertical="top"/>
      <protection locked="0"/>
    </xf>
    <xf numFmtId="0" fontId="0" fillId="5" borderId="5" xfId="0" applyFill="1" applyBorder="1" applyAlignment="1"/>
    <xf numFmtId="0" fontId="0" fillId="5" borderId="6" xfId="0" applyFill="1" applyBorder="1" applyAlignment="1"/>
    <xf numFmtId="0" fontId="0" fillId="5" borderId="3" xfId="0" applyFill="1" applyBorder="1" applyAlignment="1"/>
    <xf numFmtId="0" fontId="5" fillId="0" borderId="20" xfId="0" applyFont="1" applyBorder="1"/>
    <xf numFmtId="0" fontId="44" fillId="44" borderId="0" xfId="0" applyFont="1" applyFill="1"/>
    <xf numFmtId="0" fontId="0" fillId="0" borderId="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24" fillId="3" borderId="2" xfId="6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>
      <alignment horizontal="left" vertical="center"/>
    </xf>
    <xf numFmtId="9" fontId="23" fillId="0" borderId="5" xfId="6" applyNumberFormat="1" applyFont="1" applyFill="1" applyBorder="1" applyAlignment="1" applyProtection="1">
      <alignment horizontal="left" vertical="center"/>
      <protection locked="0"/>
    </xf>
    <xf numFmtId="0" fontId="23" fillId="3" borderId="5" xfId="6" applyFont="1" applyFill="1" applyBorder="1" applyAlignment="1" applyProtection="1">
      <alignment horizontal="left" vertical="center"/>
      <protection locked="0"/>
    </xf>
    <xf numFmtId="9" fontId="23" fillId="0" borderId="2" xfId="6" applyNumberFormat="1" applyFont="1" applyFill="1" applyBorder="1" applyAlignment="1" applyProtection="1">
      <alignment vertical="center"/>
      <protection locked="0"/>
    </xf>
    <xf numFmtId="0" fontId="5" fillId="41" borderId="5" xfId="0" applyFont="1" applyFill="1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19" xfId="0" applyBorder="1" applyAlignment="1">
      <alignment wrapText="1"/>
    </xf>
    <xf numFmtId="0" fontId="33" fillId="0" borderId="9" xfId="0" applyFont="1" applyBorder="1" applyAlignment="1">
      <alignment wrapText="1"/>
    </xf>
    <xf numFmtId="0" fontId="26" fillId="0" borderId="0" xfId="0" applyFont="1"/>
    <xf numFmtId="0" fontId="0" fillId="43" borderId="2" xfId="0" quotePrefix="1" applyFill="1" applyBorder="1" applyAlignment="1">
      <alignment horizontal="center"/>
    </xf>
    <xf numFmtId="0" fontId="0" fillId="43" borderId="2" xfId="0" applyFill="1" applyBorder="1" applyAlignment="1">
      <alignment horizontal="center"/>
    </xf>
    <xf numFmtId="0" fontId="0" fillId="43" borderId="26" xfId="0" applyFill="1" applyBorder="1" applyAlignment="1">
      <alignment horizontal="center"/>
    </xf>
    <xf numFmtId="9" fontId="22" fillId="45" borderId="2" xfId="6" applyNumberFormat="1" applyFont="1" applyFill="1" applyBorder="1" applyAlignment="1" applyProtection="1">
      <alignment horizontal="left" vertical="center"/>
      <protection locked="0"/>
    </xf>
    <xf numFmtId="9" fontId="49" fillId="37" borderId="33" xfId="6" quotePrefix="1" applyNumberFormat="1" applyFont="1" applyFill="1" applyBorder="1" applyAlignment="1" applyProtection="1">
      <alignment horizontal="left" vertical="center"/>
      <protection locked="0"/>
    </xf>
    <xf numFmtId="9" fontId="49" fillId="37" borderId="32" xfId="6" quotePrefix="1" applyNumberFormat="1" applyFont="1" applyFill="1" applyBorder="1" applyAlignment="1" applyProtection="1">
      <alignment horizontal="left" vertical="center"/>
      <protection locked="0"/>
    </xf>
    <xf numFmtId="9" fontId="47" fillId="37" borderId="1" xfId="6" quotePrefix="1" applyNumberFormat="1" applyFont="1" applyFill="1" applyBorder="1" applyAlignment="1" applyProtection="1">
      <alignment vertical="center"/>
      <protection locked="0"/>
    </xf>
    <xf numFmtId="9" fontId="47" fillId="37" borderId="0" xfId="6" quotePrefix="1" applyNumberFormat="1" applyFont="1" applyFill="1" applyBorder="1" applyAlignment="1" applyProtection="1">
      <alignment vertical="center"/>
      <protection locked="0"/>
    </xf>
    <xf numFmtId="9" fontId="47" fillId="37" borderId="35" xfId="6" quotePrefix="1" applyNumberFormat="1" applyFont="1" applyFill="1" applyBorder="1" applyAlignment="1" applyProtection="1">
      <alignment vertical="center"/>
      <protection locked="0"/>
    </xf>
    <xf numFmtId="9" fontId="23" fillId="0" borderId="0" xfId="6" applyNumberFormat="1" applyFont="1" applyFill="1" applyBorder="1" applyAlignment="1" applyProtection="1">
      <alignment horizontal="left" vertical="top"/>
      <protection locked="0"/>
    </xf>
    <xf numFmtId="42" fontId="23" fillId="0" borderId="2" xfId="6" applyNumberFormat="1" applyFont="1" applyFill="1" applyBorder="1" applyAlignment="1" applyProtection="1">
      <alignment horizontal="left" vertical="center"/>
      <protection locked="0"/>
    </xf>
    <xf numFmtId="0" fontId="5" fillId="41" borderId="5" xfId="0" applyFont="1" applyFill="1" applyBorder="1" applyAlignment="1">
      <alignment horizontal="center" vertical="center"/>
    </xf>
    <xf numFmtId="9" fontId="49" fillId="37" borderId="35" xfId="6" quotePrefix="1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center" vertical="center"/>
    </xf>
    <xf numFmtId="9" fontId="24" fillId="3" borderId="2" xfId="6" applyNumberFormat="1" applyFont="1" applyFill="1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>
      <alignment horizontal="left" vertical="center"/>
    </xf>
    <xf numFmtId="3" fontId="45" fillId="0" borderId="5" xfId="6" applyNumberFormat="1" applyFont="1" applyFill="1" applyBorder="1" applyAlignment="1" applyProtection="1">
      <alignment horizontal="left" vertical="center"/>
      <protection locked="0"/>
    </xf>
    <xf numFmtId="9" fontId="45" fillId="0" borderId="5" xfId="6" applyNumberFormat="1" applyFont="1" applyFill="1" applyBorder="1" applyAlignment="1" applyProtection="1">
      <alignment horizontal="left" vertical="center"/>
      <protection locked="0"/>
    </xf>
    <xf numFmtId="42" fontId="23" fillId="41" borderId="5" xfId="6" applyNumberFormat="1" applyFont="1" applyFill="1" applyBorder="1" applyAlignment="1" applyProtection="1">
      <alignment horizontal="left" vertical="center"/>
      <protection locked="0"/>
    </xf>
    <xf numFmtId="42" fontId="23" fillId="46" borderId="5" xfId="54" applyNumberFormat="1" applyFont="1" applyFill="1" applyBorder="1" applyAlignment="1" applyProtection="1">
      <alignment horizontal="left" vertical="center"/>
      <protection locked="0"/>
    </xf>
    <xf numFmtId="9" fontId="22" fillId="4" borderId="2" xfId="6" applyNumberFormat="1" applyFont="1" applyFill="1" applyBorder="1" applyAlignment="1" applyProtection="1">
      <alignment horizontal="left" vertical="center"/>
      <protection locked="0"/>
    </xf>
    <xf numFmtId="0" fontId="35" fillId="0" borderId="0" xfId="0" applyFont="1" applyFill="1"/>
    <xf numFmtId="0" fontId="50" fillId="0" borderId="0" xfId="0" applyFont="1" applyAlignment="1">
      <alignment horizontal="right" vertical="center"/>
    </xf>
    <xf numFmtId="0" fontId="23" fillId="0" borderId="2" xfId="53" applyNumberFormat="1" applyFont="1" applyFill="1" applyBorder="1" applyAlignment="1" applyProtection="1">
      <alignment horizontal="left" vertical="center"/>
      <protection locked="0"/>
    </xf>
    <xf numFmtId="0" fontId="23" fillId="3" borderId="2" xfId="6" applyFont="1" applyFill="1" applyBorder="1" applyAlignment="1" applyProtection="1">
      <alignment horizontal="left" vertical="center"/>
      <protection locked="0"/>
    </xf>
    <xf numFmtId="11" fontId="23" fillId="0" borderId="2" xfId="53" quotePrefix="1" applyNumberFormat="1" applyFont="1" applyFill="1" applyBorder="1" applyAlignment="1" applyProtection="1">
      <alignment horizontal="left" vertical="center"/>
      <protection locked="0"/>
    </xf>
    <xf numFmtId="0" fontId="47" fillId="42" borderId="2" xfId="6" applyFont="1" applyFill="1" applyBorder="1" applyAlignment="1" applyProtection="1">
      <alignment vertical="center" wrapText="1"/>
      <protection locked="0"/>
    </xf>
    <xf numFmtId="0" fontId="0" fillId="0" borderId="0" xfId="0" applyAlignment="1"/>
    <xf numFmtId="0" fontId="5" fillId="41" borderId="2" xfId="0" applyFont="1" applyFill="1" applyBorder="1" applyAlignment="1">
      <alignment vertical="center"/>
    </xf>
    <xf numFmtId="0" fontId="39" fillId="0" borderId="9" xfId="0" applyFont="1" applyFill="1" applyBorder="1" applyAlignment="1">
      <alignment horizontal="left" vertical="center"/>
    </xf>
    <xf numFmtId="0" fontId="51" fillId="0" borderId="9" xfId="0" applyFont="1" applyFill="1" applyBorder="1" applyAlignment="1" applyProtection="1">
      <alignment horizontal="left" vertical="center"/>
    </xf>
    <xf numFmtId="0" fontId="51" fillId="0" borderId="8" xfId="0" applyFont="1" applyFill="1" applyBorder="1" applyAlignment="1" applyProtection="1">
      <alignment horizontal="left" vertical="center"/>
    </xf>
    <xf numFmtId="0" fontId="24" fillId="41" borderId="2" xfId="0" applyFont="1" applyFill="1" applyBorder="1" applyAlignment="1">
      <alignment horizontal="center" vertical="center" wrapText="1"/>
    </xf>
    <xf numFmtId="44" fontId="23" fillId="0" borderId="5" xfId="1" applyNumberFormat="1" applyFont="1" applyFill="1" applyBorder="1" applyAlignment="1" applyProtection="1">
      <alignment horizontal="left" vertical="center"/>
      <protection locked="0"/>
    </xf>
    <xf numFmtId="44" fontId="23" fillId="0" borderId="3" xfId="1" applyNumberFormat="1" applyFont="1" applyFill="1" applyBorder="1" applyAlignment="1" applyProtection="1">
      <alignment horizontal="left" vertical="center"/>
      <protection locked="0"/>
    </xf>
    <xf numFmtId="44" fontId="23" fillId="3" borderId="5" xfId="1" applyNumberFormat="1" applyFont="1" applyFill="1" applyBorder="1" applyAlignment="1" applyProtection="1">
      <alignment horizontal="center" vertical="center"/>
      <protection locked="0"/>
    </xf>
    <xf numFmtId="44" fontId="23" fillId="3" borderId="3" xfId="1" applyNumberFormat="1" applyFont="1" applyFill="1" applyBorder="1" applyAlignment="1" applyProtection="1">
      <alignment horizontal="center" vertical="center"/>
      <protection locked="0"/>
    </xf>
    <xf numFmtId="0" fontId="24" fillId="41" borderId="2" xfId="6" applyFont="1" applyFill="1" applyBorder="1" applyAlignment="1" applyProtection="1">
      <alignment horizontal="left" vertical="center"/>
      <protection locked="0"/>
    </xf>
    <xf numFmtId="9" fontId="23" fillId="0" borderId="5" xfId="6" applyNumberFormat="1" applyFont="1" applyFill="1" applyBorder="1" applyAlignment="1" applyProtection="1">
      <alignment horizontal="left" vertical="center"/>
      <protection locked="0"/>
    </xf>
    <xf numFmtId="9" fontId="23" fillId="0" borderId="3" xfId="6" applyNumberFormat="1" applyFont="1" applyFill="1" applyBorder="1" applyAlignment="1" applyProtection="1">
      <alignment horizontal="left" vertical="center"/>
      <protection locked="0"/>
    </xf>
    <xf numFmtId="0" fontId="38" fillId="0" borderId="5" xfId="6" quotePrefix="1" applyFont="1" applyFill="1" applyBorder="1" applyAlignment="1" applyProtection="1">
      <alignment horizontal="center" vertical="center" wrapText="1"/>
      <protection locked="0"/>
    </xf>
    <xf numFmtId="0" fontId="38" fillId="0" borderId="6" xfId="6" quotePrefix="1" applyFont="1" applyFill="1" applyBorder="1" applyAlignment="1" applyProtection="1">
      <alignment horizontal="center" vertical="center" wrapText="1"/>
      <protection locked="0"/>
    </xf>
    <xf numFmtId="0" fontId="38" fillId="0" borderId="3" xfId="6" quotePrefix="1" applyFont="1" applyFill="1" applyBorder="1" applyAlignment="1" applyProtection="1">
      <alignment horizontal="center" vertical="center" wrapText="1"/>
      <protection locked="0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9" fontId="48" fillId="41" borderId="33" xfId="6" quotePrefix="1" applyNumberFormat="1" applyFont="1" applyFill="1" applyBorder="1" applyAlignment="1" applyProtection="1">
      <alignment horizontal="center" vertical="center" wrapText="1"/>
      <protection locked="0"/>
    </xf>
    <xf numFmtId="9" fontId="48" fillId="41" borderId="32" xfId="6" applyNumberFormat="1" applyFont="1" applyFill="1" applyBorder="1" applyAlignment="1" applyProtection="1">
      <alignment horizontal="center" vertical="center"/>
      <protection locked="0"/>
    </xf>
    <xf numFmtId="9" fontId="48" fillId="41" borderId="34" xfId="6" applyNumberFormat="1" applyFont="1" applyFill="1" applyBorder="1" applyAlignment="1" applyProtection="1">
      <alignment horizontal="center" vertical="center"/>
      <protection locked="0"/>
    </xf>
    <xf numFmtId="0" fontId="24" fillId="41" borderId="5" xfId="6" applyFont="1" applyFill="1" applyBorder="1" applyAlignment="1" applyProtection="1">
      <alignment horizontal="left" vertical="center"/>
      <protection locked="0"/>
    </xf>
    <xf numFmtId="0" fontId="24" fillId="41" borderId="6" xfId="6" applyFont="1" applyFill="1" applyBorder="1" applyAlignment="1" applyProtection="1">
      <alignment horizontal="left" vertical="center"/>
      <protection locked="0"/>
    </xf>
    <xf numFmtId="0" fontId="24" fillId="41" borderId="3" xfId="6" applyFont="1" applyFill="1" applyBorder="1" applyAlignment="1" applyProtection="1">
      <alignment horizontal="left" vertical="center"/>
      <protection locked="0"/>
    </xf>
    <xf numFmtId="0" fontId="23" fillId="3" borderId="5" xfId="6" applyFont="1" applyFill="1" applyBorder="1" applyAlignment="1" applyProtection="1">
      <alignment horizontal="right" vertical="center"/>
      <protection locked="0"/>
    </xf>
    <xf numFmtId="0" fontId="23" fillId="3" borderId="3" xfId="6" applyFont="1" applyFill="1" applyBorder="1" applyAlignment="1" applyProtection="1">
      <alignment horizontal="right" vertical="center"/>
      <protection locked="0"/>
    </xf>
    <xf numFmtId="9" fontId="23" fillId="0" borderId="2" xfId="6" applyNumberFormat="1" applyFont="1" applyFill="1" applyBorder="1" applyAlignment="1" applyProtection="1">
      <alignment horizontal="left" vertical="center"/>
      <protection locked="0"/>
    </xf>
    <xf numFmtId="0" fontId="27" fillId="40" borderId="2" xfId="0" applyFont="1" applyFill="1" applyBorder="1" applyAlignment="1">
      <alignment horizontal="left" vertical="center" wrapText="1"/>
    </xf>
    <xf numFmtId="0" fontId="23" fillId="5" borderId="5" xfId="6" applyFont="1" applyFill="1" applyBorder="1" applyAlignment="1" applyProtection="1">
      <alignment horizontal="left" vertical="center" wrapText="1"/>
      <protection locked="0"/>
    </xf>
    <xf numFmtId="0" fontId="23" fillId="5" borderId="3" xfId="6" applyFont="1" applyFill="1" applyBorder="1" applyAlignment="1" applyProtection="1">
      <alignment horizontal="left" vertical="center" wrapText="1"/>
      <protection locked="0"/>
    </xf>
    <xf numFmtId="3" fontId="25" fillId="3" borderId="9" xfId="0" applyNumberFormat="1" applyFont="1" applyFill="1" applyBorder="1" applyAlignment="1">
      <alignment horizontal="center" vertical="center"/>
    </xf>
    <xf numFmtId="3" fontId="25" fillId="3" borderId="8" xfId="0" applyNumberFormat="1" applyFont="1" applyFill="1" applyBorder="1" applyAlignment="1">
      <alignment horizontal="center" vertical="center"/>
    </xf>
    <xf numFmtId="44" fontId="23" fillId="5" borderId="19" xfId="6" applyNumberFormat="1" applyFont="1" applyFill="1" applyBorder="1" applyAlignment="1" applyProtection="1">
      <alignment horizontal="center" vertical="center"/>
      <protection locked="0"/>
    </xf>
    <xf numFmtId="44" fontId="23" fillId="5" borderId="9" xfId="6" applyNumberFormat="1" applyFont="1" applyFill="1" applyBorder="1" applyAlignment="1" applyProtection="1">
      <alignment horizontal="center" vertical="center"/>
      <protection locked="0"/>
    </xf>
    <xf numFmtId="44" fontId="23" fillId="5" borderId="8" xfId="6" applyNumberFormat="1" applyFont="1" applyFill="1" applyBorder="1" applyAlignment="1" applyProtection="1">
      <alignment horizontal="center" vertical="center"/>
      <protection locked="0"/>
    </xf>
    <xf numFmtId="9" fontId="39" fillId="0" borderId="19" xfId="6" applyNumberFormat="1" applyFont="1" applyFill="1" applyBorder="1" applyAlignment="1" applyProtection="1">
      <alignment horizontal="left" vertical="center" wrapText="1"/>
      <protection locked="0"/>
    </xf>
    <xf numFmtId="9" fontId="39" fillId="0" borderId="9" xfId="6" applyNumberFormat="1" applyFont="1" applyFill="1" applyBorder="1" applyAlignment="1" applyProtection="1">
      <alignment horizontal="left" vertical="center" wrapText="1"/>
      <protection locked="0"/>
    </xf>
    <xf numFmtId="0" fontId="24" fillId="41" borderId="2" xfId="0" applyFont="1" applyFill="1" applyBorder="1" applyAlignment="1">
      <alignment horizontal="left" vertical="center"/>
    </xf>
    <xf numFmtId="0" fontId="23" fillId="3" borderId="5" xfId="6" applyFont="1" applyFill="1" applyBorder="1" applyAlignment="1" applyProtection="1">
      <alignment horizontal="left" vertical="center"/>
      <protection locked="0"/>
    </xf>
    <xf numFmtId="0" fontId="23" fillId="3" borderId="3" xfId="6" applyFont="1" applyFill="1" applyBorder="1" applyAlignment="1" applyProtection="1">
      <alignment horizontal="left" vertical="center"/>
      <protection locked="0"/>
    </xf>
    <xf numFmtId="0" fontId="23" fillId="0" borderId="5" xfId="53" applyNumberFormat="1" applyFont="1" applyFill="1" applyBorder="1" applyAlignment="1" applyProtection="1">
      <alignment horizontal="left" vertical="center"/>
      <protection locked="0"/>
    </xf>
    <xf numFmtId="0" fontId="23" fillId="0" borderId="3" xfId="53" applyNumberFormat="1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3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41" borderId="2" xfId="0" applyFont="1" applyFill="1" applyBorder="1" applyAlignment="1">
      <alignment horizontal="left" vertical="center" wrapText="1"/>
    </xf>
    <xf numFmtId="0" fontId="41" fillId="0" borderId="19" xfId="0" applyFont="1" applyBorder="1" applyAlignment="1">
      <alignment horizontal="center"/>
    </xf>
    <xf numFmtId="0" fontId="41" fillId="0" borderId="24" xfId="0" applyFont="1" applyBorder="1" applyAlignment="1">
      <alignment horizontal="center"/>
    </xf>
    <xf numFmtId="0" fontId="5" fillId="0" borderId="21" xfId="0" applyNumberFormat="1" applyFont="1" applyBorder="1" applyAlignment="1">
      <alignment horizontal="left"/>
    </xf>
    <xf numFmtId="0" fontId="5" fillId="0" borderId="22" xfId="0" applyNumberFormat="1" applyFont="1" applyBorder="1" applyAlignment="1">
      <alignment horizontal="left"/>
    </xf>
  </cellXfs>
  <cellStyles count="58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" builtinId="3"/>
    <cellStyle name="Comma 2" xfId="2" xr:uid="{00000000-0005-0000-0000-00001C000000}"/>
    <cellStyle name="Comma 2 2" xfId="9" xr:uid="{00000000-0005-0000-0000-00001D000000}"/>
    <cellStyle name="Currency" xfId="54" builtinId="4"/>
    <cellStyle name="Currency 2" xfId="3" xr:uid="{00000000-0005-0000-0000-00001F000000}"/>
    <cellStyle name="Currency 2 2" xfId="10" xr:uid="{00000000-0005-0000-0000-000020000000}"/>
    <cellStyle name="Explanatory Text" xfId="27" builtinId="53" customBuiltin="1"/>
    <cellStyle name="Good" xfId="17" builtinId="26" customBuiltin="1"/>
    <cellStyle name="Heading 1" xfId="13" builtinId="16" customBuiltin="1"/>
    <cellStyle name="Heading 2" xfId="14" builtinId="17" customBuiltin="1"/>
    <cellStyle name="Heading 3" xfId="15" builtinId="18" customBuiltin="1"/>
    <cellStyle name="Heading 4" xfId="16" builtinId="19" customBuiltin="1"/>
    <cellStyle name="Hyperlink" xfId="57" builtinId="8"/>
    <cellStyle name="Hyperlink 2" xfId="4" xr:uid="{00000000-0005-0000-0000-000028000000}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/>
    <cellStyle name="Normal 2" xfId="5" xr:uid="{00000000-0005-0000-0000-00002D000000}"/>
    <cellStyle name="Normal 2 2" xfId="6" xr:uid="{00000000-0005-0000-0000-00002E000000}"/>
    <cellStyle name="Normal 8" xfId="56" xr:uid="{00000000-0005-0000-0000-00002F000000}"/>
    <cellStyle name="Normal 9" xfId="55" xr:uid="{00000000-0005-0000-0000-000030000000}"/>
    <cellStyle name="Note" xfId="26" builtinId="10" customBuiltin="1"/>
    <cellStyle name="Output" xfId="21" builtinId="21" customBuiltin="1"/>
    <cellStyle name="Percent" xfId="53" builtinId="5"/>
    <cellStyle name="Percent 2" xfId="7" xr:uid="{00000000-0005-0000-0000-000034000000}"/>
    <cellStyle name="Percent 3" xfId="8" xr:uid="{00000000-0005-0000-0000-000035000000}"/>
    <cellStyle name="Percent 3 2" xfId="11" xr:uid="{00000000-0005-0000-0000-000036000000}"/>
    <cellStyle name="Title" xfId="12" builtinId="15" customBuiltin="1"/>
    <cellStyle name="Total" xfId="28" builtinId="25" customBuiltin="1"/>
    <cellStyle name="Warning Text" xfId="25" builtinId="11" customBuiltin="1"/>
  </cellStyles>
  <dxfs count="45"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499984740745262"/>
      </font>
      <fill>
        <patternFill>
          <bgColor rgb="FFA8B09A"/>
        </patternFill>
      </fill>
    </dxf>
    <dxf>
      <font>
        <color theme="0" tint="-0.499984740745262"/>
      </font>
      <fill>
        <patternFill>
          <bgColor rgb="FFA8B09A"/>
        </patternFill>
      </fill>
    </dxf>
    <dxf>
      <font>
        <color theme="0" tint="-0.499984740745262"/>
      </font>
      <fill>
        <patternFill>
          <bgColor rgb="FFA8B09A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ont>
        <color theme="0" tint="-0.499984740745262"/>
      </font>
      <fill>
        <patternFill>
          <bgColor rgb="FFA8B09A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ont>
        <b/>
        <i/>
      </font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E9FF"/>
      <color rgb="FFCCFFFF"/>
      <color rgb="FF99CCFF"/>
      <color rgb="FF7DDDFF"/>
      <color rgb="FFB7D5EC"/>
      <color rgb="FFCCDFFA"/>
      <color rgb="FFC7D5EC"/>
      <color rgb="FFCCD5EC"/>
      <color rgb="FFCCDFEC"/>
      <color rgb="FFDCE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SF-%20Waterm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33000s/33849%20Harlow/33849%20Harlow%20SPA%20Budget%20Work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outing%20Packet%20Revised%20Apr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.uvm.edu\shared\Users\AydinMacBookPro\Downloads\files.campus.ad.uvm.edu\ychao\My%20Documents\EXCEL\SS\1998\October\me1998101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-%20routing%20for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-%20NIH%20form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.uvm.edu\shared\osp\23-Integration%20Material\03%20IMPLEMENTATION%20PHASE%20team%20documents\01%20-%20Workflow\Universal%20Checklist\Universal%20Checklist%20with%20Routing%20Form-New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.uvm.edu\shared\Users\AydinMacBookPro\Downloads\files.campus.ad.uvm.edu\ychao\My%20Documents\SPREADS2\me1998090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rantum\AppData\Local\Microsoft\Windows\INetCache\IE\JWI0GCGH\Re-budget_Request_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F1"/>
      <sheetName val="RoutForm"/>
      <sheetName val="Worksheet"/>
      <sheetName val="NSF2"/>
      <sheetName val="NSF3"/>
      <sheetName val="NSF4"/>
      <sheetName val="NSF5"/>
      <sheetName val="NSFTOTAL"/>
      <sheetName val="OSP CL"/>
      <sheetName val="Disclosure"/>
      <sheetName val="Lookup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"/>
      <sheetName val="Tab 2"/>
      <sheetName val="Page 3"/>
      <sheetName val="Cost Policy Form"/>
      <sheetName val="Sponsor List"/>
      <sheetName val="Lookups"/>
    </sheetNames>
    <sheetDataSet>
      <sheetData sheetId="0"/>
      <sheetData sheetId="1"/>
      <sheetData sheetId="2"/>
      <sheetData sheetId="3"/>
      <sheetData sheetId="4">
        <row r="5">
          <cell r="A5" t="str">
            <v>select</v>
          </cell>
        </row>
        <row r="6">
          <cell r="A6" t="str">
            <v>Natl Institutes of Health/NIH - 00000220</v>
          </cell>
        </row>
        <row r="7">
          <cell r="A7" t="str">
            <v>National Science Foundation/NSF - 00000214</v>
          </cell>
        </row>
        <row r="8">
          <cell r="A8" t="str">
            <v>National Inst Food Agriculture/NIFA/USDA - 00000336</v>
          </cell>
        </row>
        <row r="9">
          <cell r="A9" t="str">
            <v>Natural Resources Conservation/NRCS/USDA - 00000063</v>
          </cell>
        </row>
        <row r="10">
          <cell r="A10" t="str">
            <v>US Forest Service/FS/USDA - 00000227</v>
          </cell>
        </row>
        <row r="11">
          <cell r="A11" t="str">
            <v>US Department of Education/ED - 00000334</v>
          </cell>
        </row>
        <row r="12">
          <cell r="A12" t="str">
            <v>National Aeronautics &amp; Space Admin/NASA - 00000192</v>
          </cell>
        </row>
        <row r="13">
          <cell r="A13" t="str">
            <v>Northeast Region SARE Program</v>
          </cell>
        </row>
        <row r="14">
          <cell r="A14" t="str">
            <v>Vermont Agency of Agric Food &amp; Markets - 00000019</v>
          </cell>
        </row>
        <row r="15">
          <cell r="A15" t="str">
            <v>Vermont Agency of Education - 00000452</v>
          </cell>
        </row>
        <row r="16">
          <cell r="A16" t="str">
            <v>Vermont Agency of Transportation - 00000125</v>
          </cell>
        </row>
        <row r="17">
          <cell r="A17" t="str">
            <v>Vermont AHS Department of Health - 00000342</v>
          </cell>
        </row>
        <row r="18">
          <cell r="A18" t="str">
            <v>Vermont Dept of Forests Parks Recreation - 00000007</v>
          </cell>
        </row>
        <row r="19">
          <cell r="A19" t="str">
            <v>American Heart Association - Founders - 00000784</v>
          </cell>
        </row>
        <row r="20">
          <cell r="A20"/>
        </row>
        <row r="21">
          <cell r="A21" t="str">
            <v>106 Associates - 00003385</v>
          </cell>
        </row>
        <row r="22">
          <cell r="A22" t="str">
            <v>3M Company - 00002877</v>
          </cell>
        </row>
        <row r="23">
          <cell r="A23" t="str">
            <v>3M Pharmaceuticals - 00004188</v>
          </cell>
        </row>
        <row r="24">
          <cell r="A24" t="str">
            <v>835 Hinesburg Road, LLC - 00003386</v>
          </cell>
        </row>
        <row r="25">
          <cell r="A25" t="str">
            <v>A Territory Resource - 00003805</v>
          </cell>
        </row>
        <row r="26">
          <cell r="A26" t="str">
            <v>A&amp;C Realty LLC. - 00000060</v>
          </cell>
        </row>
        <row r="27">
          <cell r="A27" t="str">
            <v>AAA Foundation for Traffic Safety - 00003806</v>
          </cell>
        </row>
        <row r="28">
          <cell r="A28" t="str">
            <v>AARP - 00002742</v>
          </cell>
        </row>
        <row r="29">
          <cell r="A29" t="str">
            <v>AARP Andrus Foundation - 00003807</v>
          </cell>
        </row>
        <row r="30">
          <cell r="A30" t="str">
            <v>Abbott Laboratories Fund - 00000309</v>
          </cell>
        </row>
        <row r="31">
          <cell r="A31" t="str">
            <v>Abbott Vascular - 00004192</v>
          </cell>
        </row>
        <row r="32">
          <cell r="A32" t="str">
            <v>AbbVie Inc. - 00004193</v>
          </cell>
        </row>
        <row r="33">
          <cell r="A33" t="str">
            <v>Abraxis BioScience Inc. - 00004194</v>
          </cell>
        </row>
        <row r="34">
          <cell r="A34" t="str">
            <v>Abt Associates Inc. - 00003055</v>
          </cell>
        </row>
        <row r="35">
          <cell r="A35" t="str">
            <v>Academic Pediatric Association - 00003240</v>
          </cell>
        </row>
        <row r="36">
          <cell r="A36" t="str">
            <v>Academy for Educational Development - 00000646</v>
          </cell>
        </row>
        <row r="37">
          <cell r="A37" t="str">
            <v>Academy Health - 00003437</v>
          </cell>
        </row>
        <row r="38">
          <cell r="A38" t="str">
            <v>Academy of Nutrition and Dietetics - 00003808</v>
          </cell>
        </row>
        <row r="39">
          <cell r="A39" t="str">
            <v>Acadia Pharmaceuticals, Inc. - 00004195</v>
          </cell>
        </row>
        <row r="40">
          <cell r="A40" t="str">
            <v>Acceleron Pharma - 00004196</v>
          </cell>
        </row>
        <row r="41">
          <cell r="A41" t="str">
            <v>Ace Bioscience A/S - 00000606</v>
          </cell>
        </row>
        <row r="42">
          <cell r="A42" t="str">
            <v>Acorda Therapeutics - 00004197</v>
          </cell>
        </row>
        <row r="43">
          <cell r="A43" t="str">
            <v>Actelion - 00004118</v>
          </cell>
        </row>
        <row r="44">
          <cell r="A44" t="str">
            <v>ActivBiotics, Inc. - 00004198</v>
          </cell>
        </row>
        <row r="45">
          <cell r="A45" t="str">
            <v>AD Henderson Foundation, Inc. - 00000308</v>
          </cell>
        </row>
        <row r="46">
          <cell r="A46" t="str">
            <v>Addison County Regional Planning Comm - 00003804</v>
          </cell>
        </row>
        <row r="47">
          <cell r="A47" t="str">
            <v>Adirondack Park Agency - 00003809</v>
          </cell>
        </row>
        <row r="48">
          <cell r="A48" t="str">
            <v>Admin for Children and Families/ACF - 00000540</v>
          </cell>
        </row>
        <row r="49">
          <cell r="A49" t="str">
            <v>Admin for Community Living/ACL - 00003048</v>
          </cell>
        </row>
        <row r="50">
          <cell r="A50" t="str">
            <v>Adolor Corporation - 00004199</v>
          </cell>
        </row>
        <row r="51">
          <cell r="A51" t="str">
            <v>Advanced Cardiovascular Systems, Inc - 00004200</v>
          </cell>
        </row>
        <row r="52">
          <cell r="A52" t="str">
            <v>Advanced Cell Diagnostics, Inc. - 00000798</v>
          </cell>
        </row>
        <row r="53">
          <cell r="A53" t="str">
            <v>Advanced Magnetics, Inc. - 00004201</v>
          </cell>
        </row>
        <row r="54">
          <cell r="A54" t="str">
            <v>Advanced Photon Sciences, LLC - 00003145</v>
          </cell>
        </row>
        <row r="55">
          <cell r="A55" t="str">
            <v>Advanced Regenerative Manfctng Inst ARMI - 00003810</v>
          </cell>
        </row>
        <row r="56">
          <cell r="A56" t="str">
            <v>Advanced Vision Technologies Inc - 00004023</v>
          </cell>
        </row>
        <row r="57">
          <cell r="A57" t="str">
            <v>Aegerion Pharmaceuticals, Inc. - 00004202</v>
          </cell>
        </row>
        <row r="58">
          <cell r="A58" t="str">
            <v>Aegis Renewable Energy - 00003393</v>
          </cell>
        </row>
        <row r="59">
          <cell r="A59" t="str">
            <v>Aerojet Electrosystems - 00000124</v>
          </cell>
        </row>
        <row r="60">
          <cell r="A60" t="str">
            <v>Aetna Foundation, Inc. - 00004076</v>
          </cell>
        </row>
        <row r="61">
          <cell r="A61" t="str">
            <v>Affymax Inc. - 00004203</v>
          </cell>
        </row>
        <row r="62">
          <cell r="A62" t="str">
            <v>AGA Medical Corporation - 00004204</v>
          </cell>
        </row>
        <row r="63">
          <cell r="A63" t="str">
            <v>Agency Healthcare Research Quality/AHRQ - 00000091</v>
          </cell>
        </row>
        <row r="64">
          <cell r="A64" t="str">
            <v>Agios Pharmaceuticals - 00004205</v>
          </cell>
        </row>
        <row r="65">
          <cell r="A65" t="str">
            <v>Agouron Institute - 00000009</v>
          </cell>
        </row>
        <row r="66">
          <cell r="A66" t="str">
            <v>AgResearch - 00003769</v>
          </cell>
        </row>
        <row r="67">
          <cell r="A67" t="str">
            <v>Agricultural Marketing Service/AMS/USDA - 00000895</v>
          </cell>
        </row>
        <row r="68">
          <cell r="A68" t="str">
            <v>Agricultural Research Center - 00004077</v>
          </cell>
        </row>
        <row r="69">
          <cell r="A69" t="str">
            <v>Agricultural Research Service/ARS/USDA - 00000139</v>
          </cell>
        </row>
        <row r="70">
          <cell r="A70" t="str">
            <v>Agropolis Fondation - 00003610</v>
          </cell>
        </row>
        <row r="71">
          <cell r="A71" t="str">
            <v>Agway Inc - 00000457</v>
          </cell>
        </row>
        <row r="72">
          <cell r="A72" t="str">
            <v>Air Force Ofc Scientific Rsrch/AFOSR/DOD - 00000138</v>
          </cell>
        </row>
        <row r="73">
          <cell r="A73" t="str">
            <v>Air Products and Chemicals, Inc. - 00004206</v>
          </cell>
        </row>
        <row r="74">
          <cell r="A74" t="str">
            <v>Aircast Foundation - 00003811</v>
          </cell>
        </row>
        <row r="75">
          <cell r="A75" t="str">
            <v>Aircast, Inc. - 00004792</v>
          </cell>
        </row>
        <row r="76">
          <cell r="A76" t="str">
            <v>Airport Sand and Fill, LLC - 00002662</v>
          </cell>
        </row>
        <row r="77">
          <cell r="A77" t="str">
            <v>Ajinomoto Company Inc. - 00000065</v>
          </cell>
        </row>
        <row r="78">
          <cell r="A78" t="str">
            <v>Akebia Therapeutics - 00004207</v>
          </cell>
        </row>
        <row r="79">
          <cell r="A79" t="str">
            <v>Akina, Inc. - 00004208</v>
          </cell>
        </row>
        <row r="80">
          <cell r="A80" t="str">
            <v>Akron General Medical Center - 00004793</v>
          </cell>
        </row>
        <row r="81">
          <cell r="A81" t="str">
            <v>Akzo Organon Teknika - 00004119</v>
          </cell>
        </row>
        <row r="82">
          <cell r="A82" t="str">
            <v>Alan Ball Industrial Design, Inc. - 00000951</v>
          </cell>
        </row>
        <row r="83">
          <cell r="A83" t="str">
            <v>Alaska Science and Technology Foundation - 00003812</v>
          </cell>
        </row>
        <row r="84">
          <cell r="A84" t="str">
            <v>Alba Therapeutics Corporation - 00004209</v>
          </cell>
        </row>
        <row r="85">
          <cell r="A85" t="str">
            <v>Albany College Pharmacy Health Sciences - 00003874</v>
          </cell>
        </row>
        <row r="86">
          <cell r="A86" t="str">
            <v>Albany Medical Center - 00003813</v>
          </cell>
        </row>
        <row r="87">
          <cell r="A87" t="str">
            <v>Albany Medical College - 00003875</v>
          </cell>
        </row>
        <row r="88">
          <cell r="A88" t="str">
            <v>Albert Einstein College of Medicine - 00000820</v>
          </cell>
        </row>
        <row r="89">
          <cell r="A89" t="str">
            <v>Albert Einstein Institution - 00003814</v>
          </cell>
        </row>
        <row r="90">
          <cell r="A90" t="str">
            <v>Albert Schweitzer Fellowship - 00003815</v>
          </cell>
        </row>
        <row r="91">
          <cell r="A91" t="str">
            <v>Alberta Heritage Fdtn for Medical Rsrch - 00004078</v>
          </cell>
        </row>
        <row r="92">
          <cell r="A92" t="str">
            <v>Albertsson-Hunter Corporation - 00004210</v>
          </cell>
        </row>
        <row r="93">
          <cell r="A93" t="str">
            <v>Alburg Golf Links - 00002953</v>
          </cell>
        </row>
        <row r="94">
          <cell r="A94" t="str">
            <v>Alcoholic Beverage Med Rsrch Foundation - 00003816</v>
          </cell>
        </row>
        <row r="95">
          <cell r="A95" t="str">
            <v>Alcon Laboratories, Inc. - 00004211</v>
          </cell>
        </row>
        <row r="96">
          <cell r="A96" t="str">
            <v>Aldrich &amp; Elliott, PC Water Resource Eng - 00003090</v>
          </cell>
        </row>
        <row r="97">
          <cell r="A97" t="str">
            <v>Alex C. Walker Foundation - 00000523</v>
          </cell>
        </row>
        <row r="98">
          <cell r="A98" t="str">
            <v>Alexion Pharmaceuticals, Inc. - 00004212</v>
          </cell>
        </row>
        <row r="99">
          <cell r="A99" t="str">
            <v>Alex's Lemonade Stand Foundation - 00000638</v>
          </cell>
        </row>
        <row r="100">
          <cell r="A100" t="str">
            <v>Alimera Sciences, Inc. - 00004213</v>
          </cell>
        </row>
        <row r="101">
          <cell r="A101" t="str">
            <v>All Metals Recycling, Inc. - 00003262</v>
          </cell>
        </row>
        <row r="102">
          <cell r="A102" t="str">
            <v>AllEarth Renewables, Inc. - 00002865</v>
          </cell>
        </row>
        <row r="103">
          <cell r="A103" t="str">
            <v>Allegheny Foundation - 00000228</v>
          </cell>
        </row>
        <row r="104">
          <cell r="A104" t="str">
            <v>Allelix Corporation - 00004120</v>
          </cell>
        </row>
        <row r="105">
          <cell r="A105" t="str">
            <v>Allen Brook Development, Inc. - 00003498</v>
          </cell>
        </row>
        <row r="106">
          <cell r="A106" t="str">
            <v>Allen Foundation, Inc. - 00003817</v>
          </cell>
        </row>
        <row r="107">
          <cell r="A107" t="str">
            <v>Allergan Inc. - 00000127</v>
          </cell>
        </row>
        <row r="108">
          <cell r="A108" t="str">
            <v>Alliance Cancer Control Program - 00003818</v>
          </cell>
        </row>
        <row r="109">
          <cell r="A109" t="str">
            <v>Alliance for Lupus Research - 00003819</v>
          </cell>
        </row>
        <row r="110">
          <cell r="A110" t="str">
            <v>Alliance for Sustainable Energy, LLC - 00003820</v>
          </cell>
        </row>
        <row r="111">
          <cell r="A111" t="str">
            <v>Alliance Foundation Trials, LLC - 00003705</v>
          </cell>
        </row>
        <row r="112">
          <cell r="A112" t="str">
            <v>Alliance Pharma Corporation - 00004121</v>
          </cell>
        </row>
        <row r="113">
          <cell r="A113" t="str">
            <v>AlloCure Inc. - 00004214</v>
          </cell>
        </row>
        <row r="114">
          <cell r="A114" t="str">
            <v>All-Points Technology Corporation - 00003361</v>
          </cell>
        </row>
        <row r="115">
          <cell r="A115" t="str">
            <v>Alnara Pharmaceuticals, Inc. - 00004215</v>
          </cell>
        </row>
        <row r="116">
          <cell r="A116" t="str">
            <v>Alpaca Research Foundation - 00003821</v>
          </cell>
        </row>
        <row r="117">
          <cell r="A117" t="str">
            <v>Alpha Foundation Mine Safety Health - 00003822</v>
          </cell>
        </row>
        <row r="118">
          <cell r="A118" t="str">
            <v>Alpha Omega Alpha Honor Medical Society - 00003823</v>
          </cell>
        </row>
        <row r="119">
          <cell r="A119" t="str">
            <v>Alpha Phi Foundation - 00003824</v>
          </cell>
        </row>
        <row r="120">
          <cell r="A120" t="str">
            <v>Alpha Therapeutics - 00000094</v>
          </cell>
        </row>
        <row r="121">
          <cell r="A121" t="str">
            <v>Alpha-1 Foundation - 00000710</v>
          </cell>
        </row>
        <row r="122">
          <cell r="A122" t="str">
            <v>ALS Association - 00000303</v>
          </cell>
        </row>
        <row r="123">
          <cell r="A123" t="str">
            <v>Alta Planning + Design - 00000088</v>
          </cell>
        </row>
        <row r="124">
          <cell r="A124" t="str">
            <v>Altana Pharma Inc. - 00004122</v>
          </cell>
        </row>
        <row r="125">
          <cell r="A125" t="str">
            <v>Alteris Renewables, Inc. - 00000939</v>
          </cell>
        </row>
        <row r="126">
          <cell r="A126" t="str">
            <v>Altus Biologics, Inc - 00004216</v>
          </cell>
        </row>
        <row r="127">
          <cell r="A127" t="str">
            <v>Alzheimer's Association - 00002971</v>
          </cell>
        </row>
        <row r="128">
          <cell r="A128" t="str">
            <v>Alzheimer's Disease Cooperative/NIA/NIH - 00003956</v>
          </cell>
        </row>
        <row r="129">
          <cell r="A129" t="str">
            <v>Alzheimer's Drug Discovery Foundation - 00003825</v>
          </cell>
        </row>
        <row r="130">
          <cell r="A130" t="str">
            <v>Am Acad Otolaryngology Head Neck Surgery - 00003826</v>
          </cell>
        </row>
        <row r="131">
          <cell r="A131" t="str">
            <v>Am Soc Regional Anesthesia Pain Medicine - 00003837</v>
          </cell>
        </row>
        <row r="132">
          <cell r="A132" t="str">
            <v>AMEC Earth and Environmental - 00004123</v>
          </cell>
        </row>
        <row r="133">
          <cell r="A133" t="str">
            <v>American Academy Family Physicians Fdn - 00000016</v>
          </cell>
        </row>
        <row r="134">
          <cell r="A134" t="str">
            <v>American Academy of Child &amp; Adolescent - 00000503</v>
          </cell>
        </row>
        <row r="135">
          <cell r="A135" t="str">
            <v>American Academy of Dermatology - 00003838</v>
          </cell>
        </row>
        <row r="136">
          <cell r="A136" t="str">
            <v>American Academy of Family Physicians - 00002673</v>
          </cell>
        </row>
        <row r="137">
          <cell r="A137" t="str">
            <v>American Academy of Neurology Institute - 00003503</v>
          </cell>
        </row>
        <row r="138">
          <cell r="A138" t="str">
            <v>American Academy of Pediatrics - 00000128</v>
          </cell>
        </row>
        <row r="139">
          <cell r="A139" t="str">
            <v>American Academy of Religion - 00003124</v>
          </cell>
        </row>
        <row r="140">
          <cell r="A140" t="str">
            <v>American Agriculturalist Foundation - 00003839</v>
          </cell>
        </row>
        <row r="141">
          <cell r="A141" t="str">
            <v>American Assn Colleges Teacher Education - 00003840</v>
          </cell>
        </row>
        <row r="142">
          <cell r="A142" t="str">
            <v>American Assn for Advancement of Science - 00003841</v>
          </cell>
        </row>
        <row r="143">
          <cell r="A143" t="str">
            <v>American Assn for Cancer Research - 00002964</v>
          </cell>
        </row>
        <row r="144">
          <cell r="A144" t="str">
            <v>American Assn of OB and GYN Foundation - 00003842</v>
          </cell>
        </row>
        <row r="145">
          <cell r="A145" t="str">
            <v>American Association of Anatomists - 00000577</v>
          </cell>
        </row>
        <row r="146">
          <cell r="A146" t="str">
            <v>American Association of Immunologists - 00003319</v>
          </cell>
        </row>
        <row r="147">
          <cell r="A147" t="str">
            <v>American Association of Medical Colleges - 00003843</v>
          </cell>
        </row>
        <row r="148">
          <cell r="A148" t="str">
            <v>American Asthma Foundation - 00003844</v>
          </cell>
        </row>
        <row r="149">
          <cell r="A149" t="str">
            <v>American Bioscience, Inc. - 00004217</v>
          </cell>
        </row>
        <row r="150">
          <cell r="A150" t="str">
            <v>American Bird Conservancy - 00003845</v>
          </cell>
        </row>
        <row r="151">
          <cell r="A151" t="str">
            <v>American Board Internal Medicine Fdtn - 00003846</v>
          </cell>
        </row>
        <row r="152">
          <cell r="A152" t="str">
            <v>American Board of Orthopaedic Surgery - 00003847</v>
          </cell>
        </row>
        <row r="153">
          <cell r="A153" t="str">
            <v>American Bus Association Foundation - 00003848</v>
          </cell>
        </row>
        <row r="154">
          <cell r="A154" t="str">
            <v>American Cancer Research Ctr Fdtn ACRCF - 00004218</v>
          </cell>
        </row>
        <row r="155">
          <cell r="A155" t="str">
            <v>American Cancer Society, Inc. - 00000680</v>
          </cell>
        </row>
        <row r="156">
          <cell r="A156" t="str">
            <v>American Chemical Society - 00000017</v>
          </cell>
        </row>
        <row r="157">
          <cell r="A157" t="str">
            <v>American Chemistry Council - 00000026</v>
          </cell>
        </row>
        <row r="158">
          <cell r="A158" t="str">
            <v>American Civil Liberties Union Fdtn - 00003849</v>
          </cell>
        </row>
        <row r="159">
          <cell r="A159" t="str">
            <v>American College of Cardiology - 00003850</v>
          </cell>
        </row>
        <row r="160">
          <cell r="A160" t="str">
            <v>American College of Chest Physicians - 00000723</v>
          </cell>
        </row>
        <row r="161">
          <cell r="A161" t="str">
            <v>American College of Gastroenterology - 00003851</v>
          </cell>
        </row>
        <row r="162">
          <cell r="A162" t="str">
            <v>American College of Obstetricians &amp; Gyn - 00000502</v>
          </cell>
        </row>
        <row r="163">
          <cell r="A163" t="str">
            <v>American College of Radiology - 00000013</v>
          </cell>
        </row>
        <row r="164">
          <cell r="A164" t="str">
            <v>American College of Rheumatology - 00003852</v>
          </cell>
        </row>
        <row r="165">
          <cell r="A165" t="str">
            <v>American College of Sports Medicine - 00003853</v>
          </cell>
        </row>
        <row r="166">
          <cell r="A166" t="str">
            <v>American College of Surgeons - 00000527</v>
          </cell>
        </row>
        <row r="167">
          <cell r="A167" t="str">
            <v>American Diabetes Association Inc. - 00000129</v>
          </cell>
        </row>
        <row r="168">
          <cell r="A168" t="str">
            <v>American Educational Research Assn - 00003854</v>
          </cell>
        </row>
        <row r="169">
          <cell r="A169" t="str">
            <v>American Epilepsy Society - 00003855</v>
          </cell>
        </row>
        <row r="170">
          <cell r="A170" t="str">
            <v>American Farm Bureau Research Foundation - 00003856</v>
          </cell>
        </row>
        <row r="171">
          <cell r="A171" t="str">
            <v>American Fdtn for Suicide Prevention - 00000651</v>
          </cell>
        </row>
        <row r="172">
          <cell r="A172" t="str">
            <v>American Federation for Aging Research - 00000781</v>
          </cell>
        </row>
        <row r="173">
          <cell r="A173" t="str">
            <v>American Flatbread - 00003459</v>
          </cell>
        </row>
        <row r="174">
          <cell r="A174" t="str">
            <v>American Floral Endowment - 00000310</v>
          </cell>
        </row>
        <row r="175">
          <cell r="A175" t="str">
            <v>American Gastroenterological Association - 00003857</v>
          </cell>
        </row>
        <row r="176">
          <cell r="A176" t="str">
            <v>American Health Assistance Foundation - 00003858</v>
          </cell>
        </row>
        <row r="177">
          <cell r="A177" t="str">
            <v>American Heart Assn - New England - 00000131</v>
          </cell>
        </row>
        <row r="178">
          <cell r="A178" t="str">
            <v>American Heart Association - Founders - 00000784</v>
          </cell>
        </row>
        <row r="179">
          <cell r="A179" t="str">
            <v>American Heart Association - National - 00000130</v>
          </cell>
        </row>
        <row r="180">
          <cell r="A180" t="str">
            <v>American Heart Association - Northeast - 00000311</v>
          </cell>
        </row>
        <row r="181">
          <cell r="A181" t="str">
            <v>American Honda Foundation - 00003859</v>
          </cell>
        </row>
        <row r="182">
          <cell r="A182" t="str">
            <v>American Institute for Cancer Research - 00003860</v>
          </cell>
        </row>
        <row r="183">
          <cell r="A183" t="str">
            <v>American Institutes for Research - 00003861</v>
          </cell>
        </row>
        <row r="184">
          <cell r="A184" t="str">
            <v>American Jersey Cattle Association - 00000312</v>
          </cell>
        </row>
        <row r="185">
          <cell r="A185" t="str">
            <v>American Lung Association - 00000101</v>
          </cell>
        </row>
        <row r="186">
          <cell r="A186" t="str">
            <v>American Malting Barley Association - 00003079</v>
          </cell>
        </row>
        <row r="187">
          <cell r="A187" t="str">
            <v>American Medical Association Foundation - 00003862</v>
          </cell>
        </row>
        <row r="188">
          <cell r="A188" t="str">
            <v>American Medical Systems, Inc. - 00004219</v>
          </cell>
        </row>
        <row r="189">
          <cell r="A189" t="str">
            <v>American Morgan Horse Association - 00003793</v>
          </cell>
        </row>
        <row r="190">
          <cell r="A190" t="str">
            <v>American Museum of Natural History - 00000277</v>
          </cell>
        </row>
        <row r="191">
          <cell r="A191" t="str">
            <v>American Neurogastro Motility Society - 00003117</v>
          </cell>
        </row>
        <row r="192">
          <cell r="A192" t="str">
            <v>American Nurses Foundation, Inc. - 00003863</v>
          </cell>
        </row>
        <row r="193">
          <cell r="A193" t="str">
            <v>American Occupational Therapy Foundation - 00003864</v>
          </cell>
        </row>
        <row r="194">
          <cell r="A194" t="str">
            <v>American Ornithologists' Union - 00000313</v>
          </cell>
        </row>
        <row r="195">
          <cell r="A195" t="str">
            <v>American Orthopaedic Soc Sports Medicine - 00003865</v>
          </cell>
        </row>
        <row r="196">
          <cell r="A196" t="str">
            <v>American Paralysis Association - 00003866</v>
          </cell>
        </row>
        <row r="197">
          <cell r="A197" t="str">
            <v>American Petroleum Institute - 00000314</v>
          </cell>
        </row>
        <row r="198">
          <cell r="A198" t="str">
            <v>American Physical Therapy Association - 00003867</v>
          </cell>
        </row>
        <row r="199">
          <cell r="A199" t="str">
            <v>American Physiological Society - 00003868</v>
          </cell>
        </row>
        <row r="200">
          <cell r="A200" t="str">
            <v>American Psychological Association - 00003869</v>
          </cell>
        </row>
        <row r="201">
          <cell r="A201" t="str">
            <v>American Psychological Foundation - 00000315</v>
          </cell>
        </row>
        <row r="202">
          <cell r="A202" t="str">
            <v>American Sheep and Goat Center - 00003870</v>
          </cell>
        </row>
        <row r="203">
          <cell r="A203" t="str">
            <v>American Soc Blood Marrow Transplant - 00003871</v>
          </cell>
        </row>
        <row r="204">
          <cell r="A204" t="str">
            <v>American Soc Parenteral Ent Nutrition - 00003872</v>
          </cell>
        </row>
        <row r="205">
          <cell r="A205" t="str">
            <v>American Society Clinical Investigation - 00000634</v>
          </cell>
        </row>
        <row r="206">
          <cell r="A206" t="str">
            <v>American Society Colon &amp; Rectal Surgeons - 00003263</v>
          </cell>
        </row>
        <row r="207">
          <cell r="A207" t="str">
            <v>American Society for Cell Biology (ASCB) - 00003873</v>
          </cell>
        </row>
        <row r="208">
          <cell r="A208" t="str">
            <v>American Society for Eastern Arts - 00004487</v>
          </cell>
        </row>
        <row r="209">
          <cell r="A209" t="str">
            <v>American Society for Mass Spectrometry - 00004488</v>
          </cell>
        </row>
        <row r="210">
          <cell r="A210" t="str">
            <v>American Society for Nutrition - 00000685</v>
          </cell>
        </row>
        <row r="211">
          <cell r="A211" t="str">
            <v>American Society of Clinical Oncology - 00004489</v>
          </cell>
        </row>
        <row r="212">
          <cell r="A212" t="str">
            <v>American Society of Hematology - 00000022</v>
          </cell>
        </row>
        <row r="213">
          <cell r="A213" t="str">
            <v>American Society of Nephrology - 00003506</v>
          </cell>
        </row>
        <row r="214">
          <cell r="A214" t="str">
            <v>American Society of Preventive Oncology - 00004490</v>
          </cell>
        </row>
        <row r="215">
          <cell r="A215" t="str">
            <v>American Society Reproductive Immunology - 00004491</v>
          </cell>
        </row>
        <row r="216">
          <cell r="A216" t="str">
            <v>American Society Reproductive Medicine - 00003051</v>
          </cell>
        </row>
        <row r="217">
          <cell r="A217" t="str">
            <v>American Sociological Association - 00004492</v>
          </cell>
        </row>
        <row r="218">
          <cell r="A218" t="str">
            <v>American Speech Language Hearing Fdtn - 00004493</v>
          </cell>
        </row>
        <row r="219">
          <cell r="A219" t="str">
            <v>American Syringomyelia Alliance Project - 00004494</v>
          </cell>
        </row>
        <row r="220">
          <cell r="A220" t="str">
            <v>American Thoracic Society - 00000749</v>
          </cell>
        </row>
        <row r="221">
          <cell r="A221" t="str">
            <v>American Thrombosis Hemostasis Network - 00004495</v>
          </cell>
        </row>
        <row r="222">
          <cell r="A222" t="str">
            <v>American University - 00003876</v>
          </cell>
        </row>
        <row r="223">
          <cell r="A223" t="str">
            <v>American Urological Association - 00004496</v>
          </cell>
        </row>
        <row r="224">
          <cell r="A224" t="str">
            <v>AmericaView - 00002615</v>
          </cell>
        </row>
        <row r="225">
          <cell r="A225" t="str">
            <v>Amgen - 00000132</v>
          </cell>
        </row>
        <row r="226">
          <cell r="A226" t="str">
            <v>Anacor Pharmaceuticals, Inc. - 00003366</v>
          </cell>
        </row>
        <row r="227">
          <cell r="A227" t="str">
            <v>Analog Devices Inc - 00000316</v>
          </cell>
        </row>
        <row r="228">
          <cell r="A228" t="str">
            <v>Andrew W. Mellon Foundation - 00000399</v>
          </cell>
        </row>
        <row r="229">
          <cell r="A229" t="str">
            <v>Andy Fund - 00004497</v>
          </cell>
        </row>
        <row r="230">
          <cell r="A230" t="str">
            <v>Anesthesia Patient Safety Foundation - 00004498</v>
          </cell>
        </row>
        <row r="231">
          <cell r="A231" t="str">
            <v>Angelman Syndrome Foundation - 00004499</v>
          </cell>
        </row>
        <row r="232">
          <cell r="A232" t="str">
            <v>Angenics, Inc - 00004220</v>
          </cell>
        </row>
        <row r="233">
          <cell r="A233" t="str">
            <v>Animal Behavior Society - 00000318</v>
          </cell>
        </row>
        <row r="234">
          <cell r="A234" t="str">
            <v>Animal Plant Health Inspect/APHIS/USDA - 00000317</v>
          </cell>
        </row>
        <row r="235">
          <cell r="A235" t="str">
            <v>Annapolis Laboratory - 00004221</v>
          </cell>
        </row>
        <row r="236">
          <cell r="A236" t="str">
            <v>Anthera Pharmaceuticals, Inc. - 00004222</v>
          </cell>
        </row>
        <row r="237">
          <cell r="A237" t="str">
            <v>AnthroTronix Inc. - 00000074</v>
          </cell>
        </row>
        <row r="238">
          <cell r="A238" t="str">
            <v>Anxiety Disorders Association of America - 00004500</v>
          </cell>
        </row>
        <row r="239">
          <cell r="A239" t="str">
            <v>Anxiety Disorders of America - 00004501</v>
          </cell>
        </row>
        <row r="240">
          <cell r="A240" t="str">
            <v>AO ASIF Foundation (Switzerland) - 00004079</v>
          </cell>
        </row>
        <row r="241">
          <cell r="A241" t="str">
            <v>AO Research Foundation - 00000731</v>
          </cell>
        </row>
        <row r="242">
          <cell r="A242" t="str">
            <v>AO Research Institute - 00000292</v>
          </cell>
        </row>
        <row r="243">
          <cell r="A243" t="str">
            <v>AO Spine International - 00004124</v>
          </cell>
        </row>
        <row r="244">
          <cell r="A244" t="str">
            <v>AOTRAUMA North America - 00003562</v>
          </cell>
        </row>
        <row r="245">
          <cell r="A245" t="str">
            <v>APDM Ambul Parkinsons Disease Monitoring - 00004223</v>
          </cell>
        </row>
        <row r="246">
          <cell r="A246" t="str">
            <v>Aperture Bio - 00004794</v>
          </cell>
        </row>
        <row r="247">
          <cell r="A247" t="str">
            <v>Apollo SRI LLC UVM - 00000041</v>
          </cell>
        </row>
        <row r="248">
          <cell r="A248" t="str">
            <v>Appalachian Regional Commission - 00000571</v>
          </cell>
        </row>
        <row r="249">
          <cell r="A249" t="str">
            <v>Appalachian State University - 00003877</v>
          </cell>
        </row>
        <row r="250">
          <cell r="A250" t="str">
            <v>Apple Computer, Inc. - 00003755</v>
          </cell>
        </row>
        <row r="251">
          <cell r="A251" t="str">
            <v>Applied Biosystems - 00004224</v>
          </cell>
        </row>
        <row r="252">
          <cell r="A252" t="str">
            <v>Applied Imaging Corporation - 00000161</v>
          </cell>
        </row>
        <row r="253">
          <cell r="A253" t="str">
            <v>Applied Research Associates Inc. - 00004024</v>
          </cell>
        </row>
        <row r="254">
          <cell r="A254" t="str">
            <v>Apraxia Kids - 00004502</v>
          </cell>
        </row>
        <row r="255">
          <cell r="A255" t="str">
            <v>Aptalis Pharma US, Inc. - 00004125</v>
          </cell>
        </row>
        <row r="256">
          <cell r="A256" t="str">
            <v>Ara Parseghian Med Research Foundation - 00004503</v>
          </cell>
        </row>
        <row r="257">
          <cell r="A257" t="str">
            <v>Arbor Research Collaborative for Health - 00000948</v>
          </cell>
        </row>
        <row r="258">
          <cell r="A258" t="str">
            <v>Archemix Corporation - 00000902</v>
          </cell>
        </row>
        <row r="259">
          <cell r="A259" t="str">
            <v>Archer Biosciences, Inc. - 00004225</v>
          </cell>
        </row>
        <row r="260">
          <cell r="A260" t="str">
            <v>Arctic Institute of North America - 00000639</v>
          </cell>
        </row>
        <row r="261">
          <cell r="A261" t="str">
            <v>Arena Pharmaceuticals - 00004810</v>
          </cell>
        </row>
        <row r="262">
          <cell r="A262" t="str">
            <v>Arginox Pharmaceuticals, Inc. - 00004226</v>
          </cell>
        </row>
        <row r="263">
          <cell r="A263" t="str">
            <v>Argosy Foundation - 00003590</v>
          </cell>
        </row>
        <row r="264">
          <cell r="A264" t="str">
            <v>ARIAD Pharmaceuticals, Inc. - 00004227</v>
          </cell>
        </row>
        <row r="265">
          <cell r="A265" t="str">
            <v>Arizona Cancer Center - 00004504</v>
          </cell>
        </row>
        <row r="266">
          <cell r="A266" t="str">
            <v>Arizona State University - 00000319</v>
          </cell>
        </row>
        <row r="267">
          <cell r="A267" t="str">
            <v>Arnold and Mable Beckman Foundation - 00003123</v>
          </cell>
        </row>
        <row r="268">
          <cell r="A268" t="str">
            <v>Arnold P. Gold Foundation - 00000903</v>
          </cell>
        </row>
        <row r="269">
          <cell r="A269" t="str">
            <v>Array BioPharma Inc - 00004228</v>
          </cell>
        </row>
        <row r="270">
          <cell r="A270" t="str">
            <v>Arrowhead Regional Development Comm - 00004229</v>
          </cell>
        </row>
        <row r="271">
          <cell r="A271" t="str">
            <v>Art Alliance for Contemporary Glass - 00000599</v>
          </cell>
        </row>
        <row r="272">
          <cell r="A272" t="str">
            <v>Arthritis Foundation - 00000320</v>
          </cell>
        </row>
        <row r="273">
          <cell r="A273" t="str">
            <v>ArthroCare Corporation - 00004230</v>
          </cell>
        </row>
        <row r="274">
          <cell r="A274" t="str">
            <v>Arthur Ross Foundation - 00004505</v>
          </cell>
        </row>
        <row r="275">
          <cell r="A275" t="str">
            <v>ARYx Therapeutics - 00004231</v>
          </cell>
        </row>
        <row r="276">
          <cell r="A276" t="str">
            <v>Ascension Orthopedics, Inc. - 00004232</v>
          </cell>
        </row>
        <row r="277">
          <cell r="A277" t="str">
            <v>Ascenta Therapeutics - 00004126</v>
          </cell>
        </row>
        <row r="278">
          <cell r="A278" t="str">
            <v>ASCO Conference Consortium - 00000679</v>
          </cell>
        </row>
        <row r="279">
          <cell r="A279" t="str">
            <v>ASHP Foundation - 00004506</v>
          </cell>
        </row>
        <row r="280">
          <cell r="A280" t="str">
            <v>ASHRAE - 00004507</v>
          </cell>
        </row>
        <row r="281">
          <cell r="A281" t="str">
            <v>Asia Society - 00004508</v>
          </cell>
        </row>
        <row r="282">
          <cell r="A282" t="str">
            <v>Asian Pacific Environmental Exchange - 00000321</v>
          </cell>
        </row>
        <row r="283">
          <cell r="A283" t="str">
            <v>Aspect Medical Systems - 00004233</v>
          </cell>
        </row>
        <row r="284">
          <cell r="A284" t="str">
            <v>Aspen Institute - 00004509</v>
          </cell>
        </row>
        <row r="285">
          <cell r="A285" t="str">
            <v>Aspen Rhodes Research Foundation - 00004510</v>
          </cell>
        </row>
        <row r="286">
          <cell r="A286" t="str">
            <v>Aspen Systems, Inc - 00004234</v>
          </cell>
        </row>
        <row r="287">
          <cell r="A287" t="str">
            <v>ASPET - 00004511</v>
          </cell>
        </row>
        <row r="288">
          <cell r="A288" t="str">
            <v>Assn American Colleges and Universities - 00004512</v>
          </cell>
        </row>
        <row r="289">
          <cell r="A289" t="str">
            <v>Assn for Prevention Teaching and Rsrch - 00004513</v>
          </cell>
        </row>
        <row r="290">
          <cell r="A290" t="str">
            <v>Assn International Cancer Research - 00004080</v>
          </cell>
        </row>
        <row r="291">
          <cell r="A291" t="str">
            <v>Assn of Africans Living in Vermont - 00003527</v>
          </cell>
        </row>
        <row r="292">
          <cell r="A292" t="str">
            <v>Assn of Maternal &amp; Child Health Programs - 00004514</v>
          </cell>
        </row>
        <row r="293">
          <cell r="A293" t="str">
            <v>Assn of University Ctrs on Disabilities - 00000856</v>
          </cell>
        </row>
        <row r="294">
          <cell r="A294" t="str">
            <v>Assn Professors Gynecology &amp; Obstetrics - 00004827</v>
          </cell>
        </row>
        <row r="295">
          <cell r="A295" t="str">
            <v>Assn Profs Infection Cntrl Epidemiology - 00004515</v>
          </cell>
        </row>
        <row r="296">
          <cell r="A296" t="str">
            <v>Assn State Territorial Health Officials - 00003101</v>
          </cell>
        </row>
        <row r="297">
          <cell r="A297" t="str">
            <v>Assoc of Public Health Laboratories - 00000051</v>
          </cell>
        </row>
        <row r="298">
          <cell r="A298" t="str">
            <v>Associated Medical Services Inc. - 00000037</v>
          </cell>
        </row>
        <row r="299">
          <cell r="A299" t="str">
            <v>Associates In Psychiatry - 00004189</v>
          </cell>
        </row>
        <row r="300">
          <cell r="A300" t="str">
            <v>Associates In Psychology - 00004026</v>
          </cell>
        </row>
        <row r="301">
          <cell r="A301" t="str">
            <v>Associates Physical Occupational Therapy - 00004235</v>
          </cell>
        </row>
        <row r="302">
          <cell r="A302" t="str">
            <v>Association for Surgical Education - 00004516</v>
          </cell>
        </row>
        <row r="303">
          <cell r="A303" t="str">
            <v>Association for Voluntary Sterilization - 00004517</v>
          </cell>
        </row>
        <row r="304">
          <cell r="A304" t="str">
            <v>Association for Women in Mathematics - 00004518</v>
          </cell>
        </row>
        <row r="305">
          <cell r="A305" t="str">
            <v>Association of American Medical Colleges - 00000544</v>
          </cell>
        </row>
        <row r="306">
          <cell r="A306" t="str">
            <v>Astellas Pharma US, Inc. - 00004236</v>
          </cell>
        </row>
        <row r="307">
          <cell r="A307" t="str">
            <v>Asthma and Allergy Foundation of America - 00000967</v>
          </cell>
        </row>
        <row r="308">
          <cell r="A308" t="str">
            <v>Astra-Zeneca - 00000043</v>
          </cell>
        </row>
        <row r="309">
          <cell r="A309" t="str">
            <v>A-T Children's Project - 00000202</v>
          </cell>
        </row>
        <row r="310">
          <cell r="A310" t="str">
            <v>ATA Engineering, Inc. - 00003634</v>
          </cell>
        </row>
        <row r="311">
          <cell r="A311" t="str">
            <v>Athersys, Inc. - 00004237</v>
          </cell>
        </row>
        <row r="312">
          <cell r="A312" t="str">
            <v>Atlantic Center for the Environment QLF - 00000653</v>
          </cell>
        </row>
        <row r="313">
          <cell r="A313" t="str">
            <v>Atran Foundation - 00004519</v>
          </cell>
        </row>
        <row r="314">
          <cell r="A314" t="str">
            <v>Atritech, Inc. - 00004238</v>
          </cell>
        </row>
        <row r="315">
          <cell r="A315" t="str">
            <v>Auburn University - 00002633</v>
          </cell>
        </row>
        <row r="316">
          <cell r="A316" t="str">
            <v>Audubon Society of New Hampshire - 00000322</v>
          </cell>
        </row>
        <row r="317">
          <cell r="A317" t="str">
            <v>Audubon Vermont - 00000193</v>
          </cell>
        </row>
        <row r="318">
          <cell r="A318" t="str">
            <v>Augmentrx Medic - 00004027</v>
          </cell>
        </row>
        <row r="319">
          <cell r="A319" t="str">
            <v>Aureon Biosciences Corporation - 00004239</v>
          </cell>
        </row>
        <row r="320">
          <cell r="A320" t="str">
            <v>Auspex Pharmaceuticals - 00004240</v>
          </cell>
        </row>
        <row r="321">
          <cell r="A321" t="str">
            <v>Austin Construction, Inc. - 00004028</v>
          </cell>
        </row>
        <row r="322">
          <cell r="A322" t="str">
            <v>Australian Embassy - 00004068</v>
          </cell>
        </row>
        <row r="323">
          <cell r="A323" t="str">
            <v>Australian Spinal Research Foundation - 00004081</v>
          </cell>
        </row>
        <row r="324">
          <cell r="A324" t="str">
            <v>Autism Speaks - 00004520</v>
          </cell>
        </row>
        <row r="325">
          <cell r="A325" t="str">
            <v>Autodesk - 00004241</v>
          </cell>
        </row>
        <row r="326">
          <cell r="A326" t="str">
            <v>Autumnharp - 00003579</v>
          </cell>
        </row>
        <row r="327">
          <cell r="A327" t="str">
            <v>Aventis Pharmaceuticals - 00000276</v>
          </cell>
        </row>
        <row r="328">
          <cell r="A328" t="str">
            <v>Avon Foundation - 00004521</v>
          </cell>
        </row>
        <row r="329">
          <cell r="A329" t="str">
            <v>Axial Biotech, Inc. - 00004242</v>
          </cell>
        </row>
        <row r="330">
          <cell r="A330" t="str">
            <v>Axio Research Corp. - 00000163</v>
          </cell>
        </row>
        <row r="331">
          <cell r="A331" t="str">
            <v>Aytu BioScience, Inc. - 00003223</v>
          </cell>
        </row>
        <row r="332">
          <cell r="A332" t="str">
            <v>B*Cured - 00004082</v>
          </cell>
        </row>
        <row r="333">
          <cell r="A333" t="str">
            <v>Baird Children's Center - 00003977</v>
          </cell>
        </row>
        <row r="334">
          <cell r="A334" t="str">
            <v>Ball Seed Company - 00004243</v>
          </cell>
        </row>
        <row r="335">
          <cell r="A335" t="str">
            <v>Baltimore Cancer Research Center - 00004522</v>
          </cell>
        </row>
        <row r="336">
          <cell r="A336" t="str">
            <v>Baltimore VA Medical Center/VA - 00000841</v>
          </cell>
        </row>
        <row r="337">
          <cell r="A337" t="str">
            <v>Bambach Saddle Seat Company - 00004127</v>
          </cell>
        </row>
        <row r="338">
          <cell r="A338" t="str">
            <v>Bank of America Foundation - 00004523</v>
          </cell>
        </row>
        <row r="339">
          <cell r="A339" t="str">
            <v>Bank of New York - 00004244</v>
          </cell>
        </row>
        <row r="340">
          <cell r="A340" t="str">
            <v>Bannon Engineering - 00000760</v>
          </cell>
        </row>
        <row r="341">
          <cell r="A341" t="str">
            <v>Banwell White Arnold Hemberger &amp; Par - 00004029</v>
          </cell>
        </row>
        <row r="342">
          <cell r="A342" t="str">
            <v>Barbara Ann Karmanos Cancer Institute - 00004524</v>
          </cell>
        </row>
        <row r="343">
          <cell r="A343" t="str">
            <v>BARD Peripheral Vascular, Inc. - 00004245</v>
          </cell>
        </row>
        <row r="344">
          <cell r="A344" t="str">
            <v>BARD US Israel Binational Rsrch Dev Fund - 00004083</v>
          </cell>
        </row>
        <row r="345">
          <cell r="A345" t="str">
            <v>Barre Granite Association - 00004030</v>
          </cell>
        </row>
        <row r="346">
          <cell r="A346" t="str">
            <v>Barrett Foundation - 00000323</v>
          </cell>
        </row>
        <row r="347">
          <cell r="A347" t="str">
            <v>Barrow Neurological Institute - 00004525</v>
          </cell>
        </row>
        <row r="348">
          <cell r="A348" t="str">
            <v>BARRX Medical, Inc. - 00004246</v>
          </cell>
        </row>
        <row r="349">
          <cell r="A349" t="str">
            <v>Basilea Pharmaceutica Ltd. - 00004128</v>
          </cell>
        </row>
        <row r="350">
          <cell r="A350" t="str">
            <v>Battelle - 00004247</v>
          </cell>
        </row>
        <row r="351">
          <cell r="A351" t="str">
            <v>Battenkill Technologies, Inc. - 00004031</v>
          </cell>
        </row>
        <row r="352">
          <cell r="A352" t="str">
            <v>Bauerfeind Anlagen GmbH - 00004129</v>
          </cell>
        </row>
        <row r="353">
          <cell r="A353" t="str">
            <v>Baxter Healthcare Corporation - 00000046</v>
          </cell>
        </row>
        <row r="354">
          <cell r="A354" t="str">
            <v>Bay Area Environmental Research Inst - 00004526</v>
          </cell>
        </row>
        <row r="355">
          <cell r="A355" t="str">
            <v>Bayer Biological Products - 00000137</v>
          </cell>
        </row>
        <row r="356">
          <cell r="A356" t="str">
            <v>Bayer Corporation - 00004248</v>
          </cell>
        </row>
        <row r="357">
          <cell r="A357" t="str">
            <v>Bayer HealthCare AG / Bayer Schering - 00000995</v>
          </cell>
        </row>
        <row r="358">
          <cell r="A358" t="str">
            <v>Bayer Healthcare Pharmaceuticals - 00004130</v>
          </cell>
        </row>
        <row r="359">
          <cell r="A359" t="str">
            <v>Baylor College of Medicine - 00000681</v>
          </cell>
        </row>
        <row r="360">
          <cell r="A360" t="str">
            <v>Baylor University - 00003878</v>
          </cell>
        </row>
        <row r="361">
          <cell r="A361" t="str">
            <v>Baystate Medical Center - 00004527</v>
          </cell>
        </row>
        <row r="362">
          <cell r="A362" t="str">
            <v>BDE Sheldon Woods Lazar Solar, LLD - 00003596</v>
          </cell>
        </row>
        <row r="363">
          <cell r="A363" t="str">
            <v>BDP Realty, LLC - 00000635</v>
          </cell>
        </row>
        <row r="364">
          <cell r="A364" t="str">
            <v>Beaufour Ipsen Pharma S.A.S. - 00004131</v>
          </cell>
        </row>
        <row r="365">
          <cell r="A365" t="str">
            <v>Beaumont Health - 00004528</v>
          </cell>
        </row>
        <row r="366">
          <cell r="A366" t="str">
            <v>Beaver Wood Energy Pownal LLC - 00002737</v>
          </cell>
        </row>
        <row r="367">
          <cell r="A367" t="str">
            <v>Beckman Research Institute of the City - 00000836</v>
          </cell>
        </row>
        <row r="368">
          <cell r="A368" t="str">
            <v>Becton, Dickinson and Company - 00004249</v>
          </cell>
        </row>
        <row r="369">
          <cell r="A369" t="str">
            <v>Bell Atlantic - 00004250</v>
          </cell>
        </row>
        <row r="370">
          <cell r="A370" t="str">
            <v>Belmont Forum Secretariat - 00004084</v>
          </cell>
        </row>
        <row r="371">
          <cell r="A371" t="str">
            <v>Ben &amp; Jerry's Foundation - 2879</v>
          </cell>
        </row>
        <row r="372">
          <cell r="A372" t="str">
            <v>Bentley University - 00004795</v>
          </cell>
        </row>
        <row r="373">
          <cell r="A373" t="str">
            <v>Berlex Foundation - 00004529</v>
          </cell>
        </row>
        <row r="374">
          <cell r="A374" t="str">
            <v>Berlex Laboratories, Inc. - 00004251</v>
          </cell>
        </row>
        <row r="375">
          <cell r="A375" t="str">
            <v>Bernard Osher Foundation - 00000423</v>
          </cell>
        </row>
        <row r="376">
          <cell r="A376" t="str">
            <v>Bernstein Litowitz Berger &amp; Grossman LLP - 00000458</v>
          </cell>
        </row>
        <row r="377">
          <cell r="A377" t="str">
            <v>Berryman Institute - 00004530</v>
          </cell>
        </row>
        <row r="378">
          <cell r="A378" t="str">
            <v>Beth Israel Deaconess Medical Center - 00000926</v>
          </cell>
        </row>
        <row r="379">
          <cell r="A379" t="str">
            <v>Biacore, Inc. - 00004252</v>
          </cell>
        </row>
        <row r="380">
          <cell r="A380" t="str">
            <v>Bigelow Laboratory for Ocean Sciences - 00004531</v>
          </cell>
        </row>
        <row r="381">
          <cell r="A381" t="str">
            <v>Bill and Melinda Gates Foundation - 00002751</v>
          </cell>
        </row>
        <row r="382">
          <cell r="A382" t="str">
            <v>Binney and Smith Inc. - 00000012</v>
          </cell>
        </row>
        <row r="383">
          <cell r="A383" t="str">
            <v>BioBlast Pharma, Ltd - 00004132</v>
          </cell>
        </row>
        <row r="384">
          <cell r="A384" t="str">
            <v>Biodiversity International - 00003350</v>
          </cell>
        </row>
        <row r="385">
          <cell r="A385" t="str">
            <v>Biogen, Inc. - 00003750</v>
          </cell>
        </row>
        <row r="386">
          <cell r="A386" t="str">
            <v>BioMed Valley Discoveries - 00004253</v>
          </cell>
        </row>
        <row r="387">
          <cell r="A387" t="str">
            <v>BioMosaics Inc. - 00003022</v>
          </cell>
        </row>
        <row r="388">
          <cell r="A388" t="str">
            <v>BioNovo, Inc. - 00004254</v>
          </cell>
        </row>
        <row r="389">
          <cell r="A389" t="str">
            <v>Bionx - 00004133</v>
          </cell>
        </row>
        <row r="390">
          <cell r="A390" t="str">
            <v>Biosearch Technologies Inc. - 00000109</v>
          </cell>
        </row>
        <row r="391">
          <cell r="A391" t="str">
            <v>Biosense Webster Inc. - 00000068</v>
          </cell>
        </row>
        <row r="392">
          <cell r="A392" t="str">
            <v>Bio-Tek Instruments - 00000196</v>
          </cell>
        </row>
        <row r="393">
          <cell r="A393" t="str">
            <v>Biotie Therapies Corp. - 00004134</v>
          </cell>
        </row>
        <row r="394">
          <cell r="A394" t="str">
            <v>Biotronik, Inc. - 00004135</v>
          </cell>
        </row>
        <row r="395">
          <cell r="A395" t="str">
            <v>BioXell S.p.A. - 00000460</v>
          </cell>
        </row>
        <row r="396">
          <cell r="A396" t="str">
            <v>Bi-State Primary Care Association - 00000602</v>
          </cell>
        </row>
        <row r="397">
          <cell r="A397" t="str">
            <v>BlackRock Construction - 00003261</v>
          </cell>
        </row>
        <row r="398">
          <cell r="A398" t="str">
            <v>BLAZE Design, Inc. - 00000824</v>
          </cell>
        </row>
        <row r="399">
          <cell r="A399" t="str">
            <v>Blue Cross Blue Shield of VT - 00000594</v>
          </cell>
        </row>
        <row r="400">
          <cell r="A400" t="str">
            <v>Blue Moon Fund - 00000566</v>
          </cell>
        </row>
        <row r="401">
          <cell r="A401" t="str">
            <v>Blue Spruce Farm Inc. - 00000324</v>
          </cell>
        </row>
        <row r="402">
          <cell r="A402" t="str">
            <v>Boehringer Ingelheim Pharmaceuticals - 00004136</v>
          </cell>
        </row>
        <row r="403">
          <cell r="A403" t="str">
            <v>Boehringer Ingleheim Canada Ltd. - 00002732</v>
          </cell>
        </row>
        <row r="404">
          <cell r="A404" t="str">
            <v>Boeing Company - 00004255</v>
          </cell>
        </row>
        <row r="405">
          <cell r="A405" t="str">
            <v>Borderline Personality Disorder Res Fdtn - 00000500</v>
          </cell>
        </row>
        <row r="406">
          <cell r="A406" t="str">
            <v>Boston Children's Hospital - 00000325</v>
          </cell>
        </row>
        <row r="407">
          <cell r="A407" t="str">
            <v>Boston College - 00003671</v>
          </cell>
        </row>
        <row r="408">
          <cell r="A408" t="str">
            <v>Boston Foundation - 00004532</v>
          </cell>
        </row>
        <row r="409">
          <cell r="A409" t="str">
            <v>Boston Life Sciences, Inc. - 00004256</v>
          </cell>
        </row>
        <row r="410">
          <cell r="A410" t="str">
            <v>Boston Rheology - 00004257</v>
          </cell>
        </row>
        <row r="411">
          <cell r="A411" t="str">
            <v>Boston Scientific Corporation - 00004258</v>
          </cell>
        </row>
        <row r="412">
          <cell r="A412" t="str">
            <v>Boston University - 00000107</v>
          </cell>
        </row>
        <row r="413">
          <cell r="A413" t="str">
            <v>Bourdeaus and Bushey, Inc. - 00000644</v>
          </cell>
        </row>
        <row r="414">
          <cell r="A414" t="str">
            <v>Bowling Green State University - 00003880</v>
          </cell>
        </row>
        <row r="415">
          <cell r="A415" t="str">
            <v>Bowman Gray School of Medicine - 00003881</v>
          </cell>
        </row>
        <row r="416">
          <cell r="A416" t="str">
            <v>Bracco Diagnostics, Inc. - 00004259</v>
          </cell>
        </row>
        <row r="417">
          <cell r="A417" t="str">
            <v>Braeburn Pharmaceudicals - 00004260</v>
          </cell>
        </row>
        <row r="418">
          <cell r="A418" t="str">
            <v>Brain and Behavior Research Foundation - 00004533</v>
          </cell>
        </row>
        <row r="419">
          <cell r="A419" t="str">
            <v>Brain Tumor Society - 00004534</v>
          </cell>
        </row>
        <row r="420">
          <cell r="A420" t="str">
            <v>Braintree Laboratories, Inc. - 00004261</v>
          </cell>
        </row>
        <row r="421">
          <cell r="A421" t="str">
            <v>Braitmayer Foundation - 00004535</v>
          </cell>
        </row>
        <row r="422">
          <cell r="A422" t="str">
            <v>Brandeis University - 00003882</v>
          </cell>
        </row>
        <row r="423">
          <cell r="A423" t="str">
            <v>Brattleboro Area Drop In Center, Inc. - 00004014</v>
          </cell>
        </row>
        <row r="424">
          <cell r="A424" t="str">
            <v>Breast Cancer Alliance - 00003801</v>
          </cell>
        </row>
        <row r="425">
          <cell r="A425" t="str">
            <v>Breast Cancer Research Foundation - 00000100</v>
          </cell>
        </row>
        <row r="426">
          <cell r="A426" t="str">
            <v>Brewers Association - 00003736</v>
          </cell>
        </row>
        <row r="427">
          <cell r="A427" t="str">
            <v>Brigham and Women's Hospital - 00000969</v>
          </cell>
        </row>
        <row r="428">
          <cell r="A428" t="str">
            <v>Brigham Young University - 00003883</v>
          </cell>
        </row>
        <row r="429">
          <cell r="A429" t="str">
            <v>Bristol Laboratories - 00000087</v>
          </cell>
        </row>
        <row r="430">
          <cell r="A430" t="str">
            <v>Bristol Myers Squibb - 00000531</v>
          </cell>
        </row>
        <row r="431">
          <cell r="A431" t="str">
            <v>British Council of Higher Education - 00004085</v>
          </cell>
        </row>
        <row r="432">
          <cell r="A432" t="str">
            <v>British Maternal Fetal Medicine Society - 00004086</v>
          </cell>
        </row>
        <row r="433">
          <cell r="A433" t="str">
            <v>Broad Institute - 00003575</v>
          </cell>
        </row>
        <row r="434">
          <cell r="A434" t="str">
            <v>Broadreach Planning &amp; Design - 00000873</v>
          </cell>
        </row>
        <row r="435">
          <cell r="A435" t="str">
            <v>Brookdale Foundation Group - 00000326</v>
          </cell>
        </row>
        <row r="436">
          <cell r="A436" t="str">
            <v>Brown University - 00000327</v>
          </cell>
        </row>
        <row r="437">
          <cell r="A437" t="str">
            <v>BTG International, Inc. - 00004137</v>
          </cell>
        </row>
        <row r="438">
          <cell r="A438" t="str">
            <v>Building Bright Futures - 00003037</v>
          </cell>
        </row>
        <row r="439">
          <cell r="A439" t="str">
            <v>Bullock Real Estate - 00000149</v>
          </cell>
        </row>
        <row r="440">
          <cell r="A440" t="str">
            <v>Bullrock Corporation - 00000114</v>
          </cell>
        </row>
        <row r="441">
          <cell r="A441" t="str">
            <v>Bullrock Deutsche-Eco - 00003521</v>
          </cell>
        </row>
        <row r="442">
          <cell r="A442" t="str">
            <v>Bullrock GPS, LLC - 00003377</v>
          </cell>
        </row>
        <row r="443">
          <cell r="A443" t="str">
            <v>Burchfield Management Company, LLC - 00002893</v>
          </cell>
        </row>
        <row r="444">
          <cell r="A444" t="str">
            <v>Bureau of Justice Assistance/BJA - 00000713</v>
          </cell>
        </row>
        <row r="445">
          <cell r="A445" t="str">
            <v>Bureau of Land Management/BLM - 00003291</v>
          </cell>
        </row>
        <row r="446">
          <cell r="A446" t="str">
            <v>Burlington Co-Housing Development LLC - 00000099</v>
          </cell>
        </row>
        <row r="447">
          <cell r="A447" t="str">
            <v>Burlington College Community Housing - 00003484</v>
          </cell>
        </row>
        <row r="448">
          <cell r="A448" t="str">
            <v>Burlington Electric Department - 00002747</v>
          </cell>
        </row>
        <row r="449">
          <cell r="A449" t="str">
            <v>Burlington Gem and Mineral Club - 00000142</v>
          </cell>
        </row>
        <row r="450">
          <cell r="A450" t="str">
            <v>Burlington HC Research Group - 00004032</v>
          </cell>
        </row>
        <row r="451">
          <cell r="A451" t="str">
            <v>Burlington School District - 00000936</v>
          </cell>
        </row>
        <row r="452">
          <cell r="A452" t="str">
            <v>Burnham Institute - 00004536</v>
          </cell>
        </row>
        <row r="453">
          <cell r="A453" t="str">
            <v>Burroughs Wellcome Fund - 00000143</v>
          </cell>
        </row>
        <row r="454">
          <cell r="A454" t="str">
            <v>Butternut Ventures LLC UVM - 00000505</v>
          </cell>
        </row>
        <row r="455">
          <cell r="A455" t="str">
            <v>C&amp;S Wholesale Grocers - 00001829</v>
          </cell>
        </row>
        <row r="456">
          <cell r="A456" t="str">
            <v>CA Technologies - 00003766</v>
          </cell>
        </row>
        <row r="457">
          <cell r="A457" t="str">
            <v>Cabot Creamery - 00004033</v>
          </cell>
        </row>
        <row r="458">
          <cell r="A458" t="str">
            <v>Caledonia North Supervisory Union - 00000742</v>
          </cell>
        </row>
        <row r="459">
          <cell r="A459" t="str">
            <v>California Department of Conservation - 00003830</v>
          </cell>
        </row>
        <row r="460">
          <cell r="A460" t="str">
            <v>California FarmLink - 00002871</v>
          </cell>
        </row>
        <row r="461">
          <cell r="A461" t="str">
            <v>California Inst Biomedical Research - 00004537</v>
          </cell>
        </row>
        <row r="462">
          <cell r="A462" t="str">
            <v>California Institute of Technology - 00004538</v>
          </cell>
        </row>
        <row r="463">
          <cell r="A463" t="str">
            <v>California Pacific Medical Center - 00000821</v>
          </cell>
        </row>
        <row r="464">
          <cell r="A464" t="str">
            <v>California Polytech State University - 00003884</v>
          </cell>
        </row>
        <row r="465">
          <cell r="A465" t="str">
            <v>California State University, Long Beach - 00003516</v>
          </cell>
        </row>
        <row r="466">
          <cell r="A466" t="str">
            <v>Cambia Health Foundation - 00003803</v>
          </cell>
        </row>
        <row r="467">
          <cell r="A467" t="str">
            <v>Cambridge Development Corp. - 00003107</v>
          </cell>
        </row>
        <row r="468">
          <cell r="A468" t="str">
            <v>Cambridge Environmental, Inc. - 00000645</v>
          </cell>
        </row>
        <row r="469">
          <cell r="A469" t="str">
            <v>Cambridge Systematics, Inc. - 00004262</v>
          </cell>
        </row>
        <row r="470">
          <cell r="A470" t="str">
            <v>Camille and Henry Dreyfus Foundation - 00000093</v>
          </cell>
        </row>
        <row r="471">
          <cell r="A471" t="str">
            <v>Camp Dudley, YMCA - 00000945</v>
          </cell>
        </row>
        <row r="472">
          <cell r="A472" t="str">
            <v>Campbell Foundation - 00002593</v>
          </cell>
        </row>
        <row r="473">
          <cell r="A473" t="str">
            <v>Campus Kitchens Project, The - 00000811</v>
          </cell>
        </row>
        <row r="474">
          <cell r="A474" t="str">
            <v>Canaday Family Charitable Trust - 00000572</v>
          </cell>
        </row>
        <row r="475">
          <cell r="A475" t="str">
            <v>Canadian Association of Gastroenterology - 00004087</v>
          </cell>
        </row>
        <row r="476">
          <cell r="A476" t="str">
            <v>Canadian Embassy - 00000288</v>
          </cell>
        </row>
        <row r="477">
          <cell r="A477" t="str">
            <v>Canadian Horticultural Council - 00004088</v>
          </cell>
        </row>
        <row r="478">
          <cell r="A478" t="str">
            <v>Canadian Institutes of Health Research - 00004069</v>
          </cell>
        </row>
        <row r="479">
          <cell r="A479" t="str">
            <v>Canadian Light Source, Inc. - 00004138</v>
          </cell>
        </row>
        <row r="480">
          <cell r="A480" t="str">
            <v>Canadian Memorial Chiropractic College - 00000752</v>
          </cell>
        </row>
        <row r="481">
          <cell r="A481" t="str">
            <v>Cancer &amp; Leukemia Group B Foundation - 00000053</v>
          </cell>
        </row>
        <row r="482">
          <cell r="A482" t="str">
            <v>Cancer Immunotherapy Trials Network - 00004539</v>
          </cell>
        </row>
        <row r="483">
          <cell r="A483" t="str">
            <v>Cancer Research &amp; Prevention Foundation - 00000328</v>
          </cell>
        </row>
        <row r="484">
          <cell r="A484" t="str">
            <v>Cancer Research Center of Hawaii - 00000588</v>
          </cell>
        </row>
        <row r="485">
          <cell r="A485" t="str">
            <v>Cancer Research Institute, Inc. - 00004540</v>
          </cell>
        </row>
        <row r="486">
          <cell r="A486" t="str">
            <v>Cancer Research UK - 00004089</v>
          </cell>
        </row>
        <row r="487">
          <cell r="A487" t="str">
            <v>Capricor Therapeutics, Inc. - 00004263</v>
          </cell>
        </row>
        <row r="488">
          <cell r="A488" t="str">
            <v>Cardiome Pharma Corporation - 00004139</v>
          </cell>
        </row>
        <row r="489">
          <cell r="A489" t="str">
            <v>Cardiovascular Research Foundation - 00004541</v>
          </cell>
        </row>
        <row r="490">
          <cell r="A490" t="str">
            <v>Carnegie Mellon University - 00000952</v>
          </cell>
        </row>
        <row r="491">
          <cell r="A491" t="str">
            <v>CARRA Childhood Arth Rheu Rsrch Alliance - 00004542</v>
          </cell>
        </row>
        <row r="492">
          <cell r="A492" t="str">
            <v>Cary Institute - 00002785</v>
          </cell>
        </row>
        <row r="493">
          <cell r="A493" t="str">
            <v>Case Western Reserve University - 00000165</v>
          </cell>
        </row>
        <row r="494">
          <cell r="A494" t="str">
            <v>Casella Construction, Inc. - 00002883</v>
          </cell>
        </row>
        <row r="495">
          <cell r="A495" t="str">
            <v>Casella Waste Systems - 00003788</v>
          </cell>
        </row>
        <row r="496">
          <cell r="A496" t="str">
            <v>Castanea Foundation, Inc. - 00003215</v>
          </cell>
        </row>
        <row r="497">
          <cell r="A497" t="str">
            <v>Castle Biosciences Incorporated - 00004264</v>
          </cell>
        </row>
        <row r="498">
          <cell r="A498" t="str">
            <v>Catalyst Fund New Zealand Ministry - 00004070</v>
          </cell>
        </row>
        <row r="499">
          <cell r="A499" t="str">
            <v>Catamount/Howard LLC - 00000267</v>
          </cell>
        </row>
        <row r="500">
          <cell r="A500" t="str">
            <v>Catamount/Youkel, LLC - 00003058</v>
          </cell>
        </row>
        <row r="501">
          <cell r="A501" t="str">
            <v>Cathedral Square Corporation - 00003235</v>
          </cell>
        </row>
        <row r="502">
          <cell r="A502" t="str">
            <v>Catholic Healthcare West - 00000604</v>
          </cell>
        </row>
        <row r="503">
          <cell r="A503" t="str">
            <v>Cave Conservancy Foundation - 00000152</v>
          </cell>
        </row>
        <row r="504">
          <cell r="A504" t="str">
            <v>CDC Foundation - 00004543</v>
          </cell>
        </row>
        <row r="505">
          <cell r="A505" t="str">
            <v>Cedars Sinai Medical Center - 00000329</v>
          </cell>
        </row>
        <row r="506">
          <cell r="A506" t="str">
            <v>Celdara Medical, LLC - 00003373</v>
          </cell>
        </row>
        <row r="507">
          <cell r="A507" t="str">
            <v>Celera Diagnostics LLC - 00000032</v>
          </cell>
        </row>
        <row r="508">
          <cell r="A508" t="str">
            <v>Celgene Corporation - 00000104</v>
          </cell>
        </row>
        <row r="509">
          <cell r="A509" t="str">
            <v>Celldex Therapeutics, Inc. - 00004265</v>
          </cell>
        </row>
        <row r="510">
          <cell r="A510" t="str">
            <v>Centeon - 00000004</v>
          </cell>
        </row>
        <row r="511">
          <cell r="A511" t="str">
            <v>Center for Agricultural Economy - 00003622</v>
          </cell>
        </row>
        <row r="512">
          <cell r="A512" t="str">
            <v>Center for Contemplative Mind in Society - 00004544</v>
          </cell>
        </row>
        <row r="513">
          <cell r="A513" t="str">
            <v>Center for Democracy &amp; Citizenship - 00000506</v>
          </cell>
        </row>
        <row r="514">
          <cell r="A514" t="str">
            <v>Center for Health and Learning - 00000855</v>
          </cell>
        </row>
        <row r="515">
          <cell r="A515" t="str">
            <v>Center for Lake Champlain Watershed Res - 00003289</v>
          </cell>
        </row>
        <row r="516">
          <cell r="A516" t="str">
            <v>Center for Produce Safety - 00004545</v>
          </cell>
        </row>
        <row r="517">
          <cell r="A517" t="str">
            <v>Center for Vulvovaginal Disorders - 00003697</v>
          </cell>
        </row>
        <row r="518">
          <cell r="A518" t="str">
            <v>Center Internatl Blood Marrow Transplant - 00004546</v>
          </cell>
        </row>
        <row r="519">
          <cell r="A519" t="str">
            <v>Centerplan Development Company LLC - 00002757</v>
          </cell>
        </row>
        <row r="520">
          <cell r="A520" t="str">
            <v>Centers Disease Control Prevention/CDC - 00000330</v>
          </cell>
        </row>
        <row r="521">
          <cell r="A521" t="str">
            <v>Centers Medicare Medicaid Services/CMS - 00000705</v>
          </cell>
        </row>
        <row r="522">
          <cell r="A522" t="str">
            <v>Centocor Corporation - 00004266</v>
          </cell>
        </row>
        <row r="523">
          <cell r="A523" t="str">
            <v>Central Vermont Community Land Trust - 00003283</v>
          </cell>
        </row>
        <row r="524">
          <cell r="A524" t="str">
            <v>Central Vermont Public Service - 00000954</v>
          </cell>
        </row>
        <row r="525">
          <cell r="A525" t="str">
            <v>Central Vermont Regional Planning - 00002905</v>
          </cell>
        </row>
        <row r="526">
          <cell r="A526" t="str">
            <v>Central VT Community Action Council Inc - 00000305</v>
          </cell>
        </row>
        <row r="527">
          <cell r="A527" t="str">
            <v>CERES Foundation - 00002937</v>
          </cell>
        </row>
        <row r="528">
          <cell r="A528" t="str">
            <v>Cerevast Medical, Inc. - 00004267</v>
          </cell>
        </row>
        <row r="529">
          <cell r="A529" t="str">
            <v>Cervical Spine Research Society - 00004547</v>
          </cell>
        </row>
        <row r="530">
          <cell r="A530" t="str">
            <v>CGD Research Trust - 00004548</v>
          </cell>
        </row>
        <row r="531">
          <cell r="A531" t="str">
            <v>CGIAR - 00000686</v>
          </cell>
        </row>
        <row r="532">
          <cell r="A532" t="str">
            <v>Champlain College - 00000818</v>
          </cell>
        </row>
        <row r="533">
          <cell r="A533" t="str">
            <v>Champlain Consulting Engineers - 00000617</v>
          </cell>
        </row>
        <row r="534">
          <cell r="A534" t="str">
            <v>Champlain Housing Trust - 00000718</v>
          </cell>
        </row>
        <row r="535">
          <cell r="A535" t="str">
            <v>Champlain Valley AHEC - 00003978</v>
          </cell>
        </row>
        <row r="536">
          <cell r="A536" t="str">
            <v>Champlain Valley CVOEO - 00003270</v>
          </cell>
        </row>
        <row r="537">
          <cell r="A537" t="str">
            <v>Champlain Water District - S Burl - 00000699</v>
          </cell>
        </row>
        <row r="538">
          <cell r="A538" t="str">
            <v>Charles H. Hood Foundation - 00003531</v>
          </cell>
        </row>
        <row r="539">
          <cell r="A539" t="str">
            <v>Charles Hayden Foundation - 00000774</v>
          </cell>
        </row>
        <row r="540">
          <cell r="A540" t="str">
            <v>Chatham University - 00003885</v>
          </cell>
        </row>
        <row r="541">
          <cell r="A541" t="str">
            <v>CHDI Foundation, Inc - 00002969</v>
          </cell>
        </row>
        <row r="542">
          <cell r="A542" t="str">
            <v>Chenette Associates - 00004034</v>
          </cell>
        </row>
        <row r="543">
          <cell r="A543" t="str">
            <v>Chicago Community Trust - 00004549</v>
          </cell>
        </row>
        <row r="544">
          <cell r="A544" t="str">
            <v>Child and Adolescent Psychology Training - 00000154</v>
          </cell>
        </row>
        <row r="545">
          <cell r="A545" t="str">
            <v>Children's Hospital Los Angeles - 00004550</v>
          </cell>
        </row>
        <row r="546">
          <cell r="A546" t="str">
            <v>Children's Hospital Oakland Rsrch Inst - 00004551</v>
          </cell>
        </row>
        <row r="547">
          <cell r="A547" t="str">
            <v>Children's Hospital of Philadelphia - 00002702</v>
          </cell>
        </row>
        <row r="548">
          <cell r="A548" t="str">
            <v>Children's Hospital of Pittsburgh - 00004552</v>
          </cell>
        </row>
        <row r="549">
          <cell r="A549" t="str">
            <v>Children's Leukemia Research Association - 00000097</v>
          </cell>
        </row>
        <row r="550">
          <cell r="A550" t="str">
            <v>Children's Miracle Network - 00000145</v>
          </cell>
        </row>
        <row r="551">
          <cell r="A551" t="str">
            <v>Children's Neuroblastoma Cancer Fdtn - 00004553</v>
          </cell>
        </row>
        <row r="552">
          <cell r="A552" t="str">
            <v>Children's Tumor Foundation - 00004554</v>
          </cell>
        </row>
        <row r="553">
          <cell r="A553" t="str">
            <v>Chimerix Inc. - 00004268</v>
          </cell>
        </row>
        <row r="554">
          <cell r="A554" t="str">
            <v>Chimney Point LLC - 00004035</v>
          </cell>
        </row>
        <row r="555">
          <cell r="A555" t="str">
            <v>Chittenden Community Television CCTV - 00000461</v>
          </cell>
        </row>
        <row r="556">
          <cell r="A556" t="str">
            <v>Chittenden County Medical Society - 00003979</v>
          </cell>
        </row>
        <row r="557">
          <cell r="A557" t="str">
            <v>Chittenden County Regional Planning - 00000733</v>
          </cell>
        </row>
        <row r="558">
          <cell r="A558" t="str">
            <v>Chittenden Cty Maple Sugar Makers Assoc - 00000598</v>
          </cell>
        </row>
        <row r="559">
          <cell r="A559" t="str">
            <v>Chittenden Solid Waste District - 00000946</v>
          </cell>
        </row>
        <row r="560">
          <cell r="A560" t="str">
            <v>Chromavision Medical Systems Inc. - 00000067</v>
          </cell>
        </row>
        <row r="561">
          <cell r="A561" t="str">
            <v>CIAT International Center Tropical Ag - 00002793</v>
          </cell>
        </row>
        <row r="562">
          <cell r="A562" t="str">
            <v>Cincinnati Childrens Hospital Med Center - 00000911</v>
          </cell>
        </row>
        <row r="563">
          <cell r="A563" t="str">
            <v>CIRCA, Inc. - 00002771</v>
          </cell>
        </row>
        <row r="564">
          <cell r="A564" t="str">
            <v>City Market, Onion River Co-op - 00003301</v>
          </cell>
        </row>
        <row r="565">
          <cell r="A565" t="str">
            <v>City of Burlington,Vermont - 00000155</v>
          </cell>
        </row>
        <row r="566">
          <cell r="A566" t="str">
            <v>City of Montpelier, Vermont - 00000959</v>
          </cell>
        </row>
        <row r="567">
          <cell r="A567" t="str">
            <v>City of Newport, Vermont - 00003238</v>
          </cell>
        </row>
        <row r="568">
          <cell r="A568" t="str">
            <v>City of South Burlington, Vermont - 00000620</v>
          </cell>
        </row>
        <row r="569">
          <cell r="A569" t="str">
            <v>Civil Engineering Associates Inc. - 00000118</v>
          </cell>
        </row>
        <row r="570">
          <cell r="A570" t="str">
            <v>Civilian Research Development Foundation - 00004555</v>
          </cell>
        </row>
        <row r="571">
          <cell r="A571" t="str">
            <v>Clark University - 00000885</v>
          </cell>
        </row>
        <row r="572">
          <cell r="A572" t="str">
            <v>Clarkson University - 00004829</v>
          </cell>
        </row>
        <row r="573">
          <cell r="A573" t="str">
            <v>Clemson University - 00000235</v>
          </cell>
        </row>
        <row r="574">
          <cell r="A574" t="str">
            <v>Cleveland Clinic Foundation - 00000499</v>
          </cell>
        </row>
        <row r="575">
          <cell r="A575" t="str">
            <v>Climate Change Agriculture Food Security - 00004556</v>
          </cell>
        </row>
        <row r="576">
          <cell r="A576" t="str">
            <v>Clinical Research Management, Inc. - 00000611</v>
          </cell>
        </row>
        <row r="577">
          <cell r="A577" t="str">
            <v>Cochrane Neonatal - 00003759</v>
          </cell>
        </row>
        <row r="578">
          <cell r="A578" t="str">
            <v>Colby College - 00004836</v>
          </cell>
        </row>
        <row r="579">
          <cell r="A579" t="str">
            <v>Coler &amp; Colantonio, Inc. - 00002907</v>
          </cell>
        </row>
        <row r="580">
          <cell r="A580" t="str">
            <v>College Environ Science Forestry EFS NY - 00003886</v>
          </cell>
        </row>
        <row r="581">
          <cell r="A581" t="str">
            <v>Colorado Corn - 00004557</v>
          </cell>
        </row>
        <row r="582">
          <cell r="A582" t="str">
            <v>Colorado Division Parks Outdoor Recreat - 00003831</v>
          </cell>
        </row>
        <row r="583">
          <cell r="A583" t="str">
            <v>Colorado School of Mines - 00000964</v>
          </cell>
        </row>
        <row r="584">
          <cell r="A584" t="str">
            <v>Colorado State University - 00000265</v>
          </cell>
        </row>
        <row r="585">
          <cell r="A585" t="str">
            <v>Columbia County Health System - 00004558</v>
          </cell>
        </row>
        <row r="586">
          <cell r="A586" t="str">
            <v>Columbia University - 00000177</v>
          </cell>
        </row>
        <row r="587">
          <cell r="A587" t="str">
            <v>Common Ground Center - 00000847</v>
          </cell>
        </row>
        <row r="588">
          <cell r="A588" t="str">
            <v>Commonwealth Fund - 00000240</v>
          </cell>
        </row>
        <row r="589">
          <cell r="A589" t="str">
            <v>Community Prgrms Clinical Research AIDS - 00004559</v>
          </cell>
        </row>
        <row r="590">
          <cell r="A590" t="str">
            <v>Community Teamwork, Inc. - 00004560</v>
          </cell>
        </row>
        <row r="591">
          <cell r="A591" t="str">
            <v>Complexa - 00003292</v>
          </cell>
        </row>
        <row r="592">
          <cell r="A592" t="str">
            <v>Conatus Pharmaceuticals Inc. - 00004269</v>
          </cell>
        </row>
        <row r="593">
          <cell r="A593" t="str">
            <v>Congress of Neurological Surgeons - 00004561</v>
          </cell>
        </row>
        <row r="594">
          <cell r="A594" t="str">
            <v>Connecticut Ag Experiment Station - 2865</v>
          </cell>
        </row>
        <row r="595">
          <cell r="A595" t="str">
            <v>Connecticut Council on Soil and Water - 00003308</v>
          </cell>
        </row>
        <row r="596">
          <cell r="A596" t="str">
            <v>Connecticut Innovations - 00004270</v>
          </cell>
        </row>
        <row r="597">
          <cell r="A597" t="str">
            <v>Conquer Cancer Foundation of ASCO - 00004562</v>
          </cell>
        </row>
        <row r="598">
          <cell r="A598" t="str">
            <v>Conrad N. Hilton Foundation - 00004563</v>
          </cell>
        </row>
        <row r="599">
          <cell r="A599" t="str">
            <v>Conservation and Research Foundation - 00003091</v>
          </cell>
        </row>
        <row r="600">
          <cell r="A600" t="str">
            <v>Conservation Collaboratives - 00003983</v>
          </cell>
        </row>
        <row r="601">
          <cell r="A601" t="str">
            <v>Conservation Fund - 00000507</v>
          </cell>
        </row>
        <row r="602">
          <cell r="A602" t="str">
            <v>Conservation International - 00000641</v>
          </cell>
        </row>
        <row r="603">
          <cell r="A603" t="str">
            <v>Conservation Law Foundation - 00003984</v>
          </cell>
        </row>
        <row r="604">
          <cell r="A604" t="str">
            <v>Conservation, Food and Health Foundation - 00000593</v>
          </cell>
        </row>
        <row r="605">
          <cell r="A605" t="str">
            <v>Consortium of Multiple Sclerosis Centers - 00004835</v>
          </cell>
        </row>
        <row r="606">
          <cell r="A606" t="str">
            <v>Consortium Universities Adv Hydro Scienc - 00003957</v>
          </cell>
        </row>
        <row r="607">
          <cell r="A607" t="str">
            <v>Contura, Inc. - 00004271</v>
          </cell>
        </row>
        <row r="608">
          <cell r="A608" t="str">
            <v>Coop Ecosystem Studies Unit Network/CESU - 00000209</v>
          </cell>
        </row>
        <row r="609">
          <cell r="A609" t="str">
            <v>Coop Inst Limnology Ecosystems Research - 00000331</v>
          </cell>
        </row>
        <row r="610">
          <cell r="A610" t="str">
            <v>Cooperative Development Institute - 00000675</v>
          </cell>
        </row>
        <row r="611">
          <cell r="A611" t="str">
            <v>Copley Professional Services Group, Inc. - 00004036</v>
          </cell>
        </row>
        <row r="612">
          <cell r="A612" t="str">
            <v>Cordis (Johnson &amp; Johnson) - 00004272</v>
          </cell>
        </row>
        <row r="613">
          <cell r="A613" t="str">
            <v>CoreMap, Inc. - 00003798</v>
          </cell>
        </row>
        <row r="614">
          <cell r="A614" t="str">
            <v>Cornelius King Charitable Trust - 00000728</v>
          </cell>
        </row>
        <row r="615">
          <cell r="A615" t="str">
            <v>Cornell University - 00000347</v>
          </cell>
        </row>
        <row r="616">
          <cell r="A616" t="str">
            <v>Cornerstone Renewables LLC - 00003052</v>
          </cell>
        </row>
        <row r="617">
          <cell r="A617" t="str">
            <v>Corning Incorporated Foundation - 00004564</v>
          </cell>
        </row>
        <row r="618">
          <cell r="A618" t="str">
            <v>Corporation Natl Community Service/CNCS - 00000695</v>
          </cell>
        </row>
        <row r="619">
          <cell r="A619" t="str">
            <v>Correct Care Solutions - 00002857</v>
          </cell>
        </row>
        <row r="620">
          <cell r="A620" t="str">
            <v>Council for Agric Science &amp; Tech - 00000339</v>
          </cell>
        </row>
        <row r="621">
          <cell r="A621" t="str">
            <v>Council for Aid to Education - 00000766</v>
          </cell>
        </row>
        <row r="622">
          <cell r="A622" t="str">
            <v>Council International Exchange Scholars - 00004565</v>
          </cell>
        </row>
        <row r="623">
          <cell r="A623" t="str">
            <v>Council on Social Work Education - 00000340</v>
          </cell>
        </row>
        <row r="624">
          <cell r="A624" t="str">
            <v>Countermeasures Assessment Security - 00004273</v>
          </cell>
        </row>
        <row r="625">
          <cell r="A625" t="str">
            <v>Courtland Construction Corporation - 00003606</v>
          </cell>
        </row>
        <row r="626">
          <cell r="A626" t="str">
            <v>Covidien - 00004274</v>
          </cell>
        </row>
        <row r="627">
          <cell r="A627" t="str">
            <v>Craig H Neilsen Foundation - 00004566</v>
          </cell>
        </row>
        <row r="628">
          <cell r="A628" t="str">
            <v>Craighead Foundation - 00002983</v>
          </cell>
        </row>
        <row r="629">
          <cell r="A629" t="str">
            <v>Creative Cognitions LLC - 00004834</v>
          </cell>
        </row>
        <row r="630">
          <cell r="A630" t="str">
            <v>Creative Microsystems Corporation - 00004037</v>
          </cell>
        </row>
        <row r="631">
          <cell r="A631" t="str">
            <v>Crohn's &amp; Colitis Foundation of America - 00000075</v>
          </cell>
        </row>
        <row r="632">
          <cell r="A632" t="str">
            <v>Crohn's and Colitis Foundation of Canada - 00004091</v>
          </cell>
        </row>
        <row r="633">
          <cell r="A633" t="str">
            <v>CropLife Foundation - 00003203</v>
          </cell>
        </row>
        <row r="634">
          <cell r="A634" t="str">
            <v>CROPP Cooperative / Organic Valley - 00000839</v>
          </cell>
        </row>
        <row r="635">
          <cell r="A635" t="str">
            <v>Cross Consulting Engineers, P.C. - 00002766</v>
          </cell>
        </row>
        <row r="636">
          <cell r="A636" t="str">
            <v>Cross Vermont Trail Association - 00000690</v>
          </cell>
        </row>
        <row r="637">
          <cell r="A637" t="str">
            <v>Cryo Cath Technologies Inc. - 00000039</v>
          </cell>
        </row>
        <row r="638">
          <cell r="A638" t="str">
            <v>CSL Behring - 00002986</v>
          </cell>
        </row>
        <row r="639">
          <cell r="A639" t="str">
            <v>CSPC Pharmaceutical Co., LTD - 00004140</v>
          </cell>
        </row>
        <row r="640">
          <cell r="A640" t="str">
            <v>CUNY Advanced Science Research Center - 00003559</v>
          </cell>
        </row>
        <row r="641">
          <cell r="A641" t="str">
            <v>CURE Citizens United Research Epilepsy - 00004567</v>
          </cell>
        </row>
        <row r="642">
          <cell r="A642" t="str">
            <v>Curing Kids' Cancer, Inc. - 00004568</v>
          </cell>
        </row>
        <row r="643">
          <cell r="A643" t="str">
            <v>CV Therapeutics Inc - 00000231</v>
          </cell>
        </row>
        <row r="644">
          <cell r="A644" t="str">
            <v>CVS Charitable Trust Inc. - 00000462</v>
          </cell>
        </row>
        <row r="645">
          <cell r="A645" t="str">
            <v>Cystic Fibrosis Fdtn Therapeutics, Inc - 00000607</v>
          </cell>
        </row>
        <row r="646">
          <cell r="A646" t="str">
            <v>Cystic Fibrosis Foundation - 00000069</v>
          </cell>
        </row>
        <row r="647">
          <cell r="A647" t="str">
            <v>Cytogen Corporation - 00004275</v>
          </cell>
        </row>
        <row r="648">
          <cell r="A648" t="str">
            <v>Cytokinetics Inc. - 00000508</v>
          </cell>
        </row>
        <row r="649">
          <cell r="A649" t="str">
            <v>CytRx Corporation - 00004276</v>
          </cell>
        </row>
        <row r="650">
          <cell r="A650" t="str">
            <v>CYTYC Corp. - 00004277</v>
          </cell>
        </row>
        <row r="651">
          <cell r="A651" t="str">
            <v>DAI Global, LLC - 00003702</v>
          </cell>
        </row>
        <row r="652">
          <cell r="A652" t="str">
            <v>Daiichi Sankyo - 00004141</v>
          </cell>
        </row>
        <row r="653">
          <cell r="A653" t="str">
            <v>Dairy Australia - 00000800</v>
          </cell>
        </row>
        <row r="654">
          <cell r="A654" t="str">
            <v>Dairy Center Enterprises - 00000812</v>
          </cell>
        </row>
        <row r="655">
          <cell r="A655" t="str">
            <v>Dairy Management, Inc. - 00000751</v>
          </cell>
        </row>
        <row r="656">
          <cell r="A656" t="str">
            <v>Dairy Research Institute - 00000955</v>
          </cell>
        </row>
        <row r="657">
          <cell r="A657" t="str">
            <v>Dairy Research Laboratories - 00004278</v>
          </cell>
        </row>
        <row r="658">
          <cell r="A658" t="str">
            <v>Damon Runyon Cancer Research Foundation - 00000528</v>
          </cell>
        </row>
        <row r="659">
          <cell r="A659" t="str">
            <v>Dana Farber Cancer Institute - 00000810</v>
          </cell>
        </row>
        <row r="660">
          <cell r="A660" t="str">
            <v>Dana Foundation, The - 00004569</v>
          </cell>
        </row>
        <row r="661">
          <cell r="A661" t="str">
            <v>Dannon Company, Inc (The) - 00004279</v>
          </cell>
        </row>
        <row r="662">
          <cell r="A662" t="str">
            <v>Dartmouth College - 00000243</v>
          </cell>
        </row>
        <row r="663">
          <cell r="A663" t="str">
            <v>Dartmouth-Hitchcock Medical Center - 00003304</v>
          </cell>
        </row>
        <row r="664">
          <cell r="A664" t="str">
            <v>DARTNet Institute - 00004570</v>
          </cell>
        </row>
        <row r="665">
          <cell r="A665" t="str">
            <v>David and Lucile Packard Foundation - 00004571</v>
          </cell>
        </row>
        <row r="666">
          <cell r="A666" t="str">
            <v>David Bohnett Foundation - 00000582</v>
          </cell>
        </row>
        <row r="667">
          <cell r="A667" t="str">
            <v>David Evans and Associates Inc. - 00000348</v>
          </cell>
        </row>
        <row r="668">
          <cell r="A668" t="str">
            <v>David G. White &amp; Associates Inc. - 00000040</v>
          </cell>
        </row>
        <row r="669">
          <cell r="A669" t="str">
            <v>Davis Conservation Foundation - 00000076</v>
          </cell>
        </row>
        <row r="670">
          <cell r="A670" t="str">
            <v>Davis Educational Foundation - 00000341</v>
          </cell>
        </row>
        <row r="671">
          <cell r="A671" t="str">
            <v>de maximus, Inc - 00004280</v>
          </cell>
        </row>
        <row r="672">
          <cell r="A672" t="str">
            <v>Deep Analytics LLC - 00004837</v>
          </cell>
        </row>
        <row r="673">
          <cell r="A673" t="str">
            <v>Defense Advance Rsrch Projects/DARPA/DOD - 00002960</v>
          </cell>
        </row>
        <row r="674">
          <cell r="A674" t="str">
            <v>Defense Threat Reduction Agency/DOD - 00000738</v>
          </cell>
        </row>
        <row r="675">
          <cell r="A675" t="str">
            <v>Delft University of Technology - 00003938</v>
          </cell>
        </row>
        <row r="676">
          <cell r="A676" t="str">
            <v>Dell, Inc. - 00004838</v>
          </cell>
        </row>
        <row r="677">
          <cell r="A677" t="str">
            <v>Delmarva Foundation for Medical Care - 00000117</v>
          </cell>
        </row>
        <row r="678">
          <cell r="A678" t="str">
            <v>DentaQuest Foundation - 00003556</v>
          </cell>
        </row>
        <row r="679">
          <cell r="A679" t="str">
            <v>Denver Biomedical Inc. - 00004281</v>
          </cell>
        </row>
        <row r="680">
          <cell r="A680" t="str">
            <v>Denver Zoological Foundation, Inc. - 0002845</v>
          </cell>
        </row>
        <row r="681">
          <cell r="A681" t="str">
            <v>Department for International Development - 00002744</v>
          </cell>
        </row>
        <row r="682">
          <cell r="A682" t="str">
            <v>DePuy Spine, Inc - 00000871</v>
          </cell>
        </row>
        <row r="683">
          <cell r="A683" t="str">
            <v>DePuy Synthes - 00004282</v>
          </cell>
        </row>
        <row r="684">
          <cell r="A684" t="str">
            <v>Dermatology Foundation - 00004572</v>
          </cell>
        </row>
        <row r="685">
          <cell r="A685" t="str">
            <v>Design Science Consulting Inc. - 00004283</v>
          </cell>
        </row>
        <row r="686">
          <cell r="A686" t="str">
            <v>DEW Route 2A Investments, LLC c/o DEW Co - 00000892</v>
          </cell>
        </row>
        <row r="687">
          <cell r="A687" t="str">
            <v>DeWolfe Engineering Associates, Inc. - 00003313</v>
          </cell>
        </row>
        <row r="688">
          <cell r="A688" t="str">
            <v>Diabetes Action Research and Education - 00000846</v>
          </cell>
        </row>
        <row r="689">
          <cell r="A689" t="str">
            <v>Diabetes Research Wellness Foundation - 00004573</v>
          </cell>
        </row>
        <row r="690">
          <cell r="A690" t="str">
            <v>diaDexus - 00002961</v>
          </cell>
        </row>
        <row r="691">
          <cell r="A691" t="str">
            <v>Diagnostica Stago, S.A.S. - 00003775</v>
          </cell>
        </row>
        <row r="692">
          <cell r="A692" t="str">
            <v>Diamond Shamrock Corporation - 00000456</v>
          </cell>
        </row>
        <row r="693">
          <cell r="A693" t="str">
            <v>Digestive Care, Inc. - 00004284</v>
          </cell>
        </row>
        <row r="694">
          <cell r="A694" t="str">
            <v>DJ Orthopaedics - 00004285</v>
          </cell>
        </row>
        <row r="695">
          <cell r="A695" t="str">
            <v>DJO, LLC - 00004286</v>
          </cell>
        </row>
        <row r="696">
          <cell r="A696" t="str">
            <v>DO NOT USE - 00004574</v>
          </cell>
        </row>
        <row r="697">
          <cell r="A697" t="str">
            <v>Donaghue Foundation - 00004575</v>
          </cell>
        </row>
        <row r="698">
          <cell r="A698" t="str">
            <v>Donald W Reynolds Foundation - 00004576</v>
          </cell>
        </row>
        <row r="699">
          <cell r="A699" t="str">
            <v>Doris Duke Charitable Foundation - 00000350</v>
          </cell>
        </row>
        <row r="700">
          <cell r="A700" t="str">
            <v>Doug Flutie Jr. Foundation for Autism - 00004577</v>
          </cell>
        </row>
        <row r="701">
          <cell r="A701" t="str">
            <v>Douglas and Vivian Spates - 00000556</v>
          </cell>
        </row>
        <row r="702">
          <cell r="A702" t="str">
            <v>Douglas Hospital of Montreal - 00000464</v>
          </cell>
        </row>
        <row r="703">
          <cell r="A703" t="str">
            <v>Drexel University - 00000349</v>
          </cell>
        </row>
        <row r="704">
          <cell r="A704" t="str">
            <v>Dubois and King - 00000937</v>
          </cell>
        </row>
        <row r="705">
          <cell r="A705" t="str">
            <v>Ducks Unlimited Great Lakes Atlantic Reg - 00004578</v>
          </cell>
        </row>
        <row r="706">
          <cell r="A706" t="str">
            <v>Dufresne &amp; Associates PC - 00000175</v>
          </cell>
        </row>
        <row r="707">
          <cell r="A707" t="str">
            <v>Dufresne-Henry Inc - 00000498</v>
          </cell>
        </row>
        <row r="708">
          <cell r="A708" t="str">
            <v>Duke University - 00000159</v>
          </cell>
        </row>
        <row r="709">
          <cell r="A709" t="str">
            <v>Dupont (EI Denemours) and Company - 00000158</v>
          </cell>
        </row>
        <row r="710">
          <cell r="A710" t="str">
            <v>Dupont Merck Pharmaceutical Company - 00004287</v>
          </cell>
        </row>
        <row r="711">
          <cell r="A711" t="str">
            <v>Dupont Photomasks Inc. - 00000269</v>
          </cell>
        </row>
        <row r="712">
          <cell r="A712" t="str">
            <v>Duquesne University - 00003887</v>
          </cell>
        </row>
        <row r="713">
          <cell r="A713" t="str">
            <v>DVO, Inc. - 00004813</v>
          </cell>
        </row>
        <row r="714">
          <cell r="A714" t="str">
            <v>Dynamics Research Corporation - 00000351</v>
          </cell>
        </row>
        <row r="715">
          <cell r="A715" t="str">
            <v>E G &amp; G Mound Applied Technologies - 00000352</v>
          </cell>
        </row>
        <row r="716">
          <cell r="A716" t="str">
            <v>E.A.S.Y LLC - 00002956</v>
          </cell>
        </row>
        <row r="717">
          <cell r="A717" t="str">
            <v>E.P. Limited - 00000614</v>
          </cell>
        </row>
        <row r="718">
          <cell r="A718" t="str">
            <v>Earth Economics - 00000804</v>
          </cell>
        </row>
        <row r="719">
          <cell r="A719" t="str">
            <v>Earth Inc. - 00000790</v>
          </cell>
        </row>
        <row r="720">
          <cell r="A720" t="str">
            <v>Earth Tech - 00004288</v>
          </cell>
        </row>
        <row r="721">
          <cell r="A721" t="str">
            <v>Earthwatch Institute - United States - 00000890</v>
          </cell>
        </row>
        <row r="722">
          <cell r="A722" t="str">
            <v>Easter Seal Foundation - 00004579</v>
          </cell>
        </row>
        <row r="723">
          <cell r="A723" t="str">
            <v>Eastern Assn for the Surgery of Trauma - 00000579</v>
          </cell>
        </row>
        <row r="724">
          <cell r="A724" t="str">
            <v>Eastern Cooperative Oncology Group - 00000184</v>
          </cell>
        </row>
        <row r="725">
          <cell r="A725" t="str">
            <v>Eastern Region Soybean Board - 00003445</v>
          </cell>
        </row>
        <row r="726">
          <cell r="A726" t="str">
            <v>Eastman Kodak Company - 00000195</v>
          </cell>
        </row>
        <row r="727">
          <cell r="A727" t="str">
            <v>Eating Well Inc. - 00000176</v>
          </cell>
        </row>
        <row r="728">
          <cell r="A728" t="str">
            <v>EBERE LLC - 00003045</v>
          </cell>
        </row>
        <row r="729">
          <cell r="A729" t="str">
            <v>EBI Consulting - 00000719</v>
          </cell>
        </row>
        <row r="730">
          <cell r="A730" t="str">
            <v>ECHO Lake Aquarium and Science Center - 00002724</v>
          </cell>
        </row>
        <row r="731">
          <cell r="A731" t="str">
            <v>Economic Research Services/ERS/USDA - 00003958</v>
          </cell>
        </row>
        <row r="732">
          <cell r="A732" t="str">
            <v>ECONorthwest - 00004580</v>
          </cell>
        </row>
        <row r="733">
          <cell r="A733" t="str">
            <v>EDCO Collaborative - 00003517</v>
          </cell>
        </row>
        <row r="734">
          <cell r="A734" t="str">
            <v>Edith Wolfson Medical Center - 00004092</v>
          </cell>
        </row>
        <row r="735">
          <cell r="A735" t="str">
            <v>Education Development Center, Inc. - 00000619</v>
          </cell>
        </row>
        <row r="736">
          <cell r="A736" t="str">
            <v>Edward Mallinckrodt Foundation - 00004581</v>
          </cell>
        </row>
        <row r="737">
          <cell r="A737" t="str">
            <v>Egyptian Cultural &amp; Educ Bureau - 00000055</v>
          </cell>
        </row>
        <row r="738">
          <cell r="A738" t="str">
            <v>Ehrmann Commonwealth Dairy - 00004038</v>
          </cell>
        </row>
        <row r="739">
          <cell r="A739" t="str">
            <v>Eisai Inc. - 00004289</v>
          </cell>
        </row>
        <row r="740">
          <cell r="A740" t="str">
            <v>EIV Technical Services - 00003483</v>
          </cell>
        </row>
        <row r="741">
          <cell r="A741" t="str">
            <v>Elan Corporation - 00004142</v>
          </cell>
        </row>
        <row r="742">
          <cell r="A742" t="str">
            <v>Eleanor Cote Foundation - 00004093</v>
          </cell>
        </row>
        <row r="743">
          <cell r="A743" t="str">
            <v>Elekta, Ltd - 00004143</v>
          </cell>
        </row>
        <row r="744">
          <cell r="A744" t="str">
            <v>Eli Lilly and Company - 00000618</v>
          </cell>
        </row>
        <row r="745">
          <cell r="A745" t="str">
            <v>Elsa U. Pardee Foundation - 00004582</v>
          </cell>
        </row>
        <row r="746">
          <cell r="A746" t="str">
            <v>Elsevier Foundation - 00004583</v>
          </cell>
        </row>
        <row r="747">
          <cell r="A747" t="str">
            <v>Embassy of France - Science &amp; Technology - 00003230</v>
          </cell>
        </row>
        <row r="748">
          <cell r="A748" t="str">
            <v>EMD Serono R&amp;D Institute, Inc. - 00003730</v>
          </cell>
        </row>
        <row r="749">
          <cell r="A749" t="str">
            <v>Emergency Medicine Foundation - 00004584</v>
          </cell>
        </row>
        <row r="750">
          <cell r="A750" t="str">
            <v>Emergent Biosolutions - 00000467</v>
          </cell>
        </row>
        <row r="751">
          <cell r="A751" t="str">
            <v>Emergent Product Development UK Ltd - 00000762</v>
          </cell>
        </row>
        <row r="752">
          <cell r="A752" t="str">
            <v>EMMES Corporation - 00000565</v>
          </cell>
        </row>
        <row r="753">
          <cell r="A753" t="str">
            <v>Emory University - 00000872</v>
          </cell>
        </row>
        <row r="754">
          <cell r="A754" t="str">
            <v>Encore Redevelopment - 00003014</v>
          </cell>
        </row>
        <row r="755">
          <cell r="A755" t="str">
            <v>Endless Energy Corporation - 00000584</v>
          </cell>
        </row>
        <row r="756">
          <cell r="A756" t="str">
            <v>Endocrine Fellows Foundation - 00000178</v>
          </cell>
        </row>
        <row r="757">
          <cell r="A757" t="str">
            <v>Endocyte, Inc. - 00004290</v>
          </cell>
        </row>
        <row r="758">
          <cell r="A758" t="str">
            <v>Endologix, Inc. - 00004291</v>
          </cell>
        </row>
        <row r="759">
          <cell r="A759" t="str">
            <v>Engineered Solutions, LLC - 00000678</v>
          </cell>
        </row>
        <row r="760">
          <cell r="A760" t="str">
            <v>Engineering &amp; Environment, Inc. - 00000734</v>
          </cell>
        </row>
        <row r="761">
          <cell r="A761" t="str">
            <v>Engineering Ventures, LLC - 00000704</v>
          </cell>
        </row>
        <row r="762">
          <cell r="A762" t="str">
            <v>Enterprise Foundation - 00004585</v>
          </cell>
        </row>
        <row r="763">
          <cell r="A763" t="str">
            <v>Environ Internation Corp - 00002629</v>
          </cell>
        </row>
        <row r="764">
          <cell r="A764" t="str">
            <v>Environmental Defense - 00000497</v>
          </cell>
        </row>
        <row r="765">
          <cell r="A765" t="str">
            <v>Environmental InSite Inc. - 00000509</v>
          </cell>
        </row>
        <row r="766">
          <cell r="A766" t="str">
            <v>Environmental Rsrch Education Foundation - 00004586</v>
          </cell>
        </row>
        <row r="767">
          <cell r="A767" t="str">
            <v>Episcopal Church in Vermont - 00003633</v>
          </cell>
        </row>
        <row r="768">
          <cell r="A768" t="str">
            <v>Equinox Terrace Inc. - 00000353</v>
          </cell>
        </row>
        <row r="769">
          <cell r="A769" t="str">
            <v>ERWR Development I LLC - 00003013</v>
          </cell>
        </row>
        <row r="770">
          <cell r="A770" t="str">
            <v>ESPC - 00000248</v>
          </cell>
        </row>
        <row r="771">
          <cell r="A771" t="str">
            <v>Essex Alliance Church - 00002730</v>
          </cell>
        </row>
        <row r="772">
          <cell r="A772" t="str">
            <v>Esther A and Joseph Klingenstein Fund - 00004587</v>
          </cell>
        </row>
        <row r="773">
          <cell r="A773" t="str">
            <v>Ethicon - 00004292</v>
          </cell>
        </row>
        <row r="774">
          <cell r="A774" t="str">
            <v>European Commission / European Union - 00000354</v>
          </cell>
        </row>
        <row r="775">
          <cell r="A775" t="str">
            <v>European Society of Cardiology - 00004144</v>
          </cell>
        </row>
        <row r="776">
          <cell r="A776" t="str">
            <v>EUSA Pharma - 00004293</v>
          </cell>
        </row>
        <row r="777">
          <cell r="A777" t="str">
            <v>EV3 Neurovascular - 00004294</v>
          </cell>
        </row>
        <row r="778">
          <cell r="A778" t="str">
            <v>Ewing Marion Kauffman Foundation - 00004588</v>
          </cell>
        </row>
        <row r="779">
          <cell r="A779" t="str">
            <v>Exelixis, Inc. - 00004295</v>
          </cell>
        </row>
        <row r="780">
          <cell r="A780" t="str">
            <v>Express Personnel Services - 00000355</v>
          </cell>
        </row>
        <row r="781">
          <cell r="A781" t="str">
            <v>eXtension - 00000769</v>
          </cell>
        </row>
        <row r="782">
          <cell r="A782" t="str">
            <v>Exxonmobil Chemical Company - 00003696</v>
          </cell>
        </row>
        <row r="783">
          <cell r="A783" t="str">
            <v>ExxonMobil Foundation - 00000628</v>
          </cell>
        </row>
        <row r="784">
          <cell r="A784" t="str">
            <v>EyeTech Pharmaceuticals - 00004296</v>
          </cell>
        </row>
        <row r="785">
          <cell r="A785" t="str">
            <v>FACE Foundation - 00004589</v>
          </cell>
        </row>
        <row r="786">
          <cell r="A786" t="str">
            <v>Fahs-Beck Fund for Rsrch Experimentation - 00004590</v>
          </cell>
        </row>
        <row r="787">
          <cell r="A787" t="str">
            <v>Farm Aid Foundation - 00004591</v>
          </cell>
        </row>
        <row r="788">
          <cell r="A788" t="str">
            <v>Farm Commons - 00004592</v>
          </cell>
        </row>
        <row r="789">
          <cell r="A789" t="str">
            <v>Farm Credit East - 00004297</v>
          </cell>
        </row>
        <row r="790">
          <cell r="A790" t="str">
            <v>Farm Pilot Project Coordination, Inc. - 00004298</v>
          </cell>
        </row>
        <row r="791">
          <cell r="A791" t="str">
            <v>Farm Service Agency/FSA/USDA - 00000772</v>
          </cell>
        </row>
        <row r="792">
          <cell r="A792" t="str">
            <v>Farmers Advocating for Organics - 00004299</v>
          </cell>
        </row>
        <row r="793">
          <cell r="A793" t="str">
            <v>Fasstech Inc. - 00000337</v>
          </cell>
        </row>
        <row r="794">
          <cell r="A794" t="str">
            <v>Fate Therapeutics, Inc. - 00004300</v>
          </cell>
        </row>
        <row r="795">
          <cell r="A795" t="str">
            <v>Federal Emergency Management Agency/FEMA - 00002753</v>
          </cell>
        </row>
        <row r="796">
          <cell r="A796" t="str">
            <v>Federal Highway Administration/FHA - 00000771</v>
          </cell>
        </row>
        <row r="797">
          <cell r="A797" t="str">
            <v>Federal Transit Administration/FTA - 00000899</v>
          </cell>
        </row>
        <row r="798">
          <cell r="A798" t="str">
            <v>Feeding America - 00004593</v>
          </cell>
        </row>
        <row r="799">
          <cell r="A799" t="str">
            <v>Feinstein Institute for Medical Research - 00003746</v>
          </cell>
        </row>
        <row r="800">
          <cell r="A800" t="str">
            <v>Feldco Development - 00004301</v>
          </cell>
        </row>
        <row r="801">
          <cell r="A801" t="str">
            <v>Feminist Majority Foundation - 00004594</v>
          </cell>
        </row>
        <row r="802">
          <cell r="A802" t="str">
            <v>Ferring Pharmaceuticals - 00004146</v>
          </cell>
        </row>
        <row r="803">
          <cell r="A803" t="str">
            <v>Fetzer Institute - 00004595</v>
          </cell>
        </row>
        <row r="804">
          <cell r="A804" t="str">
            <v>FibroGen, Inc. - 00004302</v>
          </cell>
        </row>
        <row r="805">
          <cell r="A805" t="str">
            <v>Fibrolamellar Cancer Foundation - 00003522</v>
          </cell>
        </row>
        <row r="806">
          <cell r="A806" t="str">
            <v>Fieldstone Foundation - 00000596</v>
          </cell>
        </row>
        <row r="807">
          <cell r="A807" t="str">
            <v>Fisher BioServices - 00004303</v>
          </cell>
        </row>
        <row r="808">
          <cell r="A808" t="str">
            <v>Fletcher Allen Community Health Fndtn - 00000156</v>
          </cell>
        </row>
        <row r="809">
          <cell r="A809" t="str">
            <v>Flex Pharma - 00004304</v>
          </cell>
        </row>
        <row r="810">
          <cell r="A810" t="str">
            <v>Flight Attendant Medical Research - 00000802</v>
          </cell>
        </row>
        <row r="811">
          <cell r="A811" t="str">
            <v>Florida Institute of Technology - 00003888</v>
          </cell>
        </row>
        <row r="812">
          <cell r="A812" t="str">
            <v>Florida International University - 00003889</v>
          </cell>
        </row>
        <row r="813">
          <cell r="A813" t="str">
            <v>Florida State University - 00002962</v>
          </cell>
        </row>
        <row r="814">
          <cell r="A814" t="str">
            <v>FlowMedica, Inc. - 00004305</v>
          </cell>
        </row>
        <row r="815">
          <cell r="A815" t="str">
            <v>Fluke Biomedical - 00000648</v>
          </cell>
        </row>
        <row r="816">
          <cell r="A816" t="str">
            <v>Fndn Advancement of Mesoamerican Study - 00000062</v>
          </cell>
        </row>
        <row r="817">
          <cell r="A817" t="str">
            <v>Focus Surgery Inc. - 00004306</v>
          </cell>
        </row>
        <row r="818">
          <cell r="A818" t="str">
            <v>Fogarty International Center/NIH - 00000537</v>
          </cell>
        </row>
        <row r="819">
          <cell r="A819" t="str">
            <v>Food &amp; Drug Administration/FDA - 00000168</v>
          </cell>
        </row>
        <row r="820">
          <cell r="A820" t="str">
            <v>Food Works - 00004094</v>
          </cell>
        </row>
        <row r="821">
          <cell r="A821" t="str">
            <v>FoodCorps - 00004596</v>
          </cell>
        </row>
        <row r="822">
          <cell r="A822" t="str">
            <v>Foote Farm Homeowners' Association - 2866</v>
          </cell>
        </row>
        <row r="823">
          <cell r="A823" t="str">
            <v>Forcier Aldrich &amp; Associates, Inc - 00000700</v>
          </cell>
        </row>
        <row r="824">
          <cell r="A824" t="str">
            <v>Forcier Consulting Engineers - 00004015</v>
          </cell>
        </row>
        <row r="825">
          <cell r="A825" t="str">
            <v>Ford Foundation - 00000338</v>
          </cell>
        </row>
        <row r="826">
          <cell r="A826" t="str">
            <v>Ford Motor Company - 00003612</v>
          </cell>
        </row>
        <row r="827">
          <cell r="A827" t="str">
            <v>Foreign Agricultural Services/FAS/USDA - 00000031</v>
          </cell>
        </row>
        <row r="828">
          <cell r="A828" t="str">
            <v>Forest Laboratories - 00004307</v>
          </cell>
        </row>
        <row r="829">
          <cell r="A829" t="str">
            <v>Forrest and Frances Lattner Foundation - 00002892</v>
          </cell>
        </row>
        <row r="830">
          <cell r="A830" t="str">
            <v>Foundation for Alcohol Research - 00004597</v>
          </cell>
        </row>
        <row r="831">
          <cell r="A831" t="str">
            <v>Foundation for Children - 00003396</v>
          </cell>
        </row>
        <row r="832">
          <cell r="A832" t="str">
            <v>Foundation for Food &amp; Agriculture Rsrch - 00004598</v>
          </cell>
        </row>
        <row r="833">
          <cell r="A833" t="str">
            <v>Foundation Innovation Translation Safety - 00004599</v>
          </cell>
        </row>
        <row r="834">
          <cell r="A834" t="str">
            <v>Foundation Research Sci Tech New Zealand - 00004095</v>
          </cell>
        </row>
        <row r="835">
          <cell r="A835" t="str">
            <v>Francis Family Foundation - 00003057</v>
          </cell>
        </row>
        <row r="836">
          <cell r="A836" t="str">
            <v>Frank and Brina Sands Foundation - 00003985</v>
          </cell>
        </row>
        <row r="837">
          <cell r="A837" t="str">
            <v>Franklin Cnty Community Development Corp - 00004600</v>
          </cell>
        </row>
        <row r="838">
          <cell r="A838" t="str">
            <v>Fred Hutchinson Cancer Center - 00000189</v>
          </cell>
        </row>
        <row r="839">
          <cell r="A839" t="str">
            <v>Freeman Foundation - 00000148</v>
          </cell>
        </row>
        <row r="840">
          <cell r="A840" t="str">
            <v>Friends of Burlington Gardens - 00000559</v>
          </cell>
        </row>
        <row r="841">
          <cell r="A841" t="str">
            <v>Friends of Haystack, Inc. - 00003591</v>
          </cell>
        </row>
        <row r="842">
          <cell r="A842" t="str">
            <v>Frontier Science Technology Rsrch Fndn - 00000654</v>
          </cell>
        </row>
        <row r="843">
          <cell r="A843" t="str">
            <v>Fulbright Commission - 00004601</v>
          </cell>
        </row>
        <row r="844">
          <cell r="A844" t="str">
            <v>Furiex Pharmaceuticals, Inc. - 00004308</v>
          </cell>
        </row>
        <row r="845">
          <cell r="A845" t="str">
            <v>G.D. Searle LLC - 00004309</v>
          </cell>
        </row>
        <row r="846">
          <cell r="A846" t="str">
            <v>Gabrielle's Angel Fdtn Cancer Research - 00004602</v>
          </cell>
        </row>
        <row r="847">
          <cell r="A847" t="str">
            <v>Galderma Laboratories, L.P. - 00003586</v>
          </cell>
        </row>
        <row r="848">
          <cell r="A848" t="str">
            <v>Galera Therapeutics, Inc - 00004310</v>
          </cell>
        </row>
        <row r="849">
          <cell r="A849" t="str">
            <v>GameTheory Inc. - 00003428</v>
          </cell>
        </row>
        <row r="850">
          <cell r="A850" t="str">
            <v>Gateway for Cancer Research - 00004603</v>
          </cell>
        </row>
        <row r="851">
          <cell r="A851" t="str">
            <v>GBS CIDP Foundation International - 00003003</v>
          </cell>
        </row>
        <row r="852">
          <cell r="A852" t="str">
            <v>Geisinger Clinic - 00003461</v>
          </cell>
        </row>
        <row r="853">
          <cell r="A853" t="str">
            <v>Genencor International, Inc. - 00004311</v>
          </cell>
        </row>
        <row r="854">
          <cell r="A854" t="str">
            <v>Genentech Foundation Growth Development - 00004604</v>
          </cell>
        </row>
        <row r="855">
          <cell r="A855" t="str">
            <v>Genentech Inc - 00000186</v>
          </cell>
        </row>
        <row r="856">
          <cell r="A856" t="str">
            <v>General Dynamics Corporation - 00000025</v>
          </cell>
        </row>
        <row r="857">
          <cell r="A857" t="str">
            <v>General Electric Company - 00000036</v>
          </cell>
        </row>
        <row r="858">
          <cell r="A858" t="str">
            <v>General Electric Healthcare - 00004312</v>
          </cell>
        </row>
        <row r="859">
          <cell r="A859" t="str">
            <v>General Mills Foundation - 00004605</v>
          </cell>
        </row>
        <row r="860">
          <cell r="A860" t="str">
            <v>Genetics Systems Laboratory LP - 00000791</v>
          </cell>
        </row>
        <row r="861">
          <cell r="A861" t="str">
            <v>GenomeDx Biosciences Inc. - 00004145</v>
          </cell>
        </row>
        <row r="862">
          <cell r="A862" t="str">
            <v>Genzyme Corporation - 00000932</v>
          </cell>
        </row>
        <row r="863">
          <cell r="A863" t="str">
            <v>George H. Walker Milk Research Fund - 00000837</v>
          </cell>
        </row>
        <row r="864">
          <cell r="A864" t="str">
            <v>George M O'Brien Urology Research Center - 00003890</v>
          </cell>
        </row>
        <row r="865">
          <cell r="A865" t="str">
            <v>George Mason University - 00003891</v>
          </cell>
        </row>
        <row r="866">
          <cell r="A866" t="str">
            <v>George Washington University - 00000194</v>
          </cell>
        </row>
        <row r="867">
          <cell r="A867" t="str">
            <v>Georgetown University - 00000510</v>
          </cell>
        </row>
        <row r="868">
          <cell r="A868" t="str">
            <v>Georgia Institute of Technology - 00003892</v>
          </cell>
        </row>
        <row r="869">
          <cell r="A869" t="str">
            <v>Georgia Southern University - 00002634</v>
          </cell>
        </row>
        <row r="870">
          <cell r="A870" t="str">
            <v>Georgia State University - 00003742</v>
          </cell>
        </row>
        <row r="871">
          <cell r="A871" t="str">
            <v>Gerber Foundation - 00004606</v>
          </cell>
        </row>
        <row r="872">
          <cell r="A872" t="str">
            <v>Getty Foundation - 00000801</v>
          </cell>
        </row>
        <row r="873">
          <cell r="A873" t="str">
            <v>Gibney Family Foundation - 00000417</v>
          </cell>
        </row>
        <row r="874">
          <cell r="A874" t="str">
            <v>Gifford Medical Center - 00003288</v>
          </cell>
        </row>
        <row r="875">
          <cell r="A875" t="str">
            <v>Gilead Colorado, Inc. - 00004313</v>
          </cell>
        </row>
        <row r="876">
          <cell r="A876" t="str">
            <v>Gilead Sciences, Inc - 00002595</v>
          </cell>
        </row>
        <row r="877">
          <cell r="A877" t="str">
            <v>Gill Foundation - 00000056</v>
          </cell>
        </row>
        <row r="878">
          <cell r="A878" t="str">
            <v>Gillette Company - 00004314</v>
          </cell>
        </row>
        <row r="879">
          <cell r="A879" t="str">
            <v>Gilman Housing Trust, Inc - 00000880</v>
          </cell>
        </row>
        <row r="880">
          <cell r="A880" t="str">
            <v>Given Imaging, Ltd. - 00004147</v>
          </cell>
        </row>
        <row r="881">
          <cell r="A881" t="str">
            <v>Gizmo Realty Holdings 1, LLC - 00000622</v>
          </cell>
        </row>
        <row r="882">
          <cell r="A882" t="str">
            <v>GlaxoSmithKline - 00000834</v>
          </cell>
        </row>
        <row r="883">
          <cell r="A883" t="str">
            <v>Global Health Innovative Technology Fund - 00004096</v>
          </cell>
        </row>
        <row r="884">
          <cell r="A884" t="str">
            <v>Global Livestock CRSP - 00003954</v>
          </cell>
        </row>
        <row r="885">
          <cell r="A885" t="str">
            <v>Goddard College - 2862</v>
          </cell>
        </row>
        <row r="886">
          <cell r="A886" t="str">
            <v>GOG Foundation, Inc. - 00004607</v>
          </cell>
        </row>
        <row r="887">
          <cell r="A887" t="str">
            <v>Golden Gate National Parks Conservancy - 00000712</v>
          </cell>
        </row>
        <row r="888">
          <cell r="A888" t="str">
            <v>Golder Associates, Inc. - 00000842</v>
          </cell>
        </row>
        <row r="889">
          <cell r="A889" t="str">
            <v>Goodrich Corporation - 00000185</v>
          </cell>
        </row>
        <row r="890">
          <cell r="A890" t="str">
            <v>Goodwill Industries Northern New England - 00003081</v>
          </cell>
        </row>
        <row r="891">
          <cell r="A891" t="str">
            <v>Google Research - 00004315</v>
          </cell>
        </row>
        <row r="892">
          <cell r="A892" t="str">
            <v>Gordon and Betty Moore Foundation - 00001795</v>
          </cell>
        </row>
        <row r="893">
          <cell r="A893" t="str">
            <v>Graham Foundation - 00000799</v>
          </cell>
        </row>
        <row r="894">
          <cell r="A894" t="str">
            <v>Grass Foundation - 00004608</v>
          </cell>
        </row>
        <row r="895">
          <cell r="A895" t="str">
            <v>Graymont - 00000664</v>
          </cell>
        </row>
        <row r="896">
          <cell r="A896" t="str">
            <v>Great Bay Hydro Corp - 00004316</v>
          </cell>
        </row>
        <row r="897">
          <cell r="A897" t="str">
            <v>Great Lakes Fishery Commission - 00000356</v>
          </cell>
        </row>
        <row r="898">
          <cell r="A898" t="str">
            <v>Great Lakes Fishery Trust - 00004609</v>
          </cell>
        </row>
        <row r="899">
          <cell r="A899" t="str">
            <v>Greater Burlington Industrial Corp GBIC - 00000761</v>
          </cell>
        </row>
        <row r="900">
          <cell r="A900" t="str">
            <v>Greater Los Angeles Healthcare System/VA - 00003952</v>
          </cell>
        </row>
        <row r="901">
          <cell r="A901" t="str">
            <v>Greater Portland Council of Goverments - 00003033</v>
          </cell>
        </row>
        <row r="902">
          <cell r="A902" t="str">
            <v>Greatwood Management Company, LLC - 00004039</v>
          </cell>
        </row>
        <row r="903">
          <cell r="A903" t="str">
            <v>Green International Affiliates, Inc. - 00003501</v>
          </cell>
        </row>
        <row r="904">
          <cell r="A904" t="str">
            <v>Green Lantern Capital - 00003104</v>
          </cell>
        </row>
        <row r="905">
          <cell r="A905" t="str">
            <v>Green Mountain Antibodies - 00003537</v>
          </cell>
        </row>
        <row r="906">
          <cell r="A906" t="str">
            <v>Green Mountain Club - 00000861</v>
          </cell>
        </row>
        <row r="907">
          <cell r="A907" t="str">
            <v>Green Mountain Coffee Roasters Inc. - 00000496</v>
          </cell>
        </row>
        <row r="908">
          <cell r="A908" t="str">
            <v>Green Mountain Electric Supply - 00002963</v>
          </cell>
        </row>
        <row r="909">
          <cell r="A909" t="str">
            <v>Green Mountain Engineering - 00000881</v>
          </cell>
        </row>
        <row r="910">
          <cell r="A910" t="str">
            <v>Green Mountain Inst Environmental Democ - 00000357</v>
          </cell>
        </row>
        <row r="911">
          <cell r="A911" t="str">
            <v>Green Mountain National Forest/USDA - 00000358</v>
          </cell>
        </row>
        <row r="912">
          <cell r="A912" t="str">
            <v>Green Mountain Power Corporation - 00000038</v>
          </cell>
        </row>
        <row r="913">
          <cell r="A913" t="str">
            <v>Green Works VT Nursery &amp; Landscape Assoc - 00003160</v>
          </cell>
        </row>
        <row r="914">
          <cell r="A914" t="str">
            <v>Greenleaf, LLC - 00004040</v>
          </cell>
        </row>
        <row r="915">
          <cell r="A915" t="str">
            <v>Greenscale Technologies - 00004041</v>
          </cell>
        </row>
        <row r="916">
          <cell r="A916" t="str">
            <v>Greenwall Foundation - 00004610</v>
          </cell>
        </row>
        <row r="917">
          <cell r="A917" t="str">
            <v>Grifols Therapeutics, Inc. - 00004148</v>
          </cell>
        </row>
        <row r="918">
          <cell r="A918" t="str">
            <v>groSolar - 00003282</v>
          </cell>
        </row>
        <row r="919">
          <cell r="A919" t="str">
            <v>Group Health Research Institute - 00000928</v>
          </cell>
        </row>
        <row r="920">
          <cell r="A920" t="str">
            <v>GSR Solutions LLC - 00004016</v>
          </cell>
        </row>
        <row r="921">
          <cell r="A921" t="str">
            <v>Guangdong Jinming Machinery Co, Ltd - 00003290</v>
          </cell>
        </row>
        <row r="922">
          <cell r="A922" t="str">
            <v>Guerbet - 00004149</v>
          </cell>
        </row>
        <row r="923">
          <cell r="A923" t="str">
            <v>Guild Associates, Inc - 00002794</v>
          </cell>
        </row>
        <row r="924">
          <cell r="A924" t="str">
            <v>Guite, J. Michel - 00000803</v>
          </cell>
        </row>
        <row r="925">
          <cell r="A925" t="str">
            <v>Gustavus &amp; Louise Pfeiffer Research Fdtn - 00000716</v>
          </cell>
        </row>
        <row r="926">
          <cell r="A926" t="str">
            <v>GW Research Ltd - 00004150</v>
          </cell>
        </row>
        <row r="927">
          <cell r="A927" t="str">
            <v>Gynecologic Cancer Foundation - 00004611</v>
          </cell>
        </row>
        <row r="928">
          <cell r="A928" t="str">
            <v>Gynecologic Oncology Group - 00004612</v>
          </cell>
        </row>
        <row r="929">
          <cell r="A929" t="str">
            <v>H.W. Ventures, LLC - 00000796</v>
          </cell>
        </row>
        <row r="930">
          <cell r="A930" t="str">
            <v>Haematologic Technologies Inc. - 00000359</v>
          </cell>
        </row>
        <row r="931">
          <cell r="A931" t="str">
            <v>Haemonetics Corporation - 00004317</v>
          </cell>
        </row>
        <row r="932">
          <cell r="A932" t="str">
            <v>Hahnemann University Hospital - 00003893</v>
          </cell>
        </row>
        <row r="933">
          <cell r="A933" t="str">
            <v>Hamilton Health Sciences - 00004151</v>
          </cell>
        </row>
        <row r="934">
          <cell r="A934" t="str">
            <v>Hannaford Charitable Foundation - 00004318</v>
          </cell>
        </row>
        <row r="935">
          <cell r="A935" t="str">
            <v>Harold S Geneen Charitable Trust - 00003771</v>
          </cell>
        </row>
        <row r="936">
          <cell r="A936" t="str">
            <v>Harrington Discovery Inst Univ Hospitals - 00004613</v>
          </cell>
        </row>
        <row r="937">
          <cell r="A937" t="str">
            <v>Harrington Engineering,Inc - 00002632</v>
          </cell>
        </row>
        <row r="938">
          <cell r="A938" t="str">
            <v>Harris and Frances Block Foundation - 00000971</v>
          </cell>
        </row>
        <row r="939">
          <cell r="A939" t="str">
            <v>Harrison Sand, Inc. - 00000783</v>
          </cell>
        </row>
        <row r="940">
          <cell r="A940" t="str">
            <v>Hartland Group - 00000601</v>
          </cell>
        </row>
        <row r="941">
          <cell r="A941" t="str">
            <v>Harvard Apparatus Regenerative Tech - 00004319</v>
          </cell>
        </row>
        <row r="942">
          <cell r="A942" t="str">
            <v>Harvard School of Public Health - 00003894</v>
          </cell>
        </row>
        <row r="943">
          <cell r="A943" t="str">
            <v>Harvard University - 00000970</v>
          </cell>
        </row>
        <row r="944">
          <cell r="A944" t="str">
            <v>Harvest Technologies Corporation - 00004320</v>
          </cell>
        </row>
        <row r="945">
          <cell r="A945" t="str">
            <v>Harwood Union High School - 00003143</v>
          </cell>
        </row>
        <row r="946">
          <cell r="A946" t="str">
            <v>Health Effects Institute - 00000879</v>
          </cell>
        </row>
        <row r="947">
          <cell r="A947" t="str">
            <v>Health Research Council of New Zealand - 00004071</v>
          </cell>
        </row>
        <row r="948">
          <cell r="A948" t="str">
            <v>Health Research, Inc - 00004614</v>
          </cell>
        </row>
        <row r="949">
          <cell r="A949" t="str">
            <v>Health Resources and Development, Inc - 00004615</v>
          </cell>
        </row>
        <row r="950">
          <cell r="A950" t="str">
            <v>Health Resources Services Admin/HRSA - 00000021</v>
          </cell>
        </row>
        <row r="951">
          <cell r="A951" t="str">
            <v>Healthsim, Inc. - 00004042</v>
          </cell>
        </row>
        <row r="952">
          <cell r="A952" t="str">
            <v>Healthy Design Ltd. Co. - 00003782</v>
          </cell>
        </row>
        <row r="953">
          <cell r="A953" t="str">
            <v>Hearing Health Foundation - 00002921</v>
          </cell>
        </row>
        <row r="954">
          <cell r="A954" t="str">
            <v>Hearst Foundations - 00004616</v>
          </cell>
        </row>
        <row r="955">
          <cell r="A955" t="str">
            <v>Heart and Stroke Foundation of Canada - 00004097</v>
          </cell>
        </row>
        <row r="956">
          <cell r="A956" t="str">
            <v>Hebrew Rehabilitation Center for Aged - 00004617</v>
          </cell>
        </row>
        <row r="957">
          <cell r="A957" t="str">
            <v>HEI Hospitality Fund Holdings, II, LP - 00003362</v>
          </cell>
        </row>
        <row r="958">
          <cell r="A958" t="str">
            <v>Heifer International - 00000360</v>
          </cell>
        </row>
        <row r="959">
          <cell r="A959" t="str">
            <v>Heindel &amp; Noyes - 00000253</v>
          </cell>
        </row>
        <row r="960">
          <cell r="A960" t="str">
            <v>Heineman Foundation - 00004618</v>
          </cell>
        </row>
        <row r="961">
          <cell r="A961" t="str">
            <v>Heinz Family Foundation - 00004619</v>
          </cell>
        </row>
        <row r="962">
          <cell r="A962" t="str">
            <v>Heiser Prgrm Rsrch Leprosy Tuberculosis - 00004620</v>
          </cell>
        </row>
        <row r="963">
          <cell r="A963" t="str">
            <v>Helen Hay Whitney Foundation - 00004621</v>
          </cell>
        </row>
        <row r="964">
          <cell r="A964" t="str">
            <v>Help Me Grow National Center - 00004622</v>
          </cell>
        </row>
        <row r="965">
          <cell r="A965" t="str">
            <v>Helsinn Pharmaceuticals, Inc - 00004321</v>
          </cell>
        </row>
        <row r="966">
          <cell r="A966" t="str">
            <v>Hematologic Tech - 00004322</v>
          </cell>
        </row>
        <row r="967">
          <cell r="A967" t="str">
            <v>Hemostasis Thrombosis Research Society - 00000825</v>
          </cell>
        </row>
        <row r="968">
          <cell r="A968" t="str">
            <v>Henry David Thoreau Foundation - 00004623</v>
          </cell>
        </row>
        <row r="969">
          <cell r="A969" t="str">
            <v>Henry Luce Foundation, Inc. - 00004624</v>
          </cell>
        </row>
        <row r="970">
          <cell r="A970" t="str">
            <v>Henry M. Jackson Foundation - 00000236</v>
          </cell>
        </row>
        <row r="971">
          <cell r="A971" t="str">
            <v>Henry P. Kendall Foundation - 00004828</v>
          </cell>
        </row>
        <row r="972">
          <cell r="A972" t="str">
            <v>Herb Society of America - 00003508</v>
          </cell>
        </row>
        <row r="973">
          <cell r="A973" t="str">
            <v>Herman Frasch Foundation - 00004625</v>
          </cell>
        </row>
        <row r="974">
          <cell r="A974" t="str">
            <v>Herzl Institute - 00004098</v>
          </cell>
        </row>
        <row r="975">
          <cell r="A975" t="str">
            <v>Hewlett-Packard - 00000126</v>
          </cell>
        </row>
        <row r="976">
          <cell r="A976" t="str">
            <v>High Meadows Foundation - Boston - 00002675</v>
          </cell>
        </row>
        <row r="977">
          <cell r="A977" t="str">
            <v>High Meadows Fund - Vermont - 00002687</v>
          </cell>
        </row>
        <row r="978">
          <cell r="A978" t="str">
            <v>High Pond Woodworking - 00000466</v>
          </cell>
        </row>
        <row r="979">
          <cell r="A979" t="str">
            <v>Higher Education for Development - 00004626</v>
          </cell>
        </row>
        <row r="980">
          <cell r="A980" t="str">
            <v>Highfields Institute, The - 00003986</v>
          </cell>
        </row>
        <row r="981">
          <cell r="A981" t="str">
            <v>Hilda and Preston Davis Foundation - 00004627</v>
          </cell>
        </row>
        <row r="982">
          <cell r="A982" t="str">
            <v>Hirshberg Fdtn Pancreatic Cancer Rsrch - 00004628</v>
          </cell>
        </row>
        <row r="983">
          <cell r="A983" t="str">
            <v>Historic Windsor, Inc. - 00003987</v>
          </cell>
        </row>
        <row r="984">
          <cell r="A984" t="str">
            <v>Hoffmann-La Roche Inc. - 00000197</v>
          </cell>
        </row>
        <row r="985">
          <cell r="A985" t="str">
            <v>Holistic Management International - 00000918</v>
          </cell>
        </row>
        <row r="986">
          <cell r="A986" t="str">
            <v>Hollis - Eden Pharmaceuticals - 00004323</v>
          </cell>
        </row>
        <row r="987">
          <cell r="A987" t="str">
            <v>Hologic Inc - 00002855</v>
          </cell>
        </row>
        <row r="988">
          <cell r="A988" t="str">
            <v>Holstein Association USA, Inc. - 00003988</v>
          </cell>
        </row>
        <row r="989">
          <cell r="A989" t="str">
            <v>Honda Foundation - 00004099</v>
          </cell>
        </row>
        <row r="990">
          <cell r="A990" t="str">
            <v>Hope for Depression Research Foundation - 00004629</v>
          </cell>
        </row>
        <row r="991">
          <cell r="A991" t="str">
            <v>Horizons Engineering, Inc. - 00004324</v>
          </cell>
        </row>
        <row r="992">
          <cell r="A992" t="str">
            <v>Horticultural Research Institute - 00000472</v>
          </cell>
        </row>
        <row r="993">
          <cell r="A993" t="str">
            <v>Hospital for Sick Children/SickKids Fdtn - 00000941</v>
          </cell>
        </row>
        <row r="994">
          <cell r="A994" t="str">
            <v>Housing Vermont - 00000851</v>
          </cell>
        </row>
        <row r="995">
          <cell r="A995" t="str">
            <v>Howard and Georgeanna Jones Foundation - 00004630</v>
          </cell>
        </row>
        <row r="996">
          <cell r="A996" t="str">
            <v>Howard Hughes Medical Institute - 00000077</v>
          </cell>
        </row>
        <row r="997">
          <cell r="A997" t="str">
            <v>Howard University - 00003895</v>
          </cell>
        </row>
        <row r="998">
          <cell r="A998" t="str">
            <v>Hoyle Tanner &amp; Associates Inc - 00000794</v>
          </cell>
        </row>
        <row r="999">
          <cell r="A999" t="str">
            <v>HRL Laboratories, LLC - 00004325</v>
          </cell>
        </row>
        <row r="1000">
          <cell r="A1000" t="str">
            <v>Hubbard Brook Research Foundation - 00000546</v>
          </cell>
        </row>
        <row r="1001">
          <cell r="A1001" t="str">
            <v>Hudson River Foundation - 00004631</v>
          </cell>
        </row>
        <row r="1002">
          <cell r="A1002" t="str">
            <v>HudsonAlpha Institute for Biotechnology - 00004632</v>
          </cell>
        </row>
        <row r="1003">
          <cell r="A1003" t="str">
            <v>Human Biomed Inc - 00003723</v>
          </cell>
        </row>
        <row r="1004">
          <cell r="A1004" t="str">
            <v>Human Frontier Science Program - 00000170</v>
          </cell>
        </row>
        <row r="1005">
          <cell r="A1005" t="str">
            <v>Human Genome Sciences, Inc - 00004326</v>
          </cell>
        </row>
        <row r="1006">
          <cell r="A1006" t="str">
            <v>Hunger Mountain Children's Center - 00003275</v>
          </cell>
        </row>
        <row r="1007">
          <cell r="A1007" t="str">
            <v>Hydra Biosciences Inc. - 00000200</v>
          </cell>
        </row>
        <row r="1008">
          <cell r="A1008" t="str">
            <v>Hyundai Hope On Wheels - 00003950</v>
          </cell>
        </row>
        <row r="1009">
          <cell r="A1009" t="str">
            <v>Iacocca Family Foundation - 00000793</v>
          </cell>
        </row>
        <row r="1010">
          <cell r="A1010" t="str">
            <v>IARPA/DOD - 00003959</v>
          </cell>
        </row>
        <row r="1011">
          <cell r="A1011" t="str">
            <v>IBM Corporation - 00000282</v>
          </cell>
        </row>
        <row r="1012">
          <cell r="A1012" t="str">
            <v>ICARDA - 00000626</v>
          </cell>
        </row>
        <row r="1013">
          <cell r="A1013" t="str">
            <v>Iconic Therapeutics, Inc. - 00002770</v>
          </cell>
        </row>
        <row r="1014">
          <cell r="A1014" t="str">
            <v>Idaho State University - 00004796</v>
          </cell>
        </row>
        <row r="1015">
          <cell r="A1015" t="str">
            <v>IDEC Pharmaceuticals Corp. - 00004327</v>
          </cell>
        </row>
        <row r="1016">
          <cell r="A1016" t="str">
            <v>Idera Pharmaceuticals, Inc. - 00004328</v>
          </cell>
        </row>
        <row r="1017">
          <cell r="A1017" t="str">
            <v>IDM Pharma, Inc. - 00004329</v>
          </cell>
        </row>
        <row r="1018">
          <cell r="A1018" t="str">
            <v>ImClone Systems, Inc. - 00004330</v>
          </cell>
        </row>
        <row r="1019">
          <cell r="A1019" t="str">
            <v>iMesh Surgical, Inc. - 00004017</v>
          </cell>
        </row>
        <row r="1020">
          <cell r="A1020" t="str">
            <v>Immucor, Inc. - 00004331</v>
          </cell>
        </row>
        <row r="1021">
          <cell r="A1021" t="str">
            <v>Immune Design Corp - 00004332</v>
          </cell>
        </row>
        <row r="1022">
          <cell r="A1022" t="str">
            <v>Immune Response Corporation - 00000098</v>
          </cell>
        </row>
        <row r="1023">
          <cell r="A1023" t="str">
            <v>ImmuneWorks, Inc. - 00004333</v>
          </cell>
        </row>
        <row r="1024">
          <cell r="A1024" t="str">
            <v>Immunome, Inc. - 00003486</v>
          </cell>
        </row>
        <row r="1025">
          <cell r="A1025" t="str">
            <v>Immunomedics, Inc. - 00004334</v>
          </cell>
        </row>
        <row r="1026">
          <cell r="A1026" t="str">
            <v>Immunotec, Inc. - 00004152</v>
          </cell>
        </row>
        <row r="1027">
          <cell r="A1027" t="str">
            <v>IMPAQ International, LLC. - 00003515</v>
          </cell>
        </row>
        <row r="1028">
          <cell r="A1028" t="str">
            <v>Impellia - 00004335</v>
          </cell>
        </row>
        <row r="1029">
          <cell r="A1029" t="str">
            <v>Imperial College Science Tech Medicine - 00004100</v>
          </cell>
        </row>
        <row r="1030">
          <cell r="A1030" t="str">
            <v>IMS Health - 00004336</v>
          </cell>
        </row>
        <row r="1031">
          <cell r="A1031" t="str">
            <v>Incyte Corporation - 00004337</v>
          </cell>
        </row>
        <row r="1032">
          <cell r="A1032" t="str">
            <v>Indiana Hemophilia &amp; Thrombosis Center - 00002948</v>
          </cell>
        </row>
        <row r="1033">
          <cell r="A1033" t="str">
            <v>Indiana University - 00000630</v>
          </cell>
        </row>
        <row r="1034">
          <cell r="A1034" t="str">
            <v>Indivior Inc. - 00004338</v>
          </cell>
        </row>
        <row r="1035">
          <cell r="A1035" t="str">
            <v>Industrial Measurement Systems Inc. - 00003011</v>
          </cell>
        </row>
        <row r="1036">
          <cell r="A1036" t="str">
            <v>Industrial Minerals Association - 00000050</v>
          </cell>
        </row>
        <row r="1037">
          <cell r="A1037" t="str">
            <v>INEOS Healthcare - 00004153</v>
          </cell>
        </row>
        <row r="1038">
          <cell r="A1038" t="str">
            <v>Infectious Diseases Society of America - 00004633</v>
          </cell>
        </row>
        <row r="1039">
          <cell r="A1039" t="str">
            <v>Infill Capital Partners, LLC - 00000708</v>
          </cell>
        </row>
        <row r="1040">
          <cell r="A1040" t="str">
            <v>Inflexxion, Inc. - 00003370</v>
          </cell>
        </row>
        <row r="1041">
          <cell r="A1041" t="str">
            <v>InjecTx - 00000201</v>
          </cell>
        </row>
        <row r="1042">
          <cell r="A1042" t="str">
            <v>Innocoll Technologies - 00004154</v>
          </cell>
        </row>
        <row r="1043">
          <cell r="A1043" t="str">
            <v>Inova Health Care Services - 00004634</v>
          </cell>
        </row>
        <row r="1044">
          <cell r="A1044" t="str">
            <v>Institute for Ecosystem Studies - 00000386</v>
          </cell>
        </row>
        <row r="1045">
          <cell r="A1045" t="str">
            <v>Institute for Healthcare Improvement - 00000049</v>
          </cell>
        </row>
        <row r="1046">
          <cell r="A1046" t="str">
            <v>Institute for New Economic Thinking - 00004339</v>
          </cell>
        </row>
        <row r="1047">
          <cell r="A1047" t="str">
            <v>Institute for Social and Economic Devel - 00004635</v>
          </cell>
        </row>
        <row r="1048">
          <cell r="A1048" t="str">
            <v>Institute Museum Library Services/IMLS - 00000044</v>
          </cell>
        </row>
        <row r="1049">
          <cell r="A1049" t="str">
            <v>Institute Neurodegenerative Disorders - 00000740</v>
          </cell>
        </row>
        <row r="1050">
          <cell r="A1050" t="str">
            <v>Institute of International Education - 00000171</v>
          </cell>
        </row>
        <row r="1051">
          <cell r="A1051" t="str">
            <v>Institute on Medicine as a Profession - 00004636</v>
          </cell>
        </row>
        <row r="1052">
          <cell r="A1052" t="str">
            <v>Integrated Biomedical Systems - 00004018</v>
          </cell>
        </row>
        <row r="1053">
          <cell r="A1053" t="str">
            <v>Integrated Therapeutics Group Inc. - 00000035</v>
          </cell>
        </row>
        <row r="1054">
          <cell r="A1054" t="str">
            <v>Intelligent Automation, Inc. - 00004340</v>
          </cell>
        </row>
        <row r="1055">
          <cell r="A1055" t="str">
            <v>Inter-American Foundation - 00003960</v>
          </cell>
        </row>
        <row r="1056">
          <cell r="A1056" t="str">
            <v>Intercept Pharmaceuticals, Inc. - 00004341</v>
          </cell>
        </row>
        <row r="1057">
          <cell r="A1057" t="str">
            <v>Intermune Pharmaceuticals, Inc. - 00004155</v>
          </cell>
        </row>
        <row r="1058">
          <cell r="A1058" t="str">
            <v>International Anesthesia Research Soc - 00004637</v>
          </cell>
        </row>
        <row r="1059">
          <cell r="A1059" t="str">
            <v>International Bone and Mineral Society - 00004638</v>
          </cell>
        </row>
        <row r="1060">
          <cell r="A1060" t="str">
            <v>International Cancer Genome Consortium - 00004101</v>
          </cell>
        </row>
        <row r="1061">
          <cell r="A1061" t="str">
            <v>International Fine Print Dealers Assn - 00004639</v>
          </cell>
        </row>
        <row r="1062">
          <cell r="A1062" t="str">
            <v>International Joint Commission - 00004640</v>
          </cell>
        </row>
        <row r="1063">
          <cell r="A1063" t="str">
            <v>International Literacy Association - 00004641</v>
          </cell>
        </row>
        <row r="1064">
          <cell r="A1064" t="str">
            <v>International Olympic Committee - 00004102</v>
          </cell>
        </row>
        <row r="1065">
          <cell r="A1065" t="str">
            <v>International Society of Arboriculture - 00000015</v>
          </cell>
        </row>
        <row r="1066">
          <cell r="A1066" t="str">
            <v>Internatl Agency Prevention of Blindness - 00004642</v>
          </cell>
        </row>
        <row r="1067">
          <cell r="A1067" t="str">
            <v>Internatl Assn for the Study of Pain - 00004643</v>
          </cell>
        </row>
        <row r="1068">
          <cell r="A1068" t="str">
            <v>Internatl Ctr Diarrhoeal Disease Rsrch - 00004103</v>
          </cell>
        </row>
        <row r="1069">
          <cell r="A1069" t="str">
            <v>Internatl Essential Tremor Foundation - 00004644</v>
          </cell>
        </row>
        <row r="1070">
          <cell r="A1070" t="str">
            <v>Interntnl Inst for Restorative Practices - 00000512</v>
          </cell>
        </row>
        <row r="1071">
          <cell r="A1071" t="str">
            <v>Interntnl Society for Study Lumbar Spine - 00000280</v>
          </cell>
        </row>
        <row r="1072">
          <cell r="A1072" t="str">
            <v>Interstitial Cystitis Association - 00004645</v>
          </cell>
        </row>
        <row r="1073">
          <cell r="A1073" t="str">
            <v>Intervale Center - 00000724</v>
          </cell>
        </row>
        <row r="1074">
          <cell r="A1074" t="str">
            <v>Intervale Compost Products - 00000808</v>
          </cell>
        </row>
        <row r="1075">
          <cell r="A1075" t="str">
            <v>Intrexon Corporation - 00000727</v>
          </cell>
        </row>
        <row r="1076">
          <cell r="A1076" t="str">
            <v>Invivo Corporation - 00004342</v>
          </cell>
        </row>
        <row r="1077">
          <cell r="A1077" t="str">
            <v>IonOptix LLC - 00004343</v>
          </cell>
        </row>
        <row r="1078">
          <cell r="A1078" t="str">
            <v>Iowa State University - 00000661</v>
          </cell>
        </row>
        <row r="1079">
          <cell r="A1079" t="str">
            <v>IPM Laboratories, Inc. - 00000643</v>
          </cell>
        </row>
        <row r="1080">
          <cell r="A1080" t="str">
            <v>Ipsen Biopharmaceuticals, Inc. - 00003530</v>
          </cell>
        </row>
        <row r="1081">
          <cell r="A1081" t="str">
            <v>IQVIA - 00004849</v>
          </cell>
        </row>
        <row r="1082">
          <cell r="A1082" t="str">
            <v>Iris - 00000123</v>
          </cell>
        </row>
        <row r="1083">
          <cell r="A1083" t="str">
            <v>Iris Fund for Prevention of Blindness - 00004646</v>
          </cell>
        </row>
        <row r="1084">
          <cell r="A1084" t="str">
            <v>Ironwood Pharmaceuticals, Inc. - 00003221</v>
          </cell>
        </row>
        <row r="1085">
          <cell r="A1085" t="str">
            <v>Ishan Gala Foundation - 00000940</v>
          </cell>
        </row>
        <row r="1086">
          <cell r="A1086" t="str">
            <v>ITT Industries Inc. - 00000388</v>
          </cell>
        </row>
        <row r="1087">
          <cell r="A1087" t="str">
            <v>Iverson Genetic Diagnostics, Inc. - 00004344</v>
          </cell>
        </row>
        <row r="1088">
          <cell r="A1088" t="str">
            <v>J H Stuart Associates - 00000757</v>
          </cell>
        </row>
        <row r="1089">
          <cell r="A1089" t="str">
            <v>J&amp;J Medical Device Business Service Inc - 00003585</v>
          </cell>
        </row>
        <row r="1090">
          <cell r="A1090" t="str">
            <v>J. Hutchins, Inc. - 00003543</v>
          </cell>
        </row>
        <row r="1091">
          <cell r="A1091" t="str">
            <v>J. Warren and Lois McClure Foundation - 00003989</v>
          </cell>
        </row>
        <row r="1092">
          <cell r="A1092" t="str">
            <v>J.A. McDonald Inc. - 00000245</v>
          </cell>
        </row>
        <row r="1093">
          <cell r="A1093" t="str">
            <v>Jackson Laboratory - 00004345</v>
          </cell>
        </row>
        <row r="1094">
          <cell r="A1094" t="str">
            <v>Jackson State University - 00003032</v>
          </cell>
        </row>
        <row r="1095">
          <cell r="A1095" t="str">
            <v>Jacob and Valeria Langeloth Foundation - 00000393</v>
          </cell>
        </row>
        <row r="1096">
          <cell r="A1096" t="str">
            <v>Jacobus Pharmaceutical Company - 00004346</v>
          </cell>
        </row>
        <row r="1097">
          <cell r="A1097" t="str">
            <v>James Paquette (Pete) - 00000859</v>
          </cell>
        </row>
        <row r="1098">
          <cell r="A1098" t="str">
            <v>James S. McDonnell Foundation - 00004647</v>
          </cell>
        </row>
        <row r="1099">
          <cell r="A1099" t="str">
            <v>James T. Bowse Community Health Trust - 00000735</v>
          </cell>
        </row>
        <row r="1100">
          <cell r="A1100" t="str">
            <v>Jane Coffin Childs Memorial Fund - 00004648</v>
          </cell>
        </row>
        <row r="1101">
          <cell r="A1101" t="str">
            <v>Jane's Trust - 00003951</v>
          </cell>
        </row>
        <row r="1102">
          <cell r="A1102" t="str">
            <v>Janssen Pharmaceuticals - 00000203</v>
          </cell>
        </row>
        <row r="1103">
          <cell r="A1103" t="str">
            <v>Janssen Research &amp; Development, LLC - 00003326</v>
          </cell>
        </row>
        <row r="1104">
          <cell r="A1104" t="str">
            <v>Janssen Research Foundation - 00004649</v>
          </cell>
        </row>
        <row r="1105">
          <cell r="A1105" t="str">
            <v>Japan Foundation - 00000469</v>
          </cell>
        </row>
        <row r="1106">
          <cell r="A1106" t="str">
            <v>Jay Peak - 00002700</v>
          </cell>
        </row>
        <row r="1107">
          <cell r="A1107" t="str">
            <v>Jericho Underhill Park District - 00000495</v>
          </cell>
        </row>
        <row r="1108">
          <cell r="A1108" t="str">
            <v>JM Kaplan Fund - 00004650</v>
          </cell>
        </row>
        <row r="1109">
          <cell r="A1109" t="str">
            <v>JMAR Technologies Inc. - 00000281</v>
          </cell>
        </row>
        <row r="1110">
          <cell r="A1110" t="str">
            <v>Jobs for the Future - 00004651</v>
          </cell>
        </row>
        <row r="1111">
          <cell r="A1111" t="str">
            <v>John A. Hartford Foundation, Inc. - 00004652</v>
          </cell>
        </row>
        <row r="1112">
          <cell r="A1112" t="str">
            <v>John D and Catherine T MacArthur Fdtn - 00000395</v>
          </cell>
        </row>
        <row r="1113">
          <cell r="A1113" t="str">
            <v>John Merck Fund - 00000401</v>
          </cell>
        </row>
        <row r="1114">
          <cell r="A1114" t="str">
            <v>John Snow Inc - 00002990</v>
          </cell>
        </row>
        <row r="1115">
          <cell r="A1115" t="str">
            <v>Johns Hopkins University - 00000204</v>
          </cell>
        </row>
        <row r="1116">
          <cell r="A1116" t="str">
            <v>Johnson &amp; Johnson - 00000116</v>
          </cell>
        </row>
        <row r="1117">
          <cell r="A1117" t="str">
            <v>Johnson &amp; Johnson Pharmaceutical - 00000616</v>
          </cell>
        </row>
        <row r="1118">
          <cell r="A1118" t="str">
            <v>JoMED, Inc - 00004347</v>
          </cell>
        </row>
        <row r="1119">
          <cell r="A1119" t="str">
            <v>Jon C &amp; Katherine L Harvey Foundation - 00000465</v>
          </cell>
        </row>
        <row r="1120">
          <cell r="A1120" t="str">
            <v>Jonas Center Nursing Veterans Healthcare - 00003200</v>
          </cell>
        </row>
        <row r="1121">
          <cell r="A1121" t="str">
            <v>Josiah Macy Jr Foundation - 00003034</v>
          </cell>
        </row>
        <row r="1122">
          <cell r="A1122" t="str">
            <v>Journal of Bone and Joint Surgery - 00003395</v>
          </cell>
        </row>
        <row r="1123">
          <cell r="A1123" t="str">
            <v>Jules Stein Eye Institute - 00000205</v>
          </cell>
        </row>
        <row r="1124">
          <cell r="A1124" t="str">
            <v>Juvenile Diabetes Fdtn International - 00000389</v>
          </cell>
        </row>
        <row r="1125">
          <cell r="A1125" t="str">
            <v>Juvenile Justice Delinquency Prev/DOJ - 00003961</v>
          </cell>
        </row>
        <row r="1126">
          <cell r="A1126" t="str">
            <v>JW McConnell Family Foundation - 00000003</v>
          </cell>
        </row>
        <row r="1127">
          <cell r="A1127" t="str">
            <v>Kadlec Regional Medical Center - 00004653</v>
          </cell>
        </row>
        <row r="1128">
          <cell r="A1128" t="str">
            <v>Kaiser Permanente - 00004800</v>
          </cell>
        </row>
        <row r="1129">
          <cell r="A1129" t="str">
            <v>KaloBios Pharmaceuticals, Inc. - 00004348</v>
          </cell>
        </row>
        <row r="1130">
          <cell r="A1130" t="str">
            <v>Kansas State University - 00000663</v>
          </cell>
        </row>
        <row r="1131">
          <cell r="A1131" t="str">
            <v>Kansas Univ Medical Center Research Inst - 00003427</v>
          </cell>
        </row>
        <row r="1132">
          <cell r="A1132" t="str">
            <v>Kardinal Microsystems - 00004804</v>
          </cell>
        </row>
        <row r="1133">
          <cell r="A1133" t="str">
            <v>Karlson Family Foundation - 00002678</v>
          </cell>
        </row>
        <row r="1134">
          <cell r="A1134" t="str">
            <v>Karolinska Institutet - 00003939</v>
          </cell>
        </row>
        <row r="1135">
          <cell r="A1135" t="str">
            <v>KAS, Inc. - 00000867</v>
          </cell>
        </row>
        <row r="1136">
          <cell r="A1136" t="str">
            <v>Kazakhstan Ministry of Education Science - 00004072</v>
          </cell>
        </row>
        <row r="1137">
          <cell r="A1137" t="str">
            <v>Keene State College - 00003896</v>
          </cell>
        </row>
        <row r="1138">
          <cell r="A1138" t="str">
            <v>Kennedy Krieger Institute - 00003334</v>
          </cell>
        </row>
        <row r="1139">
          <cell r="A1139" t="str">
            <v>Keryx Biopharmaceuticals, Inc. - 00004349</v>
          </cell>
        </row>
        <row r="1140">
          <cell r="A1140" t="str">
            <v>KeyBank National Association - 00004654</v>
          </cell>
        </row>
        <row r="1141">
          <cell r="A1141" t="str">
            <v>Kinetic Concepts, Inc. - 00003363</v>
          </cell>
        </row>
        <row r="1142">
          <cell r="A1142" t="str">
            <v>King County Washington Executive Office - 00003827</v>
          </cell>
        </row>
        <row r="1143">
          <cell r="A1143" t="str">
            <v>Kiniksa Pharmaceuticals Corp. - 00004156</v>
          </cell>
        </row>
        <row r="1144">
          <cell r="A1144" t="str">
            <v>Klingenstein Third Generation Foundation - 00000702</v>
          </cell>
        </row>
        <row r="1145">
          <cell r="A1145" t="str">
            <v>Knapp Foundation - 00004655</v>
          </cell>
        </row>
        <row r="1146">
          <cell r="A1146" t="str">
            <v>KOSAN Biosciences, Inc. - 00004350</v>
          </cell>
        </row>
        <row r="1147">
          <cell r="A1147" t="str">
            <v>Krebs &amp; Lansing Consulting Engineers - 00000390</v>
          </cell>
        </row>
        <row r="1148">
          <cell r="A1148" t="str">
            <v>Kresge Foundation - 00000573</v>
          </cell>
        </row>
        <row r="1149">
          <cell r="A1149" t="str">
            <v>L2 Diagnostics LLC - 00004351</v>
          </cell>
        </row>
        <row r="1150">
          <cell r="A1150" t="str">
            <v>LA BioMed - 00004656</v>
          </cell>
        </row>
        <row r="1151">
          <cell r="A1151" t="str">
            <v>LA County Center for Healthy Births - 00000694</v>
          </cell>
        </row>
        <row r="1152">
          <cell r="A1152" t="str">
            <v>Ladies Auxiliary Veterans Foreign Wars - 00004657</v>
          </cell>
        </row>
        <row r="1153">
          <cell r="A1153" t="str">
            <v>Lady Davis Institute Medical Research - 00000073</v>
          </cell>
        </row>
        <row r="1154">
          <cell r="A1154" t="str">
            <v>Lahey Clinic, Inc. - 00000633</v>
          </cell>
        </row>
        <row r="1155">
          <cell r="A1155" t="str">
            <v>Lake Champlain Basin Program/EPA - 00000391</v>
          </cell>
        </row>
        <row r="1156">
          <cell r="A1156" t="str">
            <v>Lake Champlain Cancer Research Org - 00000249</v>
          </cell>
        </row>
        <row r="1157">
          <cell r="A1157" t="str">
            <v>Lake Champlain Chamber of Commerce - 00004043</v>
          </cell>
        </row>
        <row r="1158">
          <cell r="A1158" t="str">
            <v>Lake Champlain Fish Wildlife Management - 00000916</v>
          </cell>
        </row>
        <row r="1159">
          <cell r="A1159" t="str">
            <v>Lake Champlain Land Trust - 00004801</v>
          </cell>
        </row>
        <row r="1160">
          <cell r="A1160" t="str">
            <v>Lake Champlain Lifelong Learning Fund - 00003990</v>
          </cell>
        </row>
        <row r="1161">
          <cell r="A1161" t="str">
            <v>Lake Champlain Maritime Museum - 00003316</v>
          </cell>
        </row>
        <row r="1162">
          <cell r="A1162" t="str">
            <v>Lake Champlain Research Consortium - 00000078</v>
          </cell>
        </row>
        <row r="1163">
          <cell r="A1163" t="str">
            <v>Lake Rescue Association - 00002763</v>
          </cell>
        </row>
        <row r="1164">
          <cell r="A1164" t="str">
            <v>Lamoille County Justice Project - 00000962</v>
          </cell>
        </row>
        <row r="1165">
          <cell r="A1165" t="str">
            <v>Lamoille County Planning Commission - 00003403</v>
          </cell>
        </row>
        <row r="1166">
          <cell r="A1166" t="str">
            <v>Lamoille North Supervisory Union - 00000374</v>
          </cell>
        </row>
        <row r="1167">
          <cell r="A1167" t="str">
            <v>Lamoille South Supervisory Union - 00000642</v>
          </cell>
        </row>
        <row r="1168">
          <cell r="A1168" t="str">
            <v>Lamoureux &amp; Dickinson Consulting - 00000717</v>
          </cell>
        </row>
        <row r="1169">
          <cell r="A1169" t="str">
            <v>Land For Good - 00002890</v>
          </cell>
        </row>
        <row r="1170">
          <cell r="A1170" t="str">
            <v>Landmark College - 00003937</v>
          </cell>
        </row>
        <row r="1171">
          <cell r="A1171" t="str">
            <v>Landscape Plant Development Center - 00004352</v>
          </cell>
        </row>
        <row r="1172">
          <cell r="A1172" t="str">
            <v>Landworks - 00000392</v>
          </cell>
        </row>
        <row r="1173">
          <cell r="A1173" t="str">
            <v>Laraway Youth &amp; Family Services - 00003594</v>
          </cell>
        </row>
        <row r="1174">
          <cell r="A1174" t="str">
            <v>Larkin Realty - 00003525</v>
          </cell>
        </row>
        <row r="1175">
          <cell r="A1175" t="str">
            <v>Laura and John Arnold Foundation - 00004840</v>
          </cell>
        </row>
        <row r="1176">
          <cell r="A1176" t="str">
            <v>Laura J. Niles Foundation - 00004658</v>
          </cell>
        </row>
        <row r="1177">
          <cell r="A1177" t="str">
            <v>Lawrence Berkeley Natl Laboratory/DOD - 00003962</v>
          </cell>
        </row>
        <row r="1178">
          <cell r="A1178" t="str">
            <v>Lawrence Livermore National Lab/DOD - 00003963</v>
          </cell>
        </row>
        <row r="1179">
          <cell r="A1179" t="str">
            <v>Lawrence Smith - 00000042</v>
          </cell>
        </row>
        <row r="1180">
          <cell r="A1180" t="str">
            <v>Leach Engineering Consultants, PA - 00000850</v>
          </cell>
        </row>
        <row r="1181">
          <cell r="A1181" t="str">
            <v>Leahy Orchards, Inc - 00003356</v>
          </cell>
        </row>
        <row r="1182">
          <cell r="A1182" t="str">
            <v>Learn &amp; Serve America/CNCS - 00000683</v>
          </cell>
        </row>
        <row r="1183">
          <cell r="A1183" t="str">
            <v>Learning Point Associates - 00002649</v>
          </cell>
        </row>
        <row r="1184">
          <cell r="A1184" t="str">
            <v>LeDucq Foundation - 00000002</v>
          </cell>
        </row>
        <row r="1185">
          <cell r="A1185" t="str">
            <v>Leidos, Inc. - 00003776</v>
          </cell>
        </row>
        <row r="1186">
          <cell r="A1186" t="str">
            <v>LEO Pharma Inc. - 00003499</v>
          </cell>
        </row>
        <row r="1187">
          <cell r="A1187" t="str">
            <v>Leonardo Technologies, Inc. - 00000935</v>
          </cell>
        </row>
        <row r="1188">
          <cell r="A1188" t="str">
            <v>Lesch Nyhan Syndrome Childrens Rsrch Fdn - 00000054</v>
          </cell>
        </row>
        <row r="1189">
          <cell r="A1189" t="str">
            <v>Leukemia and Lymphoma Society - 00000028</v>
          </cell>
        </row>
        <row r="1190">
          <cell r="A1190" t="str">
            <v>Leukemia Research Foundation - 00004659</v>
          </cell>
        </row>
        <row r="1191">
          <cell r="A1191" t="str">
            <v>Lewin Group, Inc. - 00004353</v>
          </cell>
        </row>
        <row r="1192">
          <cell r="A1192" t="str">
            <v>Library of Congress - 00003964</v>
          </cell>
        </row>
        <row r="1193">
          <cell r="A1193" t="str">
            <v>Life and Health Insur Med Res Fund - 00004660</v>
          </cell>
        </row>
        <row r="1194">
          <cell r="A1194" t="str">
            <v>Life Sciences Research Foundation - 00004661</v>
          </cell>
        </row>
        <row r="1195">
          <cell r="A1195" t="str">
            <v>Life Technologies Corporation - 00004354</v>
          </cell>
        </row>
        <row r="1196">
          <cell r="A1196" t="str">
            <v>LifeBond - 00004157</v>
          </cell>
        </row>
        <row r="1197">
          <cell r="A1197" t="str">
            <v>LifeCell Corporation - 00004355</v>
          </cell>
        </row>
        <row r="1198">
          <cell r="A1198" t="str">
            <v>Ligand Pharmaceuticals Inc. - 00000121</v>
          </cell>
        </row>
        <row r="1199">
          <cell r="A1199" t="str">
            <v>Lillie's Friends Foundation - 00000933</v>
          </cell>
        </row>
        <row r="1200">
          <cell r="A1200" t="str">
            <v>Lilly Research Laboratories - 00000258</v>
          </cell>
        </row>
        <row r="1201">
          <cell r="A1201" t="str">
            <v>Limerick Road Solar, LLC - 00002968</v>
          </cell>
        </row>
        <row r="1202">
          <cell r="A1202" t="str">
            <v>Lincoln Community School - 00003648</v>
          </cell>
        </row>
        <row r="1203">
          <cell r="A1203" t="str">
            <v>Lincoln University of New Zealand - 00000394</v>
          </cell>
        </row>
        <row r="1204">
          <cell r="A1204" t="str">
            <v>Lintilhac Foundation - 00000207</v>
          </cell>
        </row>
        <row r="1205">
          <cell r="A1205" t="str">
            <v>Llewellyn Howley &amp; Associates Inc - 00000048</v>
          </cell>
        </row>
        <row r="1206">
          <cell r="A1206" t="str">
            <v>Llewellyn-Bryant, Inc. - 00004044</v>
          </cell>
        </row>
        <row r="1207">
          <cell r="A1207" t="str">
            <v>LMA - North America, Inc. - 00004356</v>
          </cell>
        </row>
        <row r="1208">
          <cell r="A1208" t="str">
            <v>Lockheed Martin Corporation - 00002853</v>
          </cell>
        </row>
        <row r="1209">
          <cell r="A1209" t="str">
            <v>Loeb Classical Library Foundation - 00002875</v>
          </cell>
        </row>
        <row r="1210">
          <cell r="A1210" t="str">
            <v>Longview Foundation - 00000418</v>
          </cell>
        </row>
        <row r="1211">
          <cell r="A1211" t="str">
            <v>Lord Corporation - 00004357</v>
          </cell>
        </row>
        <row r="1212">
          <cell r="A1212" t="str">
            <v>L'Oreal USA - 00004158</v>
          </cell>
        </row>
        <row r="1213">
          <cell r="A1213" t="str">
            <v>Los Alamos National Laboratory - 00000552</v>
          </cell>
        </row>
        <row r="1214">
          <cell r="A1214" t="str">
            <v>Louis Berger Associates - 00000504</v>
          </cell>
        </row>
        <row r="1215">
          <cell r="A1215" t="str">
            <v>Louisiana State University - 00000597</v>
          </cell>
        </row>
        <row r="1216">
          <cell r="A1216" t="str">
            <v>Lovelace Respiratory Research Institute - 00000058</v>
          </cell>
        </row>
        <row r="1217">
          <cell r="A1217" t="str">
            <v>Lown Institute - 00004662</v>
          </cell>
        </row>
        <row r="1218">
          <cell r="A1218" t="str">
            <v>Loyola University Chicago - 00000279</v>
          </cell>
        </row>
        <row r="1219">
          <cell r="A1219" t="str">
            <v>Loyola University New Orleans - 00000924</v>
          </cell>
        </row>
        <row r="1220">
          <cell r="A1220" t="str">
            <v>Luc Hoffmann Institute - 00003285</v>
          </cell>
        </row>
        <row r="1221">
          <cell r="A1221" t="str">
            <v>Lucille P Markey Charitable Trust - 00000473</v>
          </cell>
        </row>
        <row r="1222">
          <cell r="A1222" t="str">
            <v>Luitpold Pharmaceuticals, Inc. - 00004358</v>
          </cell>
        </row>
        <row r="1223">
          <cell r="A1223" t="str">
            <v>Lumar, Inc. - 00004045</v>
          </cell>
        </row>
        <row r="1224">
          <cell r="A1224" t="str">
            <v>Lund Family Center - 00004802</v>
          </cell>
        </row>
        <row r="1225">
          <cell r="A1225" t="str">
            <v>Lung Biotechnology PBC - 00004359</v>
          </cell>
        </row>
        <row r="1226">
          <cell r="A1226" t="str">
            <v>Lung Cancer Research Foundation (LCRF) - 00004663</v>
          </cell>
        </row>
        <row r="1227">
          <cell r="A1227" t="str">
            <v>Lungevity Foundation - 00004664</v>
          </cell>
        </row>
        <row r="1228">
          <cell r="A1228" t="str">
            <v>Lupus Foundation of America, Inc. - 00004665</v>
          </cell>
        </row>
        <row r="1229">
          <cell r="A1229" t="str">
            <v>Lupus Research Institute - 00003141</v>
          </cell>
        </row>
        <row r="1230">
          <cell r="A1230" t="str">
            <v>Lymphatic Research Foundation, Inc. - 00004666</v>
          </cell>
        </row>
        <row r="1231">
          <cell r="A1231" t="str">
            <v>Lyndon State College - 00000746</v>
          </cell>
        </row>
        <row r="1232">
          <cell r="A1232" t="str">
            <v>Mad River Path Association - 00003991</v>
          </cell>
        </row>
        <row r="1233">
          <cell r="A1233" t="str">
            <v>Maine Campus Compact - 00003431</v>
          </cell>
        </row>
        <row r="1234">
          <cell r="A1234" t="str">
            <v>Maine Community College System, KVCC - 00003065</v>
          </cell>
        </row>
        <row r="1235">
          <cell r="A1235" t="str">
            <v>Maine Department of Inland Fisheries - 00003284</v>
          </cell>
        </row>
        <row r="1236">
          <cell r="A1236" t="str">
            <v>Maine Department of Transportation - 00000770</v>
          </cell>
        </row>
        <row r="1237">
          <cell r="A1237" t="str">
            <v>Maine Dept Agriculture Food Rural Resour - 00003832</v>
          </cell>
        </row>
        <row r="1238">
          <cell r="A1238" t="str">
            <v>Maine Maritime Academy - 00003897</v>
          </cell>
        </row>
        <row r="1239">
          <cell r="A1239" t="str">
            <v>Maine Medical Center - 00000966</v>
          </cell>
        </row>
        <row r="1240">
          <cell r="A1240" t="str">
            <v>Maine Organic Farmers Gardners Assn - 00004667</v>
          </cell>
        </row>
        <row r="1241">
          <cell r="A1241" t="str">
            <v>Maine Quality Counts - 00003792</v>
          </cell>
        </row>
        <row r="1242">
          <cell r="A1242" t="str">
            <v>Mallinckrodt Pharmaceuticals - 00004159</v>
          </cell>
        </row>
        <row r="1243">
          <cell r="A1243" t="str">
            <v>Manley, James and Lorraine - 00003293</v>
          </cell>
        </row>
        <row r="1244">
          <cell r="A1244" t="str">
            <v>ManMax Medical LLC - 00004360</v>
          </cell>
        </row>
        <row r="1245">
          <cell r="A1245" t="str">
            <v>MannKind Corporation - 00004361</v>
          </cell>
        </row>
        <row r="1246">
          <cell r="A1246" t="str">
            <v>Manomet, Inc. - 00000547</v>
          </cell>
        </row>
        <row r="1247">
          <cell r="A1247" t="str">
            <v>Mansfield Heliflight, Inc. - 00003534</v>
          </cell>
        </row>
        <row r="1248">
          <cell r="A1248" t="str">
            <v>MAP Pharmaceuticals, Inc. - 00000754</v>
          </cell>
        </row>
        <row r="1249">
          <cell r="A1249" t="str">
            <v>Maple Street School - 00000262</v>
          </cell>
        </row>
        <row r="1250">
          <cell r="A1250" t="str">
            <v>Marathon Health, Inc. - 00000732</v>
          </cell>
        </row>
        <row r="1251">
          <cell r="A1251" t="str">
            <v>Marble Island Investments - 00000146</v>
          </cell>
        </row>
        <row r="1252">
          <cell r="A1252" t="str">
            <v>March of Dimes - 00000010</v>
          </cell>
        </row>
        <row r="1253">
          <cell r="A1253" t="str">
            <v>Marco Hi-Tech JV, Ltd - 00000767</v>
          </cell>
        </row>
        <row r="1254">
          <cell r="A1254" t="str">
            <v>Margolis Healy &amp; Associates, LLC - 00003152</v>
          </cell>
        </row>
        <row r="1255">
          <cell r="A1255" t="str">
            <v>Marine Biological Laboratory - 00000397</v>
          </cell>
        </row>
        <row r="1256">
          <cell r="A1256" t="str">
            <v>Marine Conservation Biology Institute - 00000927</v>
          </cell>
        </row>
        <row r="1257">
          <cell r="A1257" t="str">
            <v>Marine Mammal Commission/MMC - 00002660</v>
          </cell>
        </row>
        <row r="1258">
          <cell r="A1258" t="str">
            <v>Marine Polymer Technologies, Inc. - 00004362</v>
          </cell>
        </row>
        <row r="1259">
          <cell r="A1259" t="str">
            <v>Mark Funari - 00000553</v>
          </cell>
        </row>
        <row r="1260">
          <cell r="A1260" t="str">
            <v>Marsha Rivkin Ctr Ovarian Cancer Rsrch - 00003018</v>
          </cell>
        </row>
        <row r="1261">
          <cell r="A1261" t="str">
            <v>Marshfield Clinic Research Foundation - 00004668</v>
          </cell>
        </row>
        <row r="1262">
          <cell r="A1262" t="str">
            <v>Mary Imogene Bassett Hospital - 00000882</v>
          </cell>
        </row>
        <row r="1263">
          <cell r="A1263" t="str">
            <v>Mary Kay Foundation - 00000501</v>
          </cell>
        </row>
        <row r="1264">
          <cell r="A1264" t="str">
            <v>Masimo Corporation - 00002758</v>
          </cell>
        </row>
        <row r="1265">
          <cell r="A1265" t="str">
            <v>Mass Dept of Agricultural Resources - 00000919</v>
          </cell>
        </row>
        <row r="1266">
          <cell r="A1266" t="str">
            <v>Mass Dept of Conservation and Recreation - 00002777</v>
          </cell>
        </row>
        <row r="1267">
          <cell r="A1267" t="str">
            <v>Mass Green High Performance Compter Ctr - 00003620</v>
          </cell>
        </row>
        <row r="1268">
          <cell r="A1268" t="str">
            <v>Mass Society for Promoting Agriculture - 00000897</v>
          </cell>
        </row>
        <row r="1269">
          <cell r="A1269" t="str">
            <v>Massachusetts Dept Elementary Secondary - 00003833</v>
          </cell>
        </row>
        <row r="1270">
          <cell r="A1270" t="str">
            <v>Massachusetts General Hospital - 00000210</v>
          </cell>
        </row>
        <row r="1271">
          <cell r="A1271" t="str">
            <v>Massachusetts Institute of Technology - 00000605</v>
          </cell>
        </row>
        <row r="1272">
          <cell r="A1272" t="str">
            <v>Massachusetts Mutual Life Insurance - 00004363</v>
          </cell>
        </row>
        <row r="1273">
          <cell r="A1273" t="str">
            <v>Maternal Child Health Bureau/MCHB - 00002301</v>
          </cell>
        </row>
        <row r="1274">
          <cell r="A1274" t="str">
            <v>Mayo Clinic - 00000915</v>
          </cell>
        </row>
        <row r="1275">
          <cell r="A1275" t="str">
            <v>McCain Consulting Inc. - 00000120</v>
          </cell>
        </row>
        <row r="1276">
          <cell r="A1276" t="str">
            <v>MCD Public Health - 00003520</v>
          </cell>
        </row>
        <row r="1277">
          <cell r="A1277" t="str">
            <v>McFarland-Johnson Inc. - 00000157</v>
          </cell>
        </row>
        <row r="1278">
          <cell r="A1278" t="str">
            <v>McGill University - 00003168</v>
          </cell>
        </row>
        <row r="1279">
          <cell r="A1279" t="str">
            <v>McKnight Foundation - 00003383</v>
          </cell>
        </row>
        <row r="1280">
          <cell r="A1280" t="str">
            <v>McLean Hospital - 00003425</v>
          </cell>
        </row>
        <row r="1281">
          <cell r="A1281" t="str">
            <v>McMasters University - 00000023</v>
          </cell>
        </row>
        <row r="1282">
          <cell r="A1282" t="str">
            <v>MD Scientific, LLC - 00004364</v>
          </cell>
        </row>
        <row r="1283">
          <cell r="A1283" t="str">
            <v>MDS Nordion - 00004160</v>
          </cell>
        </row>
        <row r="1284">
          <cell r="A1284" t="str">
            <v>Medarex, Inc. - 00004365</v>
          </cell>
        </row>
        <row r="1285">
          <cell r="A1285" t="str">
            <v>Medasense Biometrics Ltd. - 00004161</v>
          </cell>
        </row>
        <row r="1286">
          <cell r="A1286" t="str">
            <v>MediaBalance, Inc - 00000615</v>
          </cell>
        </row>
        <row r="1287">
          <cell r="A1287" t="str">
            <v>Medica Research Institute - 00004669</v>
          </cell>
        </row>
        <row r="1288">
          <cell r="A1288" t="str">
            <v>Medical Care Development - 00002847</v>
          </cell>
        </row>
        <row r="1289">
          <cell r="A1289" t="str">
            <v>Medical College of Wisconsin - 00000894</v>
          </cell>
        </row>
        <row r="1290">
          <cell r="A1290" t="str">
            <v>Medical Research Council of Canada - 00004104</v>
          </cell>
        </row>
        <row r="1291">
          <cell r="A1291" t="str">
            <v>Medical Rsrch Council of United Kingdom - 00004105</v>
          </cell>
        </row>
        <row r="1292">
          <cell r="A1292" t="str">
            <v>Medical University of Ohio - 00000513</v>
          </cell>
        </row>
        <row r="1293">
          <cell r="A1293" t="str">
            <v>Medical University of South Carolina - 00002635</v>
          </cell>
        </row>
        <row r="1294">
          <cell r="A1294" t="str">
            <v>Medication Control Systems - 00004366</v>
          </cell>
        </row>
        <row r="1295">
          <cell r="A1295" t="str">
            <v>Medicines Company (The) - 00004367</v>
          </cell>
        </row>
        <row r="1296">
          <cell r="A1296" t="str">
            <v>Medicines for Malaria Venture - 00002899</v>
          </cell>
        </row>
        <row r="1297">
          <cell r="A1297" t="str">
            <v>Medinol - 00004368</v>
          </cell>
        </row>
        <row r="1298">
          <cell r="A1298" t="str">
            <v>Medivation - 00004369</v>
          </cell>
        </row>
        <row r="1299">
          <cell r="A1299" t="str">
            <v>MedStar Health Research Institute - 00004811</v>
          </cell>
        </row>
        <row r="1300">
          <cell r="A1300" t="str">
            <v>Medtronic Foundation - 00004670</v>
          </cell>
        </row>
        <row r="1301">
          <cell r="A1301" t="str">
            <v>Medtronic Inc - 00000151</v>
          </cell>
        </row>
        <row r="1302">
          <cell r="A1302" t="str">
            <v>Melanoma Research Alliance - 00004671</v>
          </cell>
        </row>
        <row r="1303">
          <cell r="A1303" t="str">
            <v>Melanoma Research Foundation - 00004672</v>
          </cell>
        </row>
        <row r="1304">
          <cell r="A1304" t="str">
            <v>Memorial Sloan-Kettering Cancer Center - 00000494</v>
          </cell>
        </row>
        <row r="1305">
          <cell r="A1305" t="str">
            <v>MemoryCo, LLC - 00004370</v>
          </cell>
        </row>
        <row r="1306">
          <cell r="A1306" t="str">
            <v>Mentor Corporation - 00004371</v>
          </cell>
        </row>
        <row r="1307">
          <cell r="A1307" t="str">
            <v>Merck and Company Inc. - 00000252</v>
          </cell>
        </row>
        <row r="1308">
          <cell r="A1308" t="str">
            <v>Merck KGaA - 00003455</v>
          </cell>
        </row>
        <row r="1309">
          <cell r="A1309" t="str">
            <v>Merck Sharp &amp; Dohme Corp. - 00004372</v>
          </cell>
        </row>
        <row r="1310">
          <cell r="A1310" t="str">
            <v>Mercy Corps - 00003025</v>
          </cell>
        </row>
        <row r="1311">
          <cell r="A1311" t="str">
            <v>Meridian Sensors Inc. - 00000211</v>
          </cell>
        </row>
        <row r="1312">
          <cell r="A1312" t="str">
            <v>Merrimack Pharmaceuticals, Inc. - 00004373</v>
          </cell>
        </row>
        <row r="1313">
          <cell r="A1313" t="str">
            <v>Merz North America, Inc. - 00003523</v>
          </cell>
        </row>
        <row r="1314">
          <cell r="A1314" t="str">
            <v>Mesoblast Limited - 00004162</v>
          </cell>
        </row>
        <row r="1315">
          <cell r="A1315" t="str">
            <v>Mesothelioma Applied Research Foundation - 00000610</v>
          </cell>
        </row>
        <row r="1316">
          <cell r="A1316" t="str">
            <v>Metal Hydride Technologies Inc - 00000072</v>
          </cell>
        </row>
        <row r="1317">
          <cell r="A1317" t="str">
            <v>Metasyn, Inc. - 00004374</v>
          </cell>
        </row>
        <row r="1318">
          <cell r="A1318" t="str">
            <v>Methapharm Inc. - 00004163</v>
          </cell>
        </row>
        <row r="1319">
          <cell r="A1319" t="str">
            <v>MethylGene Inc. - 00004164</v>
          </cell>
        </row>
        <row r="1320">
          <cell r="A1320" t="str">
            <v>MetroHealth System - 00004673</v>
          </cell>
        </row>
        <row r="1321">
          <cell r="A1321" t="str">
            <v>MGH Institute of Health Professions - 00003898</v>
          </cell>
        </row>
        <row r="1322">
          <cell r="A1322" t="str">
            <v>MGI Pharma Inc - 00000095</v>
          </cell>
        </row>
        <row r="1323">
          <cell r="A1323" t="str">
            <v>Miami University - 00003899</v>
          </cell>
        </row>
        <row r="1324">
          <cell r="A1324" t="str">
            <v>Michael and Susan Dell Foundation - 00004674</v>
          </cell>
        </row>
        <row r="1325">
          <cell r="A1325" t="str">
            <v>Michael J Fox Foundation Parkinson Rsrch - 00004675</v>
          </cell>
        </row>
        <row r="1326">
          <cell r="A1326" t="str">
            <v>Michigan State University - 00002729</v>
          </cell>
        </row>
        <row r="1327">
          <cell r="A1327" t="str">
            <v>Michigan Technological University - 00003900</v>
          </cell>
        </row>
        <row r="1328">
          <cell r="A1328" t="str">
            <v>MicroBrightField Inc - 00002991</v>
          </cell>
        </row>
        <row r="1329">
          <cell r="A1329" t="str">
            <v>MicroDesign Consulting Ltd. - 00000378</v>
          </cell>
        </row>
        <row r="1330">
          <cell r="A1330" t="str">
            <v>MicroGen Systems, LLC - 00004375</v>
          </cell>
        </row>
        <row r="1331">
          <cell r="A1331" t="str">
            <v>Microprocessor Designs, Inc. - 00004019</v>
          </cell>
        </row>
        <row r="1332">
          <cell r="A1332" t="str">
            <v>Microsoft - 00000543</v>
          </cell>
        </row>
        <row r="1333">
          <cell r="A1333" t="str">
            <v>MicroStrain, Inc. - 00004046</v>
          </cell>
        </row>
        <row r="1334">
          <cell r="A1334" t="str">
            <v>Microvention Inc. - 00004376</v>
          </cell>
        </row>
        <row r="1335">
          <cell r="A1335" t="str">
            <v>Mid Atlantic Arts Foundation - 00003693</v>
          </cell>
        </row>
        <row r="1336">
          <cell r="A1336" t="str">
            <v>Middle Road Ventures LLC - 00004047</v>
          </cell>
        </row>
        <row r="1337">
          <cell r="A1337" t="str">
            <v>Middlebury Area Land Trust - 00000257</v>
          </cell>
        </row>
        <row r="1338">
          <cell r="A1338" t="str">
            <v>Middlebury College - 00000471</v>
          </cell>
        </row>
        <row r="1339">
          <cell r="A1339" t="str">
            <v>Middlebury South Village LLC - 00000254</v>
          </cell>
        </row>
        <row r="1340">
          <cell r="A1340" t="str">
            <v>Migraine Research Foundation - 00003126</v>
          </cell>
        </row>
        <row r="1341">
          <cell r="A1341" t="str">
            <v>Millennium Pharmaceuticals, Inc. - 00003670</v>
          </cell>
        </row>
        <row r="1342">
          <cell r="A1342" t="str">
            <v>Ministere Relations Internation Quebec - 00003593</v>
          </cell>
        </row>
        <row r="1343">
          <cell r="A1343" t="str">
            <v>Minneapolis Medical Research Foundation - 00003268</v>
          </cell>
        </row>
        <row r="1344">
          <cell r="A1344" t="str">
            <v>Minnesota Department of Transportation - 00003314</v>
          </cell>
        </row>
        <row r="1345">
          <cell r="A1345" t="str">
            <v>Missile Defense Agency/MDA/DOD - 00003965</v>
          </cell>
        </row>
        <row r="1346">
          <cell r="A1346" t="str">
            <v>Missisquoi Associates, Inc. - 2878</v>
          </cell>
        </row>
        <row r="1347">
          <cell r="A1347" t="str">
            <v>Mississippi State University - 00000656</v>
          </cell>
        </row>
        <row r="1348">
          <cell r="A1348" t="str">
            <v>MitoKor - 00004377</v>
          </cell>
        </row>
        <row r="1349">
          <cell r="A1349" t="str">
            <v>Mitotherapeutix, LLC - 00003325</v>
          </cell>
        </row>
        <row r="1350">
          <cell r="A1350" t="str">
            <v>MITRE Corporation - 00000826</v>
          </cell>
        </row>
        <row r="1351">
          <cell r="A1351" t="str">
            <v>Mitsubishi Pharma America, Inc. - 00004165</v>
          </cell>
        </row>
        <row r="1352">
          <cell r="A1352" t="str">
            <v>Mohamed bin Zayed Species Conservation - 00004106</v>
          </cell>
        </row>
        <row r="1353">
          <cell r="A1353" t="str">
            <v>Monash University - 00003940</v>
          </cell>
        </row>
        <row r="1354">
          <cell r="A1354" t="str">
            <v>Monsanto Company - 00003224</v>
          </cell>
        </row>
        <row r="1355">
          <cell r="A1355" t="str">
            <v>Montana State University - 00000898</v>
          </cell>
        </row>
        <row r="1356">
          <cell r="A1356" t="str">
            <v>Montclair State University - 00002701</v>
          </cell>
        </row>
        <row r="1357">
          <cell r="A1357" t="str">
            <v>Montefiore Medical Center - 00000722</v>
          </cell>
        </row>
        <row r="1358">
          <cell r="A1358" t="str">
            <v>Montel Williams Foundation - 00004676</v>
          </cell>
        </row>
        <row r="1359">
          <cell r="A1359" t="str">
            <v>Montpelier Gun Club - 00002677</v>
          </cell>
        </row>
        <row r="1360">
          <cell r="A1360" t="str">
            <v>Montpelier Vermont School District - 00000737</v>
          </cell>
        </row>
        <row r="1361">
          <cell r="A1361" t="str">
            <v>Mooney Partners, LLC - 00004048</v>
          </cell>
        </row>
        <row r="1362">
          <cell r="A1362" t="str">
            <v>Morgan State University - 00003901</v>
          </cell>
        </row>
        <row r="1363">
          <cell r="A1363" t="str">
            <v>Morris Animal Foundation - 00000080</v>
          </cell>
        </row>
        <row r="1364">
          <cell r="A1364" t="str">
            <v>Morrisville Historical Society - 00003352</v>
          </cell>
        </row>
        <row r="1365">
          <cell r="A1365" t="str">
            <v>Morrisville Water and Light - 00000840</v>
          </cell>
        </row>
        <row r="1366">
          <cell r="A1366" t="str">
            <v>Morton Arboretum - 00003797</v>
          </cell>
        </row>
        <row r="1367">
          <cell r="A1367" t="str">
            <v>Motorola Foundation - 00004677</v>
          </cell>
        </row>
        <row r="1368">
          <cell r="A1368" t="str">
            <v>Mount Sinai School of Medicine - 00000212</v>
          </cell>
        </row>
        <row r="1369">
          <cell r="A1369" t="str">
            <v>MPEX Pharmaceuticals, Inc. - 00004378</v>
          </cell>
        </row>
        <row r="1370">
          <cell r="A1370" t="str">
            <v>MSK Engineering and Design - 00000876</v>
          </cell>
        </row>
        <row r="1371">
          <cell r="A1371" t="str">
            <v>Multiple Funding Sources - 00003992</v>
          </cell>
        </row>
        <row r="1372">
          <cell r="A1372" t="str">
            <v>Multiple Sclerosis Foundation - 00004678</v>
          </cell>
        </row>
        <row r="1373">
          <cell r="A1373" t="str">
            <v>Muscular Dystrophy Association - USA - 00002661</v>
          </cell>
        </row>
        <row r="1374">
          <cell r="A1374" t="str">
            <v>MVP Health Plan - 00000549</v>
          </cell>
        </row>
        <row r="1375">
          <cell r="A1375" t="str">
            <v>Myasthenia Gravis Foundation of America - 00004679</v>
          </cell>
        </row>
        <row r="1376">
          <cell r="A1376" t="str">
            <v>Myocarditis Foundation - 00002884</v>
          </cell>
        </row>
        <row r="1377">
          <cell r="A1377" t="str">
            <v>MyROW, Inc. - 00000909</v>
          </cell>
        </row>
        <row r="1378">
          <cell r="A1378" t="str">
            <v>Nacional De San Luis - 00004107</v>
          </cell>
        </row>
        <row r="1379">
          <cell r="A1379" t="str">
            <v>Nanjing University - 00003941</v>
          </cell>
        </row>
        <row r="1380">
          <cell r="A1380" t="str">
            <v>NanoScale Corporation - 00002762</v>
          </cell>
        </row>
        <row r="1381">
          <cell r="A1381" t="str">
            <v>Nanoscale Informal Science Ed Network - 00003100</v>
          </cell>
        </row>
        <row r="1382">
          <cell r="A1382" t="str">
            <v>NARSAD - 00000768</v>
          </cell>
        </row>
        <row r="1383">
          <cell r="A1383" t="str">
            <v>NASBHC: National Assmbly School-Based - 00002880</v>
          </cell>
        </row>
        <row r="1384">
          <cell r="A1384" t="str">
            <v>NASPGHAN - 00000033</v>
          </cell>
        </row>
        <row r="1385">
          <cell r="A1385" t="str">
            <v>National 4-H Council - 00000346</v>
          </cell>
        </row>
        <row r="1386">
          <cell r="A1386" t="str">
            <v>National Academy for State Health Policy - 00003258</v>
          </cell>
        </row>
        <row r="1387">
          <cell r="A1387" t="str">
            <v>National Aeronautics &amp; Space Admin/NASA - 00000192</v>
          </cell>
        </row>
        <row r="1388">
          <cell r="A1388" t="str">
            <v>National Alfalfa &amp; Forage Alliance - 00004680</v>
          </cell>
        </row>
        <row r="1389">
          <cell r="A1389" t="str">
            <v>National Archives Records Administration - 00003966</v>
          </cell>
        </row>
        <row r="1390">
          <cell r="A1390" t="str">
            <v>National Audubon Society, Inc - 00000854</v>
          </cell>
        </row>
        <row r="1391">
          <cell r="A1391" t="str">
            <v>National Cancer Center - 00000112</v>
          </cell>
        </row>
        <row r="1392">
          <cell r="A1392" t="str">
            <v>National Cancer Institute of Canada - 00004108</v>
          </cell>
        </row>
        <row r="1393">
          <cell r="A1393" t="str">
            <v>National Cattlemen's Beef Association - 00002867</v>
          </cell>
        </row>
        <row r="1394">
          <cell r="A1394" t="str">
            <v>National Child Welfare Workforce Inst - 00004681</v>
          </cell>
        </row>
        <row r="1395">
          <cell r="A1395" t="str">
            <v>National Childhood Cancer Foundation - 00000079</v>
          </cell>
        </row>
        <row r="1396">
          <cell r="A1396" t="str">
            <v>National Collegiate Athletic Association - 00004682</v>
          </cell>
        </row>
        <row r="1397">
          <cell r="A1397" t="str">
            <v>National Committee for Quality Assurance - 00004683</v>
          </cell>
        </row>
        <row r="1398">
          <cell r="A1398" t="str">
            <v>National Council Science and Environment - 00004684</v>
          </cell>
        </row>
        <row r="1399">
          <cell r="A1399" t="str">
            <v>National Dairy Council - 00004685</v>
          </cell>
        </row>
        <row r="1400">
          <cell r="A1400" t="str">
            <v>National Dairy Promotion Research Board - 00004686</v>
          </cell>
        </row>
        <row r="1401">
          <cell r="A1401" t="str">
            <v>National Endowment for Humanities/NEH - 00000172</v>
          </cell>
        </row>
        <row r="1402">
          <cell r="A1402" t="str">
            <v>National Film Preservation Foundation - 00000748</v>
          </cell>
        </row>
        <row r="1403">
          <cell r="A1403" t="str">
            <v>National Fish and Wildlife Foundation - 00000813</v>
          </cell>
        </row>
        <row r="1404">
          <cell r="A1404" t="str">
            <v>National Geographic Society - 00000542</v>
          </cell>
        </row>
        <row r="1405">
          <cell r="A1405" t="str">
            <v>National Hemophilia Foundation - 00000020</v>
          </cell>
        </row>
        <row r="1406">
          <cell r="A1406" t="str">
            <v>National Highway Traffic Safety/NHTSA - 00002981</v>
          </cell>
        </row>
        <row r="1407">
          <cell r="A1407" t="str">
            <v>National Inst Food Agriculture/NIFA/USDA - 00000336</v>
          </cell>
        </row>
        <row r="1408">
          <cell r="A1408" t="str">
            <v>National Inst Standards Technology/NIST - 00000874</v>
          </cell>
        </row>
        <row r="1409">
          <cell r="A1409" t="str">
            <v>National Institutes for Water Resources - 00004687</v>
          </cell>
        </row>
        <row r="1410">
          <cell r="A1410" t="str">
            <v>National Jewish Health - 00002609</v>
          </cell>
        </row>
        <row r="1411">
          <cell r="A1411" t="str">
            <v>National Kidney Foundation - 00000182</v>
          </cell>
        </row>
        <row r="1412">
          <cell r="A1412" t="str">
            <v>National Life Insurance Co. - 00003035</v>
          </cell>
        </row>
        <row r="1413">
          <cell r="A1413" t="str">
            <v>National Marrow Donor Program - 00000640</v>
          </cell>
        </row>
        <row r="1414">
          <cell r="A1414" t="str">
            <v>National Medical Association - 00004688</v>
          </cell>
        </row>
        <row r="1415">
          <cell r="A1415" t="str">
            <v>National Multiple Sclerosis Society - 00000564</v>
          </cell>
        </row>
        <row r="1416">
          <cell r="A1416" t="str">
            <v>National Network Libraries of Medicine - 00000290</v>
          </cell>
        </row>
        <row r="1417">
          <cell r="A1417" t="str">
            <v>National Niemann-Pick Disease Foundation - 00004689</v>
          </cell>
        </row>
        <row r="1418">
          <cell r="A1418" t="str">
            <v>National Oceanic Atmospheric Admin/NOAA - 00000029</v>
          </cell>
        </row>
        <row r="1419">
          <cell r="A1419" t="str">
            <v>National Palliative Care Research Center - 00002616</v>
          </cell>
        </row>
        <row r="1420">
          <cell r="A1420" t="str">
            <v>National Park Foundation - 00000365</v>
          </cell>
        </row>
        <row r="1421">
          <cell r="A1421" t="str">
            <v>National Park Service/NPS - 00000247</v>
          </cell>
        </row>
        <row r="1422">
          <cell r="A1422" t="str">
            <v>National Parks Conservation Association - 00004690</v>
          </cell>
        </row>
        <row r="1423">
          <cell r="A1423" t="str">
            <v>National Renewable Energy Laboratory - 00004691</v>
          </cell>
        </row>
        <row r="1424">
          <cell r="A1424" t="str">
            <v>National Research Council - 00000655</v>
          </cell>
        </row>
        <row r="1425">
          <cell r="A1425" t="str">
            <v>National Resource Center - 00004692</v>
          </cell>
        </row>
        <row r="1426">
          <cell r="A1426" t="str">
            <v>National Science Foundation/NSF - 00000214</v>
          </cell>
        </row>
        <row r="1427">
          <cell r="A1427" t="str">
            <v>National Security Agency/NSA/DOD - 00000367</v>
          </cell>
        </row>
        <row r="1428">
          <cell r="A1428" t="str">
            <v>National Society to Prevent Blindness - 00004693</v>
          </cell>
        </row>
        <row r="1429">
          <cell r="A1429" t="str">
            <v>National Space Biomedical Research Inst - 00004694</v>
          </cell>
        </row>
        <row r="1430">
          <cell r="A1430" t="str">
            <v>National Space Grant Foundation - 00002765</v>
          </cell>
        </row>
        <row r="1431">
          <cell r="A1431" t="str">
            <v>National Stone Sand &amp; Gravel Association - 00004379</v>
          </cell>
        </row>
        <row r="1432">
          <cell r="A1432" t="str">
            <v>National Telecom Info Admin/NTIA - 00000920</v>
          </cell>
        </row>
        <row r="1433">
          <cell r="A1433" t="str">
            <v>National Tree Trust - 00004380</v>
          </cell>
        </row>
        <row r="1434">
          <cell r="A1434" t="str">
            <v>National Trust for Historic Preservation - 00004695</v>
          </cell>
        </row>
        <row r="1435">
          <cell r="A1435" t="str">
            <v>National Vulvodynia Association - 00004696</v>
          </cell>
        </row>
        <row r="1436">
          <cell r="A1436" t="str">
            <v>National Wildlife Federation - 00000493</v>
          </cell>
        </row>
        <row r="1437">
          <cell r="A1437" t="str">
            <v>National Writing Project Corporation - 00000103</v>
          </cell>
        </row>
        <row r="1438">
          <cell r="A1438" t="str">
            <v>Nationwide Children's Hospital - 00004697</v>
          </cell>
        </row>
        <row r="1439">
          <cell r="A1439" t="str">
            <v>Native Vest Properties LLC - 00000541</v>
          </cell>
        </row>
        <row r="1440">
          <cell r="A1440" t="str">
            <v>Natl 4-H Cooperative Curriculum System - 00000514</v>
          </cell>
        </row>
        <row r="1441">
          <cell r="A1441" t="str">
            <v>Natl Academies Science Eng and Medicine - 00004698</v>
          </cell>
        </row>
        <row r="1442">
          <cell r="A1442" t="str">
            <v>Natl Assn for Education Young Children - 00000345</v>
          </cell>
        </row>
        <row r="1443">
          <cell r="A1443" t="str">
            <v>Natl Assn State Directors Special Ed - 00000621</v>
          </cell>
        </row>
        <row r="1444">
          <cell r="A1444" t="str">
            <v>Natl Assn State Universities Land Grants - 00000773</v>
          </cell>
        </row>
        <row r="1445">
          <cell r="A1445" t="str">
            <v>Natl Cancer Institute/NCI/NIH - 00000222</v>
          </cell>
        </row>
        <row r="1446">
          <cell r="A1446" t="str">
            <v>Natl Cardiovascular Rsrch Infrastructure - 00004381</v>
          </cell>
        </row>
        <row r="1447">
          <cell r="A1447" t="str">
            <v>Natl Center Adv Translational/NCATS/NIH - 2868</v>
          </cell>
        </row>
        <row r="1448">
          <cell r="A1448" t="str">
            <v>Natl Center Comp Integrative/NCCIH/NIH - 00000221</v>
          </cell>
        </row>
        <row r="1449">
          <cell r="A1449" t="str">
            <v>Natl Center Interprofessional Practice - 00004699</v>
          </cell>
        </row>
        <row r="1450">
          <cell r="A1450" t="str">
            <v>Natl Center Research Resources/NCRR/NIH - 00000239</v>
          </cell>
        </row>
        <row r="1451">
          <cell r="A1451" t="str">
            <v>Natl Collegiate Inventors Innovators - 00000743</v>
          </cell>
        </row>
        <row r="1452">
          <cell r="A1452" t="str">
            <v>Natl Council Eurasian East Europe Rsrch - 00004700</v>
          </cell>
        </row>
        <row r="1453">
          <cell r="A1453" t="str">
            <v>Natl Council State Boards of Nursing - 00004701</v>
          </cell>
        </row>
        <row r="1454">
          <cell r="A1454" t="str">
            <v>Natl Ctr Chronic Disease Prevent/NCCDPHP - 00000199</v>
          </cell>
        </row>
        <row r="1455">
          <cell r="A1455" t="str">
            <v>Natl Ctr Minority Health Disp/NIMHD/NIH - 00000538</v>
          </cell>
        </row>
        <row r="1456">
          <cell r="A1456" t="str">
            <v>Natl Development Rsrch Institutes NDRI - 00002749</v>
          </cell>
        </row>
        <row r="1457">
          <cell r="A1457" t="str">
            <v>Natl Eye Institute/NEI/NIH - 00000344</v>
          </cell>
        </row>
        <row r="1458">
          <cell r="A1458" t="str">
            <v>Natl Geospatial-Intelligence Agency/DOD - 00003967</v>
          </cell>
        </row>
        <row r="1459">
          <cell r="A1459" t="str">
            <v>Natl Heart Lung and Blood Inst/NHLBI/NIH - 00000140</v>
          </cell>
        </row>
        <row r="1460">
          <cell r="A1460" t="str">
            <v>Natl Human Genome Rsrch Inst/NHGRI/NIH - 00000532</v>
          </cell>
        </row>
        <row r="1461">
          <cell r="A1461" t="str">
            <v>Natl Initve Childrens Healthcare Quality - 00000372</v>
          </cell>
        </row>
        <row r="1462">
          <cell r="A1462" t="str">
            <v>Natl Inst Allergy Infectious/NIAID/NIH - 00000223</v>
          </cell>
        </row>
        <row r="1463">
          <cell r="A1463" t="str">
            <v>Natl Inst Arthritis Musculoskl/NIAMS/NIH - 00000368</v>
          </cell>
        </row>
        <row r="1464">
          <cell r="A1464" t="str">
            <v>Natl Inst Biomedical Imaging/NIBIB/NIH - 00000533</v>
          </cell>
        </row>
        <row r="1465">
          <cell r="A1465" t="str">
            <v>Natl Inst Child Health Human /NICHD/NIH - 00000224</v>
          </cell>
        </row>
        <row r="1466">
          <cell r="A1466" t="str">
            <v>Natl Inst Deafness Other Comm /NIDCD/NIH - 00000371</v>
          </cell>
        </row>
        <row r="1467">
          <cell r="A1467" t="str">
            <v>Natl Inst Dental Craniofacial/NIDCR/NIH - 00000225</v>
          </cell>
        </row>
        <row r="1468">
          <cell r="A1468" t="str">
            <v>Natl Inst Diabetes Digest Kidn/NIDDK/NIH - 00000190</v>
          </cell>
        </row>
        <row r="1469">
          <cell r="A1469" t="str">
            <v>Natl Inst Environmental Health/NIEHS/NIH - 00000230</v>
          </cell>
        </row>
        <row r="1470">
          <cell r="A1470" t="str">
            <v>Natl Inst Gen Medical Sciences/NIGMS/NIH - 00000369</v>
          </cell>
        </row>
        <row r="1471">
          <cell r="A1471" t="str">
            <v>Natl Inst Health Care Manage Fdtn/NICHM - 00004702</v>
          </cell>
        </row>
        <row r="1472">
          <cell r="A1472" t="str">
            <v>Natl Inst Neurological Stroke/NINDS/NIH - 00000191</v>
          </cell>
        </row>
        <row r="1473">
          <cell r="A1473" t="str">
            <v>Natl Inst of Mental Health/NIMH/NIH - 00000370</v>
          </cell>
        </row>
        <row r="1474">
          <cell r="A1474" t="str">
            <v>Natl Inst of Nursing Research/NINR/NIH - 00000534</v>
          </cell>
        </row>
        <row r="1475">
          <cell r="A1475" t="str">
            <v>Natl Inst on Aging/NIA/NIH - 00000141</v>
          </cell>
        </row>
        <row r="1476">
          <cell r="A1476" t="str">
            <v>Natl Inst on Alcohol Abuse/NIAAA/NIH - 00000213</v>
          </cell>
        </row>
        <row r="1477">
          <cell r="A1477" t="str">
            <v>Natl Inst on Drug Abuse/NIDA/NIH - 00000102</v>
          </cell>
        </row>
        <row r="1478">
          <cell r="A1478" t="str">
            <v>Natl Institutes of Health/NIH - 00000220</v>
          </cell>
        </row>
        <row r="1479">
          <cell r="A1479" t="str">
            <v>Natl Jewish Center Immunology &amp; Research - 00004703</v>
          </cell>
        </row>
        <row r="1480">
          <cell r="A1480" t="str">
            <v>Natl Library of Medicine/NIH - 00000950</v>
          </cell>
        </row>
        <row r="1481">
          <cell r="A1481" t="str">
            <v>Natural Resources Conservation/NRCS/USDA - 00000063</v>
          </cell>
        </row>
        <row r="1482">
          <cell r="A1482" t="str">
            <v>Nature Conservancy - 00000366</v>
          </cell>
        </row>
        <row r="1483">
          <cell r="A1483" t="str">
            <v>Naval Air Warfare Center AD (PAX)/DOD - 00000845</v>
          </cell>
        </row>
        <row r="1484">
          <cell r="A1484" t="str">
            <v>Naval Medical Research Center/NMRC/DOD - 00000612</v>
          </cell>
        </row>
        <row r="1485">
          <cell r="A1485" t="str">
            <v>Nazarbayev University - 00003485</v>
          </cell>
        </row>
        <row r="1486">
          <cell r="A1486" t="str">
            <v>NCASI - 00004166</v>
          </cell>
        </row>
        <row r="1487">
          <cell r="A1487" t="str">
            <v>NCIRE Veterans Health Research Ins - 00004847</v>
          </cell>
        </row>
        <row r="1488">
          <cell r="A1488" t="str">
            <v>NE Ctr Ag and Occupational Health - 00003828</v>
          </cell>
        </row>
        <row r="1489">
          <cell r="A1489" t="str">
            <v>NE Wildlife Damage Mgmnt Rsrch Coop WDM - 00004704</v>
          </cell>
        </row>
        <row r="1490">
          <cell r="A1490" t="str">
            <v>Neighborhood Funders Group - 00000792</v>
          </cell>
        </row>
        <row r="1491">
          <cell r="A1491" t="str">
            <v>NEK Travel and Tourism Association - 00000956</v>
          </cell>
        </row>
        <row r="1492">
          <cell r="A1492" t="str">
            <v>Nell Newman Foundation - 00003010</v>
          </cell>
        </row>
        <row r="1493">
          <cell r="A1493" t="str">
            <v>Nellie Mae Education Foundation - 00002706</v>
          </cell>
        </row>
        <row r="1494">
          <cell r="A1494" t="str">
            <v>Nemours Foundation - 00004705</v>
          </cell>
        </row>
        <row r="1495">
          <cell r="A1495" t="str">
            <v>NeoTract, Inc. - 00004382</v>
          </cell>
        </row>
        <row r="1496">
          <cell r="A1496" t="str">
            <v>Nephrogenix - 00004383</v>
          </cell>
        </row>
        <row r="1497">
          <cell r="A1497" t="str">
            <v>Neurocrine Biosciences, Inc. - 00004384</v>
          </cell>
        </row>
        <row r="1498">
          <cell r="A1498" t="str">
            <v>NeuroDerm - 00004167</v>
          </cell>
        </row>
        <row r="1499">
          <cell r="A1499" t="str">
            <v>Neurosurgery Research &amp; Education Fdtn - 00004706</v>
          </cell>
        </row>
        <row r="1500">
          <cell r="A1500" t="str">
            <v>New Chapter, Inc. - 00003108</v>
          </cell>
        </row>
        <row r="1501">
          <cell r="A1501" t="str">
            <v>New England Dairy and Food Council - 00003060</v>
          </cell>
        </row>
        <row r="1502">
          <cell r="A1502" t="str">
            <v>New England Dairy Promotion Board - 00000376</v>
          </cell>
        </row>
        <row r="1503">
          <cell r="A1503" t="str">
            <v>New England Fertility Society - 00003015</v>
          </cell>
        </row>
        <row r="1504">
          <cell r="A1504" t="str">
            <v>New England Floriculture, Inc - 00002854</v>
          </cell>
        </row>
        <row r="1505">
          <cell r="A1505" t="str">
            <v>New England Foundation for the Arts - 00002924</v>
          </cell>
        </row>
        <row r="1506">
          <cell r="A1506" t="str">
            <v>New England Genetics Collaborative - 00004707</v>
          </cell>
        </row>
        <row r="1507">
          <cell r="A1507" t="str">
            <v>New England Greenhouse Conference - 00000470</v>
          </cell>
        </row>
        <row r="1508">
          <cell r="A1508" t="str">
            <v>New England Institute Addiction Studies - 00004708</v>
          </cell>
        </row>
        <row r="1509">
          <cell r="A1509" t="str">
            <v>New England Interstate Water Pollution - 00000402</v>
          </cell>
        </row>
        <row r="1510">
          <cell r="A1510" t="str">
            <v>New England Natural Resource Center - 00000993</v>
          </cell>
        </row>
        <row r="1511">
          <cell r="A1511" t="str">
            <v>New England Nursery Association Inc. - 00000113</v>
          </cell>
        </row>
        <row r="1512">
          <cell r="A1512" t="str">
            <v>New England Otolaryngology Society - 00000217</v>
          </cell>
        </row>
        <row r="1513">
          <cell r="A1513" t="str">
            <v>New England Regional Center Excellence - 00004709</v>
          </cell>
        </row>
        <row r="1514">
          <cell r="A1514" t="str">
            <v>New England Research Institutes, Inc. - 00003226</v>
          </cell>
        </row>
        <row r="1515">
          <cell r="A1515" t="str">
            <v>New England Small Farm Institute - 00004385</v>
          </cell>
        </row>
        <row r="1516">
          <cell r="A1516" t="str">
            <v>New England Society for Vascular Surgery - 00004386</v>
          </cell>
        </row>
        <row r="1517">
          <cell r="A1517" t="str">
            <v>New England Transportation Consortium - 00000406</v>
          </cell>
        </row>
        <row r="1518">
          <cell r="A1518" t="str">
            <v>New England University Transportation Ct - 00004710</v>
          </cell>
        </row>
        <row r="1519">
          <cell r="A1519" t="str">
            <v>New England Waste Services of Vermont - 00000750</v>
          </cell>
        </row>
        <row r="1520">
          <cell r="A1520" t="str">
            <v>New Hampshire Dept of Transportation - 00003518</v>
          </cell>
        </row>
        <row r="1521">
          <cell r="A1521" t="str">
            <v>New Hampshire Plant Growers Association - 00002488</v>
          </cell>
        </row>
        <row r="1522">
          <cell r="A1522" t="str">
            <v>New Jersey NJME/CFSA, Inc. - 00003354</v>
          </cell>
        </row>
        <row r="1523">
          <cell r="A1523" t="str">
            <v>New Visions for Public Schools - 00000383</v>
          </cell>
        </row>
        <row r="1524">
          <cell r="A1524" t="str">
            <v>New Visions Foundation - 00000219</v>
          </cell>
        </row>
        <row r="1525">
          <cell r="A1525" t="str">
            <v>New York Academy of Medicine - 00004711</v>
          </cell>
        </row>
        <row r="1526">
          <cell r="A1526" t="str">
            <v>New York Community Trust - 00000914</v>
          </cell>
        </row>
        <row r="1527">
          <cell r="A1527" t="str">
            <v>New York Dept Agriculture and Markets - 00003834</v>
          </cell>
        </row>
        <row r="1528">
          <cell r="A1528" t="str">
            <v>New York Dept Environmental Conservation - 00003835</v>
          </cell>
        </row>
        <row r="1529">
          <cell r="A1529" t="str">
            <v>New York Farm Viability Institute - 00004712</v>
          </cell>
        </row>
        <row r="1530">
          <cell r="A1530" t="str">
            <v>New York State Department of Health - 00003836</v>
          </cell>
        </row>
        <row r="1531">
          <cell r="A1531" t="str">
            <v>New York State Education Department - 00004807</v>
          </cell>
        </row>
        <row r="1532">
          <cell r="A1532" t="str">
            <v>New York State Energy and Development Au - 00002876</v>
          </cell>
        </row>
        <row r="1533">
          <cell r="A1533" t="str">
            <v>New York University - 00000592</v>
          </cell>
        </row>
        <row r="1534">
          <cell r="A1534" t="str">
            <v>New York University School of Medicine - 00000908</v>
          </cell>
        </row>
        <row r="1535">
          <cell r="A1535" t="str">
            <v>New Zealand Manipulative Physiotherapist - 00003248</v>
          </cell>
        </row>
        <row r="1536">
          <cell r="A1536" t="str">
            <v>NewLink Genetics Corporation - 00004387</v>
          </cell>
        </row>
        <row r="1537">
          <cell r="A1537" t="str">
            <v>Newport Center Conservation Committee - 00003614</v>
          </cell>
        </row>
        <row r="1538">
          <cell r="A1538" t="str">
            <v>Newport City Renaissance Corporation - 00003118</v>
          </cell>
        </row>
        <row r="1539">
          <cell r="A1539" t="str">
            <v>NFL Charities - 00004713</v>
          </cell>
        </row>
        <row r="1540">
          <cell r="A1540" t="str">
            <v>NinePoint Medical - 00004388</v>
          </cell>
        </row>
        <row r="1541">
          <cell r="A1541" t="str">
            <v>NKT Therapeutics - 00003061</v>
          </cell>
        </row>
        <row r="1542">
          <cell r="A1542" t="str">
            <v>NMT Medical, Inc. - 00004389</v>
          </cell>
        </row>
        <row r="1543">
          <cell r="A1543" t="str">
            <v>NOFA-NY - 00003560</v>
          </cell>
        </row>
        <row r="1544">
          <cell r="A1544" t="str">
            <v>Norris Brothers Solar Development, LLC - 00003401</v>
          </cell>
        </row>
        <row r="1545">
          <cell r="A1545" t="str">
            <v>North American Bramble Grower Rsrch Fdtn - 00004714</v>
          </cell>
        </row>
        <row r="1546">
          <cell r="A1546" t="str">
            <v>North American Maple Syrup Council - 00000271</v>
          </cell>
        </row>
        <row r="1547">
          <cell r="A1547" t="str">
            <v>North American Menopause Society - 00004715</v>
          </cell>
        </row>
        <row r="1548">
          <cell r="A1548" t="str">
            <v>North American Spine Society - 00004716</v>
          </cell>
        </row>
        <row r="1549">
          <cell r="A1549" t="str">
            <v>North Atlantic Treaty Organization - 00004073</v>
          </cell>
        </row>
        <row r="1550">
          <cell r="A1550" t="str">
            <v>North Carolina State University - 00000583</v>
          </cell>
        </row>
        <row r="1551">
          <cell r="A1551" t="str">
            <v>North Country Health Systems, Inc. - 00000636</v>
          </cell>
        </row>
        <row r="1552">
          <cell r="A1552" t="str">
            <v>North Dakota State University Fargo - 00000492</v>
          </cell>
        </row>
        <row r="1553">
          <cell r="A1553" t="str">
            <v>Northeast Center Risk Mgmnt Education - 00002748</v>
          </cell>
        </row>
        <row r="1554">
          <cell r="A1554" t="str">
            <v>Northeast Dairy Foods Research Center - 00004717</v>
          </cell>
        </row>
        <row r="1555">
          <cell r="A1555" t="str">
            <v>Northeast Extension Directors NEED - 00003273</v>
          </cell>
        </row>
        <row r="1556">
          <cell r="A1556" t="str">
            <v>Northeast Group on Educational Affairs - 00003442</v>
          </cell>
        </row>
        <row r="1557">
          <cell r="A1557" t="str">
            <v>Northeast Kingdom Community Action - 00000216</v>
          </cell>
        </row>
        <row r="1558">
          <cell r="A1558" t="str">
            <v>Northeast Kingdom Human Services Inc. - 00000226</v>
          </cell>
        </row>
        <row r="1559">
          <cell r="A1559" t="str">
            <v>Northeast Kingdom Learning Services Inc. - 00002705</v>
          </cell>
        </row>
        <row r="1560">
          <cell r="A1560" t="str">
            <v>Northeast Organic Farming Association VT - 00000255</v>
          </cell>
        </row>
        <row r="1561">
          <cell r="A1561" t="str">
            <v>Northeast Region SARE Program - 00004718</v>
          </cell>
        </row>
        <row r="1562">
          <cell r="A1562" t="str">
            <v>Northeast Regional Ctr Rural Development - 00003902</v>
          </cell>
        </row>
        <row r="1563">
          <cell r="A1563" t="str">
            <v>Northeastern American Urological Assn. - 00000218</v>
          </cell>
        </row>
        <row r="1564">
          <cell r="A1564" t="str">
            <v>Northeastern IPM Center - 00003903</v>
          </cell>
        </row>
        <row r="1565">
          <cell r="A1565" t="str">
            <v>Northeastern Regional Aquaculture Center - 00004390</v>
          </cell>
        </row>
        <row r="1566">
          <cell r="A1566" t="str">
            <v>Northeastern Regional Association NERA - 00003904</v>
          </cell>
        </row>
        <row r="1567">
          <cell r="A1567" t="str">
            <v>Northeastern States Rsrch Coop/NSRC - 00003968</v>
          </cell>
        </row>
        <row r="1568">
          <cell r="A1568" t="str">
            <v>Northeastern University - 00000875</v>
          </cell>
        </row>
        <row r="1569">
          <cell r="A1569" t="str">
            <v>Northeastern Vermont Development Assn - 00003993</v>
          </cell>
        </row>
        <row r="1570">
          <cell r="A1570" t="str">
            <v>Northern Architects, Inc. - 00004049</v>
          </cell>
        </row>
        <row r="1571">
          <cell r="A1571" t="str">
            <v>Northern Counties Health Care, Inc. - 00000883</v>
          </cell>
        </row>
        <row r="1572">
          <cell r="A1572" t="str">
            <v>Northern Enterprises, Inc. - 00004020</v>
          </cell>
        </row>
        <row r="1573">
          <cell r="A1573" t="str">
            <v>Northern Forest Center - 00000570</v>
          </cell>
        </row>
        <row r="1574">
          <cell r="A1574" t="str">
            <v>Northern Illinois University - 00003905</v>
          </cell>
        </row>
        <row r="1575">
          <cell r="A1575" t="str">
            <v>Northern N. E. Clinical Oncology Society - 00003510</v>
          </cell>
        </row>
        <row r="1576">
          <cell r="A1576" t="str">
            <v>Northern Plains Sustainable Ag Society - 00004719</v>
          </cell>
        </row>
        <row r="1577">
          <cell r="A1577" t="str">
            <v>Northern Tier Center for Health - 00002750</v>
          </cell>
        </row>
        <row r="1578">
          <cell r="A1578" t="str">
            <v>Northern Vermont AHEC - 00002856</v>
          </cell>
        </row>
        <row r="1579">
          <cell r="A1579" t="str">
            <v>Northern Vermont RC&amp;D - 00000764</v>
          </cell>
        </row>
        <row r="1580">
          <cell r="A1580" t="str">
            <v>Northshore University HealthSystem - 00004720</v>
          </cell>
        </row>
        <row r="1581">
          <cell r="A1581" t="str">
            <v>Northwest Regional Planning Commission - 00000650</v>
          </cell>
        </row>
        <row r="1582">
          <cell r="A1582" t="str">
            <v>Northwestern Counseling Support Services - 00003994</v>
          </cell>
        </row>
        <row r="1583">
          <cell r="A1583" t="str">
            <v>Northwestern University - 00000382</v>
          </cell>
        </row>
        <row r="1584">
          <cell r="A1584" t="str">
            <v>Norwich University - 00000302</v>
          </cell>
        </row>
        <row r="1585">
          <cell r="A1585" t="str">
            <v>Nova Scotia Agricultural College - 00000905</v>
          </cell>
        </row>
        <row r="1586">
          <cell r="A1586" t="str">
            <v>Novacare - 00000476</v>
          </cell>
        </row>
        <row r="1587">
          <cell r="A1587" t="str">
            <v>Novartis Foundation - 00000242</v>
          </cell>
        </row>
        <row r="1588">
          <cell r="A1588" t="str">
            <v>Novartis Pharmaceuticals Inc. - 00000432</v>
          </cell>
        </row>
        <row r="1589">
          <cell r="A1589" t="str">
            <v>Novo Nordisk Fonden - 00004109</v>
          </cell>
        </row>
        <row r="1590">
          <cell r="A1590" t="str">
            <v>Novo Nordisk Inc. - 00004391</v>
          </cell>
        </row>
        <row r="1591">
          <cell r="A1591" t="str">
            <v>Novo Pharmaceuticals - 00004168</v>
          </cell>
        </row>
        <row r="1592">
          <cell r="A1592" t="str">
            <v>Novus Energy Development, LLC - 00003368</v>
          </cell>
        </row>
        <row r="1593">
          <cell r="A1593" t="str">
            <v>NRG Oncology Foundation - 00003321</v>
          </cell>
        </row>
        <row r="1594">
          <cell r="A1594" t="str">
            <v>NSABP Foundation Inc. - 00000250</v>
          </cell>
        </row>
        <row r="1595">
          <cell r="A1595" t="str">
            <v>Nuclear Cardiology Foundation - 00000637</v>
          </cell>
        </row>
        <row r="1596">
          <cell r="A1596" t="str">
            <v>Nulhegan Gateway Association - 00000829</v>
          </cell>
        </row>
        <row r="1597">
          <cell r="A1597" t="str">
            <v>Nutricia Research Foundation - 00004110</v>
          </cell>
        </row>
        <row r="1598">
          <cell r="A1598" t="str">
            <v>NuVasive - 00003582</v>
          </cell>
        </row>
        <row r="1599">
          <cell r="A1599" t="str">
            <v>Nuvelo, Inc. - 00004392</v>
          </cell>
        </row>
        <row r="1600">
          <cell r="A1600" t="str">
            <v>NxStage Medical, Inc. - 00004393</v>
          </cell>
        </row>
        <row r="1601">
          <cell r="A1601" t="str">
            <v>OBNET Services, LLC - 00000711</v>
          </cell>
        </row>
        <row r="1602">
          <cell r="A1602" t="str">
            <v>O'Brien Brothers Agency Inc - 00000045</v>
          </cell>
        </row>
        <row r="1603">
          <cell r="A1603" t="str">
            <v>Office Behavioral Soc Sciences Rsrch/NIH - 00003969</v>
          </cell>
        </row>
        <row r="1604">
          <cell r="A1604" t="str">
            <v>Office of Advocacy and Outreach/USDA - 00003375</v>
          </cell>
        </row>
        <row r="1605">
          <cell r="A1605" t="str">
            <v>Office of Justice Programs/DOJ - 00003970</v>
          </cell>
        </row>
        <row r="1606">
          <cell r="A1606" t="str">
            <v>Office of National Coord for Health/ONC - 00003971</v>
          </cell>
        </row>
        <row r="1607">
          <cell r="A1607" t="str">
            <v>Office of Naval Research/ONR/DOD - 00000844</v>
          </cell>
        </row>
        <row r="1608">
          <cell r="A1608" t="str">
            <v>Office of Research on Women's Health/NIH - 00000884</v>
          </cell>
        </row>
        <row r="1609">
          <cell r="A1609" t="str">
            <v>Office of Science/DOE - 00003972</v>
          </cell>
        </row>
        <row r="1610">
          <cell r="A1610" t="str">
            <v>Office of the Director/NIH - 00002896</v>
          </cell>
        </row>
        <row r="1611">
          <cell r="A1611" t="str">
            <v>OGE Energy Corp. Foundation - 00004721</v>
          </cell>
        </row>
        <row r="1612">
          <cell r="A1612" t="str">
            <v>Ohio Center for Autism and Low Incidence - 00003587</v>
          </cell>
        </row>
        <row r="1613">
          <cell r="A1613" t="str">
            <v>Ohio Floriculture Foundation - 00000459</v>
          </cell>
        </row>
        <row r="1614">
          <cell r="A1614" t="str">
            <v>Ohio State University - 00002993</v>
          </cell>
        </row>
        <row r="1615">
          <cell r="A1615" t="str">
            <v>Ohio University - 00003906</v>
          </cell>
        </row>
        <row r="1616">
          <cell r="A1616" t="str">
            <v>OHR Pharmaceutical Inc. - 00004394</v>
          </cell>
        </row>
        <row r="1617">
          <cell r="A1617" t="str">
            <v>Okemo Mountain Resort - 00000169</v>
          </cell>
        </row>
        <row r="1618">
          <cell r="A1618" t="str">
            <v>Oklahoma Medical Research Foundation - 00003440</v>
          </cell>
        </row>
        <row r="1619">
          <cell r="A1619" t="str">
            <v>Oklahoma State University - 00003907</v>
          </cell>
        </row>
        <row r="1620">
          <cell r="A1620" t="str">
            <v>O'Leary-Burke Civil Associates - 00000433</v>
          </cell>
        </row>
        <row r="1621">
          <cell r="A1621" t="str">
            <v>Olmsted Medical Center - 00004722</v>
          </cell>
        </row>
        <row r="1622">
          <cell r="A1622" t="str">
            <v>Olympic Precision, Inc. - 00000684</v>
          </cell>
        </row>
        <row r="1623">
          <cell r="A1623" t="str">
            <v>Olympus America Inc. - 00003324</v>
          </cell>
        </row>
        <row r="1624">
          <cell r="A1624" t="str">
            <v>OMeGA Medical Grants Association, LLC - 00000860</v>
          </cell>
        </row>
        <row r="1625">
          <cell r="A1625" t="str">
            <v>Omega Optical, Inc. - 00004805</v>
          </cell>
        </row>
        <row r="1626">
          <cell r="A1626" t="str">
            <v>Omnicare Clinical Research - 00004395</v>
          </cell>
        </row>
        <row r="1627">
          <cell r="A1627" t="str">
            <v>Omnium Chimique - 00000208</v>
          </cell>
        </row>
        <row r="1628">
          <cell r="A1628" t="str">
            <v>OMYA Inc - 00000377</v>
          </cell>
        </row>
        <row r="1629">
          <cell r="A1629" t="str">
            <v>Open Society Institute - 00000838</v>
          </cell>
        </row>
        <row r="1630">
          <cell r="A1630" t="str">
            <v>Open View Farm. LLC - 00003613</v>
          </cell>
        </row>
        <row r="1631">
          <cell r="A1631" t="str">
            <v>OpenBiome - 00004723</v>
          </cell>
        </row>
        <row r="1632">
          <cell r="A1632" t="str">
            <v>Opexa Therapeutics, Inc. - 00004396</v>
          </cell>
        </row>
        <row r="1633">
          <cell r="A1633" t="str">
            <v>Optinose US Inc. - 00004397</v>
          </cell>
        </row>
        <row r="1634">
          <cell r="A1634" t="str">
            <v>Orchard Foundation - 00000380</v>
          </cell>
        </row>
        <row r="1635">
          <cell r="A1635" t="str">
            <v>Oregon Department of Justice - 00000581</v>
          </cell>
        </row>
        <row r="1636">
          <cell r="A1636" t="str">
            <v>Oregon Health Sciences University - 00003424</v>
          </cell>
        </row>
        <row r="1637">
          <cell r="A1637" t="str">
            <v>Oregon State University - 00000657</v>
          </cell>
        </row>
        <row r="1638">
          <cell r="A1638" t="str">
            <v>Organic Farming Research Foundation - 00000753</v>
          </cell>
        </row>
        <row r="1639">
          <cell r="A1639" t="str">
            <v>Organic Seed Alliance - 00004724</v>
          </cell>
        </row>
        <row r="1640">
          <cell r="A1640" t="str">
            <v>Organic Valley Family of Farms - 00004398</v>
          </cell>
        </row>
        <row r="1641">
          <cell r="A1641" t="str">
            <v>Organization for Autism Research - 00000580</v>
          </cell>
        </row>
        <row r="1642">
          <cell r="A1642" t="str">
            <v>Organon Pharmaceuticals - 00004399</v>
          </cell>
        </row>
        <row r="1643">
          <cell r="A1643" t="str">
            <v>Orin Thomas and Sons, Inc. - 00002731</v>
          </cell>
        </row>
        <row r="1644">
          <cell r="A1644" t="str">
            <v>Orion Pharma Ltd - 00004169</v>
          </cell>
        </row>
        <row r="1645">
          <cell r="A1645" t="str">
            <v>Orleans Essex North Supervisory Union - 00000567</v>
          </cell>
        </row>
        <row r="1646">
          <cell r="A1646" t="str">
            <v>Ortho Biotech, Inc. - 00004400</v>
          </cell>
        </row>
        <row r="1647">
          <cell r="A1647" t="str">
            <v>Ortho Pharmaceutical Corporation - 00004401</v>
          </cell>
        </row>
        <row r="1648">
          <cell r="A1648" t="str">
            <v>OrthoLogic Inc. - 00000373</v>
          </cell>
        </row>
        <row r="1649">
          <cell r="A1649" t="str">
            <v>Orthopaedic Research and Education Fdtn - 00000431</v>
          </cell>
        </row>
        <row r="1650">
          <cell r="A1650" t="str">
            <v>Orthopaedic Trauma Association - 00004725</v>
          </cell>
        </row>
        <row r="1651">
          <cell r="A1651" t="str">
            <v>ORW Landscape Architects and Planners - 00003201</v>
          </cell>
        </row>
        <row r="1652">
          <cell r="A1652" t="str">
            <v>Osiris Therapeutics, Inc. - 00004402</v>
          </cell>
        </row>
        <row r="1653">
          <cell r="A1653" t="str">
            <v>Osteonics - 00004403</v>
          </cell>
        </row>
        <row r="1654">
          <cell r="A1654" t="str">
            <v>Otsuka Maryland Research Institute, Inc. - 00004404</v>
          </cell>
        </row>
        <row r="1655">
          <cell r="A1655" t="str">
            <v>Otsuka Pharm Development &amp; Comm - 00004170</v>
          </cell>
        </row>
        <row r="1656">
          <cell r="A1656" t="str">
            <v>Otter Creek Engineering Inc. - 00000147</v>
          </cell>
        </row>
        <row r="1657">
          <cell r="A1657" t="str">
            <v>Otter Creek Solar, LLC c/o Ecos Energy - 00003433</v>
          </cell>
        </row>
        <row r="1658">
          <cell r="A1658" t="str">
            <v>Pablove Foundation - 00003387</v>
          </cell>
        </row>
        <row r="1659">
          <cell r="A1659" t="str">
            <v>Packetized Energy Technology, Inc. - 00003669</v>
          </cell>
        </row>
        <row r="1660">
          <cell r="A1660" t="str">
            <v>PAION Deutschland GmbH - 2861</v>
          </cell>
        </row>
        <row r="1661">
          <cell r="A1661" t="str">
            <v>Palmer &amp; Laurie Goodrich P&amp;L Trucking - 00004050</v>
          </cell>
        </row>
        <row r="1662">
          <cell r="A1662" t="str">
            <v>Palmer Analytics, LLC - 00003195</v>
          </cell>
        </row>
        <row r="1663">
          <cell r="A1663" t="str">
            <v>Pan American Health and Education Fdn - 00000548</v>
          </cell>
        </row>
        <row r="1664">
          <cell r="A1664" t="str">
            <v>Paragon Construction - 00000059</v>
          </cell>
        </row>
        <row r="1665">
          <cell r="A1665" t="str">
            <v>Paredox Therapeutics, LLC - 00003621</v>
          </cell>
        </row>
        <row r="1666">
          <cell r="A1666" t="str">
            <v>Parker B. Francis Fellowship Program - 00003166</v>
          </cell>
        </row>
        <row r="1667">
          <cell r="A1667" t="str">
            <v>Parkinson's Disease Foundation - 00000960</v>
          </cell>
        </row>
        <row r="1668">
          <cell r="A1668" t="str">
            <v>Park-Reeves Syringomyelia Rsrch Consortm - 00004850</v>
          </cell>
        </row>
        <row r="1669">
          <cell r="A1669" t="str">
            <v>PATH - 00003233</v>
          </cell>
        </row>
        <row r="1670">
          <cell r="A1670" t="str">
            <v>Pathways to Housing Vermont - 00002848</v>
          </cell>
        </row>
        <row r="1671">
          <cell r="A1671" t="str">
            <v>Patient Engagement Systems - 00004806</v>
          </cell>
        </row>
        <row r="1672">
          <cell r="A1672" t="str">
            <v>Patricia Gilbert - 00003544</v>
          </cell>
        </row>
        <row r="1673">
          <cell r="A1673" t="str">
            <v>Patty Brisben Foundation - 00004726</v>
          </cell>
        </row>
        <row r="1674">
          <cell r="A1674" t="str">
            <v>Paul D. Jarvis J &amp; M Sand - 00003605</v>
          </cell>
        </row>
        <row r="1675">
          <cell r="A1675" t="str">
            <v>Paul G. Allen Family Foundation - 00004727</v>
          </cell>
        </row>
        <row r="1676">
          <cell r="A1676" t="str">
            <v>PaxVax - 00003046</v>
          </cell>
        </row>
        <row r="1677">
          <cell r="A1677" t="str">
            <v>PCL Civil Constructors, Inc. - 00003019</v>
          </cell>
        </row>
        <row r="1678">
          <cell r="A1678" t="str">
            <v>PCORI Patient Cntrd Outcomes Res Inst - 00000958</v>
          </cell>
        </row>
        <row r="1679">
          <cell r="A1679" t="str">
            <v>PCPCC Patient Centered Prim Care Collab - 00004728</v>
          </cell>
        </row>
        <row r="1680">
          <cell r="A1680" t="str">
            <v>Peace Corps (PC) - 00000014</v>
          </cell>
        </row>
        <row r="1681">
          <cell r="A1681" t="str">
            <v>Peak CM, LLC - 00003360</v>
          </cell>
        </row>
        <row r="1682">
          <cell r="A1682" t="str">
            <v>Peck Electric - 00003796</v>
          </cell>
        </row>
        <row r="1683">
          <cell r="A1683" t="str">
            <v>Peckham Road Corporation - 00004405</v>
          </cell>
        </row>
        <row r="1684">
          <cell r="A1684" t="str">
            <v>Pediatric Infectious Diseases Society - 00004729</v>
          </cell>
        </row>
        <row r="1685">
          <cell r="A1685" t="str">
            <v>Peer Associates - 00003122</v>
          </cell>
        </row>
        <row r="1686">
          <cell r="A1686" t="str">
            <v>Peloquin Construction, LLC - 00000689</v>
          </cell>
        </row>
        <row r="1687">
          <cell r="A1687" t="str">
            <v>PelvicBinder, Inc. - 00004406</v>
          </cell>
        </row>
        <row r="1688">
          <cell r="A1688" t="str">
            <v>Pennington Biomedical Research Center - 00000260</v>
          </cell>
        </row>
        <row r="1689">
          <cell r="A1689" t="str">
            <v>Pennsylvania State University - 00000490</v>
          </cell>
        </row>
        <row r="1690">
          <cell r="A1690" t="str">
            <v>People of Addison County Together - 00000381</v>
          </cell>
        </row>
        <row r="1691">
          <cell r="A1691" t="str">
            <v>Perennial Plant Association - 00000652</v>
          </cell>
        </row>
        <row r="1692">
          <cell r="A1692" t="str">
            <v>Performance Lasers - 00002843</v>
          </cell>
        </row>
        <row r="1693">
          <cell r="A1693" t="str">
            <v>Permanent Fund for Vermont's Children - 00000385</v>
          </cell>
        </row>
        <row r="1694">
          <cell r="A1694" t="str">
            <v>Perrigo Nutritionals - 00003550</v>
          </cell>
        </row>
        <row r="1695">
          <cell r="A1695" t="str">
            <v>Peter F. McManus Charitable Foundation - 00004730</v>
          </cell>
        </row>
        <row r="1696">
          <cell r="A1696" t="str">
            <v>Pete's Greens - 00004051</v>
          </cell>
        </row>
        <row r="1697">
          <cell r="A1697" t="str">
            <v>Pfizer Pharmaceuticals - 00000057</v>
          </cell>
        </row>
        <row r="1698">
          <cell r="A1698" t="str">
            <v>Pharmaceutical Manufacturers Association - 00004731</v>
          </cell>
        </row>
        <row r="1699">
          <cell r="A1699" t="str">
            <v>Pharmacia Inc. - 00000108</v>
          </cell>
        </row>
        <row r="1700">
          <cell r="A1700" t="str">
            <v>Pharmacyclics Inc. - 00004407</v>
          </cell>
        </row>
        <row r="1701">
          <cell r="A1701" t="str">
            <v>Pharmion Corporation - 00000111</v>
          </cell>
        </row>
        <row r="1702">
          <cell r="A1702" t="str">
            <v>Phelps Engineering Inc. - 00000183</v>
          </cell>
        </row>
        <row r="1703">
          <cell r="A1703" t="str">
            <v>Philip Morris External Research Program - 00000384</v>
          </cell>
        </row>
        <row r="1704">
          <cell r="A1704" t="str">
            <v>Philips Healthcare - 00002769</v>
          </cell>
        </row>
        <row r="1705">
          <cell r="A1705" t="str">
            <v>Phoenix Services, LLC - 00000745</v>
          </cell>
        </row>
        <row r="1706">
          <cell r="A1706" t="str">
            <v>Phycological Society of America - 00004732</v>
          </cell>
        </row>
        <row r="1707">
          <cell r="A1707" t="str">
            <v>PhytoScience Institute - 00003743</v>
          </cell>
        </row>
        <row r="1708">
          <cell r="A1708" t="str">
            <v>Pike Industries, Inc - 00000907</v>
          </cell>
        </row>
        <row r="1709">
          <cell r="A1709" t="str">
            <v>Pine Grove Excavation - 00000144</v>
          </cell>
        </row>
        <row r="1710">
          <cell r="A1710" t="str">
            <v>Pinnacle Biologics Pinnacle Oncology LLC - 00004408</v>
          </cell>
        </row>
        <row r="1711">
          <cell r="A1711" t="str">
            <v>Pizzagalli Properties Inc. - 00000424</v>
          </cell>
        </row>
        <row r="1712">
          <cell r="A1712" t="str">
            <v>PJM Interconnection - 00000788</v>
          </cell>
        </row>
        <row r="1713">
          <cell r="A1713" t="str">
            <v>PlaCor, Inc. - 00000789</v>
          </cell>
        </row>
        <row r="1714">
          <cell r="A1714" t="str">
            <v>Plattsburgh State University - 00000133</v>
          </cell>
        </row>
        <row r="1715">
          <cell r="A1715" t="str">
            <v>Plomics, Inc. - 00003995</v>
          </cell>
        </row>
        <row r="1716">
          <cell r="A1716" t="str">
            <v>Plug In America - 00003571</v>
          </cell>
        </row>
        <row r="1717">
          <cell r="A1717" t="str">
            <v>Plum Creek Foundation - 00004733</v>
          </cell>
        </row>
        <row r="1718">
          <cell r="A1718" t="str">
            <v>POD Network - 00004734</v>
          </cell>
        </row>
        <row r="1719">
          <cell r="A1719" t="str">
            <v>Policy Analysis Inc. - 00004409</v>
          </cell>
        </row>
        <row r="1720">
          <cell r="A1720" t="str">
            <v>Polycystic Kidney Disease Foundation - 00000085</v>
          </cell>
        </row>
        <row r="1721">
          <cell r="A1721" t="str">
            <v>Porter &amp; Associates - 00000256</v>
          </cell>
        </row>
        <row r="1722">
          <cell r="A1722" t="str">
            <v>Porter Medical Center - 00000264</v>
          </cell>
        </row>
        <row r="1723">
          <cell r="A1723" t="str">
            <v>Portola Pharmaceuticals Inc. - 00004410</v>
          </cell>
        </row>
        <row r="1724">
          <cell r="A1724" t="str">
            <v>Potts Memorial Foundation - 00000244</v>
          </cell>
        </row>
        <row r="1725">
          <cell r="A1725" t="str">
            <v>Poultney-Mettawee Conservation District - 00000434</v>
          </cell>
        </row>
        <row r="1726">
          <cell r="A1726" t="str">
            <v>Powersmith Farm, Inc. - 00004052</v>
          </cell>
        </row>
        <row r="1727">
          <cell r="A1727" t="str">
            <v>PPD Development, LP - 00000627</v>
          </cell>
        </row>
        <row r="1728">
          <cell r="A1728" t="str">
            <v>Preeclampsia Foundation - 00000809</v>
          </cell>
        </row>
        <row r="1729">
          <cell r="A1729" t="str">
            <v>Preservation Trust of Vermont - 00000569</v>
          </cell>
        </row>
        <row r="1730">
          <cell r="A1730" t="str">
            <v>Prevent Cancer Foundation - 00002779</v>
          </cell>
        </row>
        <row r="1731">
          <cell r="A1731" t="str">
            <v>Princeton University - 00000682</v>
          </cell>
        </row>
        <row r="1732">
          <cell r="A1732" t="str">
            <v>PRMA Foundation - 00004735</v>
          </cell>
        </row>
        <row r="1733">
          <cell r="A1733" t="str">
            <v>PROCEPT BioRobotics - 00004411</v>
          </cell>
        </row>
        <row r="1734">
          <cell r="A1734" t="str">
            <v>Procter &amp; Gamble Pharmaceuticals, Inc. - 00000687</v>
          </cell>
        </row>
        <row r="1735">
          <cell r="A1735" t="str">
            <v>Project Harmony (PH International) - 00003441</v>
          </cell>
        </row>
        <row r="1736">
          <cell r="A1736" t="str">
            <v>Prostate Cancer Foundation - 00004736</v>
          </cell>
        </row>
        <row r="1737">
          <cell r="A1737" t="str">
            <v>Protherics - 00004171</v>
          </cell>
        </row>
        <row r="1738">
          <cell r="A1738" t="str">
            <v>Protox Therapeutics, Inc. - 00004412</v>
          </cell>
        </row>
        <row r="1739">
          <cell r="A1739" t="str">
            <v>Providence College - 00003908</v>
          </cell>
        </row>
        <row r="1740">
          <cell r="A1740" t="str">
            <v>pSivida Inc. - 00004413</v>
          </cell>
        </row>
        <row r="1741">
          <cell r="A1741" t="str">
            <v>Public Health Solutions - 00004737</v>
          </cell>
        </row>
        <row r="1742">
          <cell r="A1742" t="str">
            <v>Pulmonary Fibrosis Foundation - 00000730</v>
          </cell>
        </row>
        <row r="1743">
          <cell r="A1743" t="str">
            <v>PulmOne, USA, Inc - 00004414</v>
          </cell>
        </row>
        <row r="1744">
          <cell r="A1744" t="str">
            <v>Purdue University - 00003021</v>
          </cell>
        </row>
        <row r="1745">
          <cell r="A1745" t="str">
            <v>Purina Animal Nutrition, LLC - 00003795</v>
          </cell>
        </row>
        <row r="1746">
          <cell r="A1746" t="str">
            <v>QLT Phototherapeutics Inc. - 00000090</v>
          </cell>
        </row>
        <row r="1747">
          <cell r="A1747" t="str">
            <v>QuantaSpec - 00000578</v>
          </cell>
        </row>
        <row r="1748">
          <cell r="A1748" t="str">
            <v>Quantell, Inc. - 00000609</v>
          </cell>
        </row>
        <row r="1749">
          <cell r="A1749" t="str">
            <v>Quantitative Imaging Solutions, LLC - 00004415</v>
          </cell>
        </row>
        <row r="1750">
          <cell r="A1750" t="str">
            <v>Quantium Medical S.L. - 00004172</v>
          </cell>
        </row>
        <row r="1751">
          <cell r="A1751" t="str">
            <v>Quebec International (USA) - 00003829</v>
          </cell>
        </row>
        <row r="1752">
          <cell r="A1752" t="str">
            <v>Quebec Ministry of Internatl Affairs - 00004074</v>
          </cell>
        </row>
        <row r="1753">
          <cell r="A1753" t="str">
            <v>Quebec Provincial Government - 00004075</v>
          </cell>
        </row>
        <row r="1754">
          <cell r="A1754" t="str">
            <v>Queens College of the City Univ of NY - 00003133</v>
          </cell>
        </row>
        <row r="1755">
          <cell r="A1755" t="str">
            <v>Queen's University - 00000830</v>
          </cell>
        </row>
        <row r="1756">
          <cell r="A1756" t="str">
            <v>Questcor Pharmaceuticals, Inc - 00004416</v>
          </cell>
        </row>
        <row r="1757">
          <cell r="A1757" t="str">
            <v>Quintiles Pacific, Inc. - 00004417</v>
          </cell>
        </row>
        <row r="1758">
          <cell r="A1758" t="str">
            <v>Ra Pharmaceuticals, Inc. - 00004418</v>
          </cell>
        </row>
        <row r="1759">
          <cell r="A1759" t="str">
            <v>Race to Erase MS - 00004738</v>
          </cell>
        </row>
        <row r="1760">
          <cell r="A1760" t="str">
            <v>Radiological Society of North America - 00004739</v>
          </cell>
        </row>
        <row r="1761">
          <cell r="A1761" t="str">
            <v>Rail Park, LLC - 00004053</v>
          </cell>
        </row>
        <row r="1762">
          <cell r="A1762" t="str">
            <v>Ramco Laboratories Inc - 00000081</v>
          </cell>
        </row>
        <row r="1763">
          <cell r="A1763" t="str">
            <v>Rand Corp. - 00000379</v>
          </cell>
        </row>
        <row r="1764">
          <cell r="A1764" t="str">
            <v>Ranger Solar - 00003421</v>
          </cell>
        </row>
        <row r="1765">
          <cell r="A1765" t="str">
            <v>Reach Out and Read, Inc. - 00000833</v>
          </cell>
        </row>
        <row r="1766">
          <cell r="A1766" t="str">
            <v>Real Choices System Change/CMS - 00003973</v>
          </cell>
        </row>
        <row r="1767">
          <cell r="A1767" t="str">
            <v>Reata Pharmaceuticals, Inc. - 00004419</v>
          </cell>
        </row>
        <row r="1768">
          <cell r="A1768" t="str">
            <v>Redeeming Grace Church - 00000862</v>
          </cell>
        </row>
        <row r="1769">
          <cell r="A1769" t="str">
            <v>Redstone &amp; Youkel LLC - 00003193</v>
          </cell>
        </row>
        <row r="1770">
          <cell r="A1770" t="str">
            <v>Redstone Inc. - 00000858</v>
          </cell>
        </row>
        <row r="1771">
          <cell r="A1771" t="str">
            <v>Regado Biosciences, Inc. - 00004420</v>
          </cell>
        </row>
        <row r="1772">
          <cell r="A1772" t="str">
            <v>Regeneron Pharmaceuticals - 00004421</v>
          </cell>
        </row>
        <row r="1773">
          <cell r="A1773" t="str">
            <v>Regents of the University of Idaho - 00003692</v>
          </cell>
        </row>
        <row r="1774">
          <cell r="A1774" t="str">
            <v>Regional Medical Center at Lubec Inc - 00000545</v>
          </cell>
        </row>
        <row r="1775">
          <cell r="A1775" t="str">
            <v>Rejuvenon Corporation - 00004422</v>
          </cell>
        </row>
        <row r="1776">
          <cell r="A1776" t="str">
            <v>REM Development Company, LLC - 00003351</v>
          </cell>
        </row>
        <row r="1777">
          <cell r="A1777" t="str">
            <v>Renova Therapeutics, Inc. - 2877</v>
          </cell>
        </row>
        <row r="1778">
          <cell r="A1778" t="str">
            <v>Rensselaer Polytech Institute - 00003457</v>
          </cell>
        </row>
        <row r="1779">
          <cell r="A1779" t="str">
            <v>Replidyne, Inc. - 00004423</v>
          </cell>
        </row>
        <row r="1780">
          <cell r="A1780" t="str">
            <v>Research and Development Solutions, Inc. - 00000649</v>
          </cell>
        </row>
        <row r="1781">
          <cell r="A1781" t="str">
            <v>Research Corporation Science Advancement - 00000084</v>
          </cell>
        </row>
        <row r="1782">
          <cell r="A1782" t="str">
            <v>Research Education &amp; Economics/USDA - 00000008</v>
          </cell>
        </row>
        <row r="1783">
          <cell r="A1783" t="str">
            <v>Research Education &amp; Economics/USDA - 00000008</v>
          </cell>
        </row>
        <row r="1784">
          <cell r="A1784" t="str">
            <v>Research Foundation of SUNY - 00000435</v>
          </cell>
        </row>
        <row r="1785">
          <cell r="A1785" t="str">
            <v>Research Technology Solutions - 00004424</v>
          </cell>
        </row>
        <row r="1786">
          <cell r="A1786" t="str">
            <v>Resonant Medical - 00004173</v>
          </cell>
        </row>
        <row r="1787">
          <cell r="A1787" t="str">
            <v>Resource Systems Group - 00000092</v>
          </cell>
        </row>
        <row r="1788">
          <cell r="A1788" t="str">
            <v>Resources for the Future, Inc. - 00004425</v>
          </cell>
        </row>
        <row r="1789">
          <cell r="A1789" t="str">
            <v>Respiratory Motion, Inc. - 00004426</v>
          </cell>
        </row>
        <row r="1790">
          <cell r="A1790" t="str">
            <v>Respirgames, Inc. - 00004427</v>
          </cell>
        </row>
        <row r="1791">
          <cell r="A1791" t="str">
            <v>Resverlogix Corporation - 00000807</v>
          </cell>
        </row>
        <row r="1792">
          <cell r="A1792" t="str">
            <v>Retrovest Companies - 00000284</v>
          </cell>
        </row>
        <row r="1793">
          <cell r="A1793" t="str">
            <v>Revance Therapeutics - 00004428</v>
          </cell>
        </row>
        <row r="1794">
          <cell r="A1794" t="str">
            <v>Rheumatology Research Foundation - 00003322</v>
          </cell>
        </row>
        <row r="1795">
          <cell r="A1795" t="str">
            <v>Rho, Inc. - 00003513</v>
          </cell>
        </row>
        <row r="1796">
          <cell r="A1796" t="str">
            <v>RHTL Partners, LLC - 00004429</v>
          </cell>
        </row>
        <row r="1797">
          <cell r="A1797" t="str">
            <v>Richard King Mellon Foundation - 00000400</v>
          </cell>
        </row>
        <row r="1798">
          <cell r="A1798" t="str">
            <v>Richmond Land Trust - 00003493</v>
          </cell>
        </row>
        <row r="1799">
          <cell r="A1799" t="str">
            <v>Rigel Pharmaceuticals, Inc. - 00004430</v>
          </cell>
        </row>
        <row r="1800">
          <cell r="A1800" t="str">
            <v>Riley Rink at Hunter Park - 00004054</v>
          </cell>
        </row>
        <row r="1801">
          <cell r="A1801" t="str">
            <v>Rio Tinto PLC - 00004174</v>
          </cell>
        </row>
        <row r="1802">
          <cell r="A1802" t="str">
            <v>Risk Management Agency/RMA/USDA - 00000429</v>
          </cell>
        </row>
        <row r="1803">
          <cell r="A1803" t="str">
            <v>River Berry Farm - 00004055</v>
          </cell>
        </row>
        <row r="1804">
          <cell r="A1804" t="str">
            <v>Riverledge Foundation, Ltd. - 00002889</v>
          </cell>
        </row>
        <row r="1805">
          <cell r="A1805" t="str">
            <v>Riverside Research Institute - 00000900</v>
          </cell>
        </row>
        <row r="1806">
          <cell r="A1806" t="str">
            <v>RJR Nabisco Inc - 00000273</v>
          </cell>
        </row>
        <row r="1807">
          <cell r="A1807" t="str">
            <v>RLM Associates - 00000070</v>
          </cell>
        </row>
        <row r="1808">
          <cell r="A1808" t="str">
            <v>Rob &amp; Bessie Welder Wildlife Foundation - 00003154</v>
          </cell>
        </row>
        <row r="1809">
          <cell r="A1809" t="str">
            <v>Robert Wood Johnson Foundation - 00000274</v>
          </cell>
        </row>
        <row r="1810">
          <cell r="A1810" t="str">
            <v>Roche Diagnostics - 00000115</v>
          </cell>
        </row>
        <row r="1811">
          <cell r="A1811" t="str">
            <v>Roche Laboratories, Inc. - 00004175</v>
          </cell>
        </row>
        <row r="1812">
          <cell r="A1812" t="str">
            <v>Rochester Institute of Technology - 00000787</v>
          </cell>
        </row>
        <row r="1813">
          <cell r="A1813" t="str">
            <v>Rockefeller Foundation - 00004740</v>
          </cell>
        </row>
        <row r="1814">
          <cell r="A1814" t="str">
            <v>Rockefeller University - 00003909</v>
          </cell>
        </row>
        <row r="1815">
          <cell r="A1815" t="str">
            <v>Roddenberry Foundation - 00004741</v>
          </cell>
        </row>
        <row r="1816">
          <cell r="A1816" t="str">
            <v>ROHO, Inc - 00004431</v>
          </cell>
        </row>
        <row r="1817">
          <cell r="A1817" t="str">
            <v>Ronald McDonald House Charities - 00004742</v>
          </cell>
        </row>
        <row r="1818">
          <cell r="A1818" t="str">
            <v>Rosalynn Carter Institute for Caregiving - 00004743</v>
          </cell>
        </row>
        <row r="1819">
          <cell r="A1819" t="str">
            <v>RTOG Foundation, Inc. - 00004744</v>
          </cell>
        </row>
        <row r="1820">
          <cell r="A1820" t="str">
            <v>Ruggiano Engineering Inc - 00003083</v>
          </cell>
        </row>
        <row r="1821">
          <cell r="A1821" t="str">
            <v>Rural Development/RD/USDA - 00000562</v>
          </cell>
        </row>
        <row r="1822">
          <cell r="A1822" t="str">
            <v>Rural Housing Service/USDA - 00002861</v>
          </cell>
        </row>
        <row r="1823">
          <cell r="A1823" t="str">
            <v>Rutgers University - 00000425</v>
          </cell>
        </row>
        <row r="1824">
          <cell r="A1824" t="str">
            <v>Rutland County Treatment Court - 00000963</v>
          </cell>
        </row>
        <row r="1825">
          <cell r="A1825" t="str">
            <v>Rutland Regional Planning Commission - 00000822</v>
          </cell>
        </row>
        <row r="1826">
          <cell r="A1826" t="str">
            <v>Rye Associates, LLC - 00003196</v>
          </cell>
        </row>
        <row r="1827">
          <cell r="A1827" t="str">
            <v>S. D. Ireland Brothers Corporation - 00000703</v>
          </cell>
        </row>
        <row r="1828">
          <cell r="A1828" t="str">
            <v>SAGE Therapeutics - 00004432</v>
          </cell>
        </row>
        <row r="1829">
          <cell r="A1829" t="str">
            <v>Saint Lawrence University - 00000516</v>
          </cell>
        </row>
        <row r="1830">
          <cell r="A1830" t="str">
            <v>Saint Louis University - 00003761</v>
          </cell>
        </row>
        <row r="1831">
          <cell r="A1831" t="str">
            <v>Saint Michael's College - 00002787</v>
          </cell>
        </row>
        <row r="1832">
          <cell r="A1832" t="str">
            <v>Salix Pharmaceuticals, Inc. - 00004433</v>
          </cell>
        </row>
        <row r="1833">
          <cell r="A1833" t="str">
            <v>Sam Houston State University - 00003732</v>
          </cell>
        </row>
        <row r="1834">
          <cell r="A1834" t="str">
            <v>Samsung Electronics - 00004176</v>
          </cell>
        </row>
        <row r="1835">
          <cell r="A1835" t="str">
            <v>Samuel H Kress Foundation - 00003050</v>
          </cell>
        </row>
        <row r="1836">
          <cell r="A1836" t="str">
            <v>Samuel Waxman Cancer Research Center - 00004745</v>
          </cell>
        </row>
        <row r="1837">
          <cell r="A1837" t="str">
            <v>Sanborn, Head &amp; Associates, Inc. - 00002885</v>
          </cell>
        </row>
        <row r="1838">
          <cell r="A1838" t="str">
            <v>Sandia National Laboratories/DOE - 00000942</v>
          </cell>
        </row>
        <row r="1839">
          <cell r="A1839" t="str">
            <v>Sandoz Pharmaceuticals Corporation - 00004177</v>
          </cell>
        </row>
        <row r="1840">
          <cell r="A1840" t="str">
            <v>Sanofi Pasteur Biologics Co. - 00004434</v>
          </cell>
        </row>
        <row r="1841">
          <cell r="A1841" t="str">
            <v>Sanofi Pharmaceuticals Inc. - 00000275</v>
          </cell>
        </row>
        <row r="1842">
          <cell r="A1842" t="str">
            <v>Sanofi-Aventis - 00004435</v>
          </cell>
        </row>
        <row r="1843">
          <cell r="A1843" t="str">
            <v>Sanofi-Synthelabo Inc - 00004436</v>
          </cell>
        </row>
        <row r="1844">
          <cell r="A1844" t="str">
            <v>Santa-Barbara Family Foundation - 00000481</v>
          </cell>
        </row>
        <row r="1845">
          <cell r="A1845" t="str">
            <v>Santen Incorporated - 00004437</v>
          </cell>
        </row>
        <row r="1846">
          <cell r="A1846" t="str">
            <v>Sapphire Therapeutics, Inc. - 00004178</v>
          </cell>
        </row>
        <row r="1847">
          <cell r="A1847" t="str">
            <v>Sarah Hadd - 00000688</v>
          </cell>
        </row>
        <row r="1848">
          <cell r="A1848" t="str">
            <v>Sarepta Therapeutics - 00004438</v>
          </cell>
        </row>
        <row r="1849">
          <cell r="A1849" t="str">
            <v>Satellite Research - 00004439</v>
          </cell>
        </row>
        <row r="1850">
          <cell r="A1850" t="str">
            <v>Savara Inc. - 00004440</v>
          </cell>
        </row>
        <row r="1851">
          <cell r="A1851" t="str">
            <v>Save Outdoor Sculpture! - 00000403</v>
          </cell>
        </row>
        <row r="1852">
          <cell r="A1852" t="str">
            <v>Schering Plough Corporation - 00004179</v>
          </cell>
        </row>
        <row r="1853">
          <cell r="A1853" t="str">
            <v>Schering Plough Foundation - 00004111</v>
          </cell>
        </row>
        <row r="1854">
          <cell r="A1854" t="str">
            <v>Schwarz BioSciences, Inc. - 00004441</v>
          </cell>
        </row>
        <row r="1855">
          <cell r="A1855" t="str">
            <v>Scleroderma Foundation - 00004746</v>
          </cell>
        </row>
        <row r="1856">
          <cell r="A1856" t="str">
            <v>Scoliosis Research Society - 00000814</v>
          </cell>
        </row>
        <row r="1857">
          <cell r="A1857" t="str">
            <v>Scott and Partners - 00003528</v>
          </cell>
        </row>
        <row r="1858">
          <cell r="A1858" t="str">
            <v>Scripps Research Institute - 00000589</v>
          </cell>
        </row>
        <row r="1859">
          <cell r="A1859" t="str">
            <v>SE Group - 00003449</v>
          </cell>
        </row>
        <row r="1860">
          <cell r="A1860" t="str">
            <v>Sea Education Association (SEA) - 00003910</v>
          </cell>
        </row>
        <row r="1861">
          <cell r="A1861" t="str">
            <v>Searle Scholars Program - 00004747</v>
          </cell>
        </row>
        <row r="1862">
          <cell r="A1862" t="str">
            <v>Seattle Children’s Hospital - 00000287</v>
          </cell>
        </row>
        <row r="1863">
          <cell r="A1863" t="str">
            <v>Seattle Children's Hospital - 00000870</v>
          </cell>
        </row>
        <row r="1864">
          <cell r="A1864" t="str">
            <v>Seattle Genetics, Inc - 00004442</v>
          </cell>
        </row>
        <row r="1865">
          <cell r="A1865" t="str">
            <v>Semiconductor Advanced Lithography - 00000477</v>
          </cell>
        </row>
        <row r="1866">
          <cell r="A1866" t="str">
            <v>Seoul National University - 00000436</v>
          </cell>
        </row>
        <row r="1867">
          <cell r="A1867" t="str">
            <v>Sepulveda Research Corporation - 00000925</v>
          </cell>
        </row>
        <row r="1868">
          <cell r="A1868" t="str">
            <v>Serono Laboratories - 00004443</v>
          </cell>
        </row>
        <row r="1869">
          <cell r="A1869" t="str">
            <v>SGC ENGINEERING LLC - 00000563</v>
          </cell>
        </row>
        <row r="1870">
          <cell r="A1870" t="str">
            <v>Share Our Strength - 00000904</v>
          </cell>
        </row>
        <row r="1871">
          <cell r="A1871" t="str">
            <v>Shelburne Farms - 00000412</v>
          </cell>
        </row>
        <row r="1872">
          <cell r="A1872" t="str">
            <v>Shelburne Green, LLC - 00003205</v>
          </cell>
        </row>
        <row r="1873">
          <cell r="A1873" t="str">
            <v>Shelburne Museum - 00000554</v>
          </cell>
        </row>
        <row r="1874">
          <cell r="A1874" t="str">
            <v>Sheldon Heights LLC - 00003178</v>
          </cell>
        </row>
        <row r="1875">
          <cell r="A1875" t="str">
            <v>Shippensburg University of Pennsylvania - 00003374</v>
          </cell>
        </row>
        <row r="1876">
          <cell r="A1876" t="str">
            <v>Shire - 00004180</v>
          </cell>
        </row>
        <row r="1877">
          <cell r="A1877" t="str">
            <v>Sidney Kimmel Foundation Cancer Research - 00004748</v>
          </cell>
        </row>
        <row r="1878">
          <cell r="A1878" t="str">
            <v>Siena College - 00003911</v>
          </cell>
        </row>
        <row r="1879">
          <cell r="A1879" t="str">
            <v>Sigma Theta Tau International - 00004749</v>
          </cell>
        </row>
        <row r="1880">
          <cell r="A1880" t="str">
            <v>Sim*Vivo, LLC - 00003787</v>
          </cell>
        </row>
        <row r="1881">
          <cell r="A1881" t="str">
            <v>Simmedtec, LLC - 00004056</v>
          </cell>
        </row>
        <row r="1882">
          <cell r="A1882" t="str">
            <v>Simons Foundation - 00002786</v>
          </cell>
        </row>
        <row r="1883">
          <cell r="A1883" t="str">
            <v>SIRTeX Medical Inc - 00004181</v>
          </cell>
        </row>
        <row r="1884">
          <cell r="A1884" t="str">
            <v>Sky Research Inc. - 00004444</v>
          </cell>
        </row>
        <row r="1885">
          <cell r="A1885" t="str">
            <v>Small Business Administration/SBA - 00000405</v>
          </cell>
        </row>
        <row r="1886">
          <cell r="A1886" t="str">
            <v>Smart Mobility, Inc. - 00004057</v>
          </cell>
        </row>
        <row r="1887">
          <cell r="A1887" t="str">
            <v>SmartTots - 00004750</v>
          </cell>
        </row>
        <row r="1888">
          <cell r="A1888" t="str">
            <v>Smith &amp; Nephew Brac &amp; Support Systems - 00004182</v>
          </cell>
        </row>
        <row r="1889">
          <cell r="A1889" t="str">
            <v>Smith &amp; Nephew Donjoy, Inc. - 00004445</v>
          </cell>
        </row>
        <row r="1890">
          <cell r="A1890" t="str">
            <v>Smith &amp; Nephew Foundation - 00004112</v>
          </cell>
        </row>
        <row r="1891">
          <cell r="A1891" t="str">
            <v>Smith Alvarez Sienkiewycz Architects - 00000763</v>
          </cell>
        </row>
        <row r="1892">
          <cell r="A1892" t="str">
            <v>Smith Richardson Foundation, Inc. - 00000806</v>
          </cell>
        </row>
        <row r="1893">
          <cell r="A1893" t="str">
            <v>Smithsonian Institution - 00003512</v>
          </cell>
        </row>
        <row r="1894">
          <cell r="A1894" t="str">
            <v>Smugglers' Notch - 00000994</v>
          </cell>
        </row>
        <row r="1895">
          <cell r="A1895" t="str">
            <v>Snelling Center for Government - 00000419</v>
          </cell>
        </row>
        <row r="1896">
          <cell r="A1896" t="str">
            <v>Snyder Companies, The - 00000726</v>
          </cell>
        </row>
        <row r="1897">
          <cell r="A1897" t="str">
            <v>Social &amp; Scientific Systems, Inc. - 00003526</v>
          </cell>
        </row>
        <row r="1898">
          <cell r="A1898" t="str">
            <v>Social Sci Humanities Rsrch Cncl Canada - 00004113</v>
          </cell>
        </row>
        <row r="1899">
          <cell r="A1899" t="str">
            <v>Social Science Research Council - 00004751</v>
          </cell>
        </row>
        <row r="1900">
          <cell r="A1900" t="str">
            <v>Social Sciences Humanities Rsrch Council - 00004822</v>
          </cell>
        </row>
        <row r="1901">
          <cell r="A1901" t="str">
            <v>Society for Ambulatory Anesthesia - 00004752</v>
          </cell>
        </row>
        <row r="1902">
          <cell r="A1902" t="str">
            <v>Society for Conservation Biology - 00004753</v>
          </cell>
        </row>
        <row r="1903">
          <cell r="A1903" t="str">
            <v>Society for Maternal-Fetal Medicine - 00004754</v>
          </cell>
        </row>
        <row r="1904">
          <cell r="A1904" t="str">
            <v>Society for Pediatric Anesthesia - 00004755</v>
          </cell>
        </row>
        <row r="1905">
          <cell r="A1905" t="str">
            <v>Society for Research Child Development - 00004815</v>
          </cell>
        </row>
        <row r="1906">
          <cell r="A1906" t="str">
            <v>Society of University Surgeons - 00004756</v>
          </cell>
        </row>
        <row r="1907">
          <cell r="A1907" t="str">
            <v>Society Preservation American Modernists - 00003996</v>
          </cell>
        </row>
        <row r="1908">
          <cell r="A1908" t="str">
            <v>Society Psych Study of Social Issues - 00000052</v>
          </cell>
        </row>
        <row r="1909">
          <cell r="A1909" t="str">
            <v>SOF Health - 00004446</v>
          </cell>
        </row>
        <row r="1910">
          <cell r="A1910" t="str">
            <v>Soil Health Institute - 00003698</v>
          </cell>
        </row>
        <row r="1911">
          <cell r="A1911" t="str">
            <v>Solar Renewable Energy, LLC - 00002984</v>
          </cell>
        </row>
        <row r="1912">
          <cell r="A1912" t="str">
            <v>Solar Sense, LLC - 00003502</v>
          </cell>
        </row>
        <row r="1913">
          <cell r="A1913" t="str">
            <v>SolarCity Corporation - 00004447</v>
          </cell>
        </row>
        <row r="1914">
          <cell r="A1914" t="str">
            <v>Solvay Pharmaceuticals, Inc. - 00004183</v>
          </cell>
        </row>
        <row r="1915">
          <cell r="A1915" t="str">
            <v>Solve ME/CFS Initiative (SMCI) - 00004808</v>
          </cell>
        </row>
        <row r="1916">
          <cell r="A1916" t="str">
            <v>Sony Corporation of America - 00004853</v>
          </cell>
        </row>
        <row r="1917">
          <cell r="A1917" t="str">
            <v>South Alburgh Fire District No. 02 - 00004002</v>
          </cell>
        </row>
        <row r="1918">
          <cell r="A1918" t="str">
            <v>South Burlington Vermont School District - 00004003</v>
          </cell>
        </row>
        <row r="1919">
          <cell r="A1919" t="str">
            <v>South Carolina State University - 00000426</v>
          </cell>
        </row>
        <row r="1920">
          <cell r="A1920" t="str">
            <v>South Dakota State University - 00003912</v>
          </cell>
        </row>
        <row r="1921">
          <cell r="A1921" t="str">
            <v>South Florida VA Foundation Rsrch Edu - 00004757</v>
          </cell>
        </row>
        <row r="1922">
          <cell r="A1922" t="str">
            <v>South Lake Champlain Trust - 00000474</v>
          </cell>
        </row>
        <row r="1923">
          <cell r="A1923" t="str">
            <v>South Road Land Co. - 00004058</v>
          </cell>
        </row>
        <row r="1924">
          <cell r="A1924" t="str">
            <v>Southern Methodist University - 00000921</v>
          </cell>
        </row>
        <row r="1925">
          <cell r="A1925" t="str">
            <v>Southern Vermont AHEC - 00000758</v>
          </cell>
        </row>
        <row r="1926">
          <cell r="A1926" t="str">
            <v>Southwest Oncology Group - 00000106</v>
          </cell>
        </row>
        <row r="1927">
          <cell r="A1927" t="str">
            <v>SP Land Company, LLC - 00002767</v>
          </cell>
        </row>
        <row r="1928">
          <cell r="A1928" t="str">
            <v>Spaulding for Children - 00003608</v>
          </cell>
        </row>
        <row r="1929">
          <cell r="A1929" t="str">
            <v>Special Hope Foundation - 00004758</v>
          </cell>
        </row>
        <row r="1930">
          <cell r="A1930" t="str">
            <v>Spectrum Health Medical Group - 00003044</v>
          </cell>
        </row>
        <row r="1931">
          <cell r="A1931" t="str">
            <v>Spectrum Youth &amp; Family Services - 00004846</v>
          </cell>
        </row>
        <row r="1932">
          <cell r="A1932" t="str">
            <v>Spencer Foundation - 00003109</v>
          </cell>
        </row>
        <row r="1933">
          <cell r="A1933" t="str">
            <v>Spinal Cord Research Foundation - 00004759</v>
          </cell>
        </row>
        <row r="1934">
          <cell r="A1934" t="str">
            <v>Spine Wave, Inc. - 00004448</v>
          </cell>
        </row>
        <row r="1935">
          <cell r="A1935" t="str">
            <v>Spineology, Inc. - 00004449</v>
          </cell>
        </row>
        <row r="1936">
          <cell r="A1936" t="str">
            <v>Spiration, Inc - 00004450</v>
          </cell>
        </row>
        <row r="1937">
          <cell r="A1937" t="str">
            <v>Sport Trails of the Ascutney Basin - 00003059</v>
          </cell>
        </row>
        <row r="1938">
          <cell r="A1938" t="str">
            <v>Springfield Solar Alliance I - 00002989</v>
          </cell>
        </row>
        <row r="1939">
          <cell r="A1939" t="str">
            <v>SQM North America Corp. - 00003315</v>
          </cell>
        </row>
        <row r="1940">
          <cell r="A1940" t="str">
            <v>St. Antonius Ziekenhuis - 00004184</v>
          </cell>
        </row>
        <row r="1941">
          <cell r="A1941" t="str">
            <v>St. Baldrick's Foundation - 00000968</v>
          </cell>
        </row>
        <row r="1942">
          <cell r="A1942" t="str">
            <v>St. John's University - 00003913</v>
          </cell>
        </row>
        <row r="1943">
          <cell r="A1943" t="str">
            <v>St. Jude Medical, Inc. - 00004760</v>
          </cell>
        </row>
        <row r="1944">
          <cell r="A1944" t="str">
            <v>St. Luke's Roosevelt Hospital - 00000437</v>
          </cell>
        </row>
        <row r="1945">
          <cell r="A1945" t="str">
            <v>St. Michael's Hospital Toronto - 00003460</v>
          </cell>
        </row>
        <row r="1946">
          <cell r="A1946" t="str">
            <v>Stacie Mathewson Foundation - 00003229</v>
          </cell>
        </row>
        <row r="1947">
          <cell r="A1947" t="str">
            <v>Stanford University - 00000061</v>
          </cell>
        </row>
        <row r="1948">
          <cell r="A1948" t="str">
            <v>Stanley Smith Horticultural Trust - 00000819</v>
          </cell>
        </row>
        <row r="1949">
          <cell r="A1949" t="str">
            <v>Stantec Consulting Services, Inc. - 00000701</v>
          </cell>
        </row>
        <row r="1950">
          <cell r="A1950" t="str">
            <v>State Farm Youth Advisory Board - 00003073</v>
          </cell>
        </row>
        <row r="1951">
          <cell r="A1951" t="str">
            <v>State of Vermont - 00004809</v>
          </cell>
        </row>
        <row r="1952">
          <cell r="A1952" t="str">
            <v>State of Vermont SerVermont - 00003439</v>
          </cell>
        </row>
        <row r="1953">
          <cell r="A1953" t="str">
            <v>State Univ. of New York at Plattsburgh - 00000134</v>
          </cell>
        </row>
        <row r="1954">
          <cell r="A1954" t="str">
            <v>State University of New York - 00000427</v>
          </cell>
        </row>
        <row r="1955">
          <cell r="A1955" t="str">
            <v>State University of New York at Syracuse - 00003914</v>
          </cell>
        </row>
        <row r="1956">
          <cell r="A1956" t="str">
            <v>Stealth Software Technologies - 00004451</v>
          </cell>
        </row>
        <row r="1957">
          <cell r="A1957" t="str">
            <v>Stem Cell Research Foundation - 00004761</v>
          </cell>
        </row>
        <row r="1958">
          <cell r="A1958" t="str">
            <v>Steve Hurlbut - 00000965</v>
          </cell>
        </row>
        <row r="1959">
          <cell r="A1959" t="str">
            <v>Stewart Construction - 00003194</v>
          </cell>
        </row>
        <row r="1960">
          <cell r="A1960" t="str">
            <v>Stockholm Environment Institute US - 00003447</v>
          </cell>
        </row>
        <row r="1961">
          <cell r="A1961" t="str">
            <v>Stone Environmental, Inc. - 00003672</v>
          </cell>
        </row>
        <row r="1962">
          <cell r="A1962" t="str">
            <v>Stonyfield Farm - 00002911</v>
          </cell>
        </row>
        <row r="1963">
          <cell r="A1963" t="str">
            <v>Strategic Environmental R&amp;D Program/DOD - 00003974</v>
          </cell>
        </row>
        <row r="1964">
          <cell r="A1964" t="str">
            <v>Strolling of the Heifers Foundation - 00000475</v>
          </cell>
        </row>
        <row r="1965">
          <cell r="A1965" t="str">
            <v>Stromatec, Inc. - 00004059</v>
          </cell>
        </row>
        <row r="1966">
          <cell r="A1966" t="str">
            <v>Structural Genomics Consortium - 00003309</v>
          </cell>
        </row>
        <row r="1967">
          <cell r="A1967" t="str">
            <v>Stryker Instruments - 00004452</v>
          </cell>
        </row>
        <row r="1968">
          <cell r="A1968" t="str">
            <v>Stryker Neurovascular - 00004453</v>
          </cell>
        </row>
        <row r="1969">
          <cell r="A1969" t="str">
            <v>Stryker Orthopaedics - 00004454</v>
          </cell>
        </row>
        <row r="1970">
          <cell r="A1970" t="str">
            <v>Stryker-Howmedica-Osteonics - 00000066</v>
          </cell>
        </row>
        <row r="1971">
          <cell r="A1971" t="str">
            <v>Student Conservation Association - 00003169</v>
          </cell>
        </row>
        <row r="1972">
          <cell r="A1972" t="str">
            <v>Substance Abuse Mental Health/SAMHSA - 00000721</v>
          </cell>
        </row>
        <row r="1973">
          <cell r="A1973" t="str">
            <v>Subterranean Research, Inc. - 00004060</v>
          </cell>
        </row>
        <row r="1974">
          <cell r="A1974" t="str">
            <v>Sucampo Pharmaceuticals, Inc. - 00004455</v>
          </cell>
        </row>
        <row r="1975">
          <cell r="A1975" t="str">
            <v>Sudbury Solar LLC - 00003257</v>
          </cell>
        </row>
        <row r="1976">
          <cell r="A1976" t="str">
            <v>Suitable Systems - 00004456</v>
          </cell>
        </row>
        <row r="1977">
          <cell r="A1977" t="str">
            <v>SunCommon - 00003378</v>
          </cell>
        </row>
        <row r="1978">
          <cell r="A1978" t="str">
            <v>Suneidon Corporation - 00003423</v>
          </cell>
        </row>
        <row r="1979">
          <cell r="A1979" t="str">
            <v>Sunovion Pharmaceuticals Inc. - 00000551</v>
          </cell>
        </row>
        <row r="1980">
          <cell r="A1980" t="str">
            <v>Sunward - 00004021</v>
          </cell>
        </row>
        <row r="1981">
          <cell r="A1981" t="str">
            <v>SUNY Stony Brook - 00003915</v>
          </cell>
        </row>
        <row r="1982">
          <cell r="A1982" t="str">
            <v>SUNY Upstate Medical University - 00003916</v>
          </cell>
        </row>
        <row r="1983">
          <cell r="A1983" t="str">
            <v>Superior Technical Ceramics Corporation - 00004061</v>
          </cell>
        </row>
        <row r="1984">
          <cell r="A1984" t="str">
            <v>Susan G. Komen Breast Cancer Foundation - 00000613</v>
          </cell>
        </row>
        <row r="1985">
          <cell r="A1985" t="str">
            <v>Susan G. Komen New England - 00003676</v>
          </cell>
        </row>
        <row r="1986">
          <cell r="A1986" t="str">
            <v>Susan G. Komen VT NH Affiliate - 00000568</v>
          </cell>
        </row>
        <row r="1987">
          <cell r="A1987" t="str">
            <v>Swedish Heart-Lung Foundation - 00004114</v>
          </cell>
        </row>
        <row r="1988">
          <cell r="A1988" t="str">
            <v>Swedish Orphan Biovitrum - 00004185</v>
          </cell>
        </row>
        <row r="1989">
          <cell r="A1989" t="str">
            <v>Synergy Pharmaceuticals, Inc. - 00004457</v>
          </cell>
        </row>
        <row r="1990">
          <cell r="A1990" t="str">
            <v>Synthes Spine - 00002631</v>
          </cell>
        </row>
        <row r="1991">
          <cell r="A1991" t="str">
            <v>Syntrix Biosystems, Inc. - 00003391</v>
          </cell>
        </row>
        <row r="1992">
          <cell r="A1992" t="str">
            <v>Syracuse University - 00003574</v>
          </cell>
        </row>
        <row r="1993">
          <cell r="A1993" t="str">
            <v>System Wide Solutions, Inc. - 00004458</v>
          </cell>
        </row>
        <row r="1994">
          <cell r="A1994" t="str">
            <v>Systems Technology Inc. - 00000030</v>
          </cell>
        </row>
        <row r="1995">
          <cell r="A1995" t="str">
            <v>T &amp; G Construction - 00000089</v>
          </cell>
        </row>
        <row r="1996">
          <cell r="A1996" t="str">
            <v>Tactile Systems Technology - 00004459</v>
          </cell>
        </row>
        <row r="1997">
          <cell r="A1997" t="str">
            <v>Takeda Global R&amp;D Center - 00004460</v>
          </cell>
        </row>
        <row r="1998">
          <cell r="A1998" t="str">
            <v>Takeda Pharmaceutical Company Limited - 00000816</v>
          </cell>
        </row>
        <row r="1999">
          <cell r="A1999" t="str">
            <v>Takeda Pharmaceuticals North America Inc - 00000715</v>
          </cell>
        </row>
        <row r="2000">
          <cell r="A2000" t="str">
            <v>Takeda San Francisco - 00000865</v>
          </cell>
        </row>
        <row r="2001">
          <cell r="A2001" t="str">
            <v>Targacept, Inc. - 00004461</v>
          </cell>
        </row>
        <row r="2002">
          <cell r="A2002" t="str">
            <v>Target Pharma Solutions, Inc. - 00004462</v>
          </cell>
        </row>
        <row r="2003">
          <cell r="A2003" t="str">
            <v>Tarrant Foundation - 00000992</v>
          </cell>
        </row>
        <row r="2004">
          <cell r="A2004" t="str">
            <v>Taurus New England Investments, LLC - 00000778</v>
          </cell>
        </row>
        <row r="2005">
          <cell r="A2005" t="str">
            <v>TCE Trading LLC - 00004463</v>
          </cell>
        </row>
        <row r="2006">
          <cell r="A2006" t="str">
            <v>TD Charitable Foundation - 00000823</v>
          </cell>
        </row>
        <row r="2007">
          <cell r="A2007" t="str">
            <v>Technology Assessment and Transfer, Inc. - 00004464</v>
          </cell>
        </row>
        <row r="2008">
          <cell r="A2008" t="str">
            <v>Tel Aviv University - 00000270</v>
          </cell>
        </row>
        <row r="2009">
          <cell r="A2009" t="str">
            <v>Teledyne Scientific &amp; Imaging LLC - 00004465</v>
          </cell>
        </row>
        <row r="2010">
          <cell r="A2010" t="str">
            <v>TeleMedTest, LLC - 00004062</v>
          </cell>
        </row>
        <row r="2011">
          <cell r="A2011" t="str">
            <v>Templeton Foundation - 00000991</v>
          </cell>
        </row>
        <row r="2012">
          <cell r="A2012" t="str">
            <v>Tennessee State University - 00003336</v>
          </cell>
        </row>
        <row r="2013">
          <cell r="A2013" t="str">
            <v>Tennessee Technological University - 00000943</v>
          </cell>
        </row>
        <row r="2014">
          <cell r="A2014" t="str">
            <v>Terapio - 00003397</v>
          </cell>
        </row>
        <row r="2015">
          <cell r="A2015" t="str">
            <v>TERC - 00004762</v>
          </cell>
        </row>
        <row r="2016">
          <cell r="A2016" t="str">
            <v>Tesaro - 00004466</v>
          </cell>
        </row>
        <row r="2017">
          <cell r="A2017" t="str">
            <v>Tetra Tech ARD - 00004063</v>
          </cell>
        </row>
        <row r="2018">
          <cell r="A2018" t="str">
            <v>Tetra Tech Rizzo - 00000795</v>
          </cell>
        </row>
        <row r="2019">
          <cell r="A2019" t="str">
            <v>Texas A&amp;M University - 00003879</v>
          </cell>
        </row>
        <row r="2020">
          <cell r="A2020" t="str">
            <v>The Alfred P. Sloan Foundation - 00000863</v>
          </cell>
        </row>
        <row r="2021">
          <cell r="A2021" t="str">
            <v>The Barn at Smugglers' Notch LLC - 00003271</v>
          </cell>
        </row>
        <row r="2022">
          <cell r="A2022" t="str">
            <v>The Bay and Paul Foundations - 00000396</v>
          </cell>
        </row>
        <row r="2023">
          <cell r="A2023" t="str">
            <v>The College Board - 00000416</v>
          </cell>
        </row>
        <row r="2024">
          <cell r="A2024" t="str">
            <v>The Cooper Institute - 00003658</v>
          </cell>
        </row>
        <row r="2025">
          <cell r="A2025" t="str">
            <v>The Housing Foundation, Inc. - 00000530</v>
          </cell>
        </row>
        <row r="2026">
          <cell r="A2026" t="str">
            <v>The Johnson Company - 00000815</v>
          </cell>
        </row>
        <row r="2027">
          <cell r="A2027" t="str">
            <v>The Lewis Foundation - 00000557</v>
          </cell>
        </row>
        <row r="2028">
          <cell r="A2028" t="str">
            <v>The Medical Foundation - 00002704</v>
          </cell>
        </row>
        <row r="2029">
          <cell r="A2029" t="str">
            <v>The Pew Charitable Trusts - 00002936</v>
          </cell>
        </row>
        <row r="2030">
          <cell r="A2030" t="str">
            <v>The Sandy River Charitable Foundation - 00003017</v>
          </cell>
        </row>
        <row r="2031">
          <cell r="A2031" t="str">
            <v>The Tarrant Supporting Organization - 00000482</v>
          </cell>
        </row>
        <row r="2032">
          <cell r="A2032" t="str">
            <v>The Tutorial Center - 00000780</v>
          </cell>
        </row>
        <row r="2033">
          <cell r="A2033" t="str">
            <v>The United Leukodystrophy Foundation - 00003172</v>
          </cell>
        </row>
        <row r="2034">
          <cell r="A2034" t="str">
            <v>Theraclone Sciences - 00004467</v>
          </cell>
        </row>
        <row r="2035">
          <cell r="A2035" t="str">
            <v>Theravance Biopharma R&amp;D Inc. - 00004186</v>
          </cell>
        </row>
        <row r="2036">
          <cell r="A2036" t="str">
            <v>Therion Biologics - 00004468</v>
          </cell>
        </row>
        <row r="2037">
          <cell r="A2037" t="str">
            <v>ThermoTek Inc. - 00004469</v>
          </cell>
        </row>
        <row r="2038">
          <cell r="A2038" t="str">
            <v>THINKmd, Inc. - 00004190</v>
          </cell>
        </row>
        <row r="2039">
          <cell r="A2039" t="str">
            <v>Third Sector New England - 00004763</v>
          </cell>
        </row>
        <row r="2040">
          <cell r="A2040" t="str">
            <v>Thomas Thompson Trust - 00000241</v>
          </cell>
        </row>
        <row r="2041">
          <cell r="A2041" t="str">
            <v>Thompson Island Outward Bound Education - 00000923</v>
          </cell>
        </row>
        <row r="2042">
          <cell r="A2042" t="str">
            <v>Thoratec Corporation - 00000930</v>
          </cell>
        </row>
        <row r="2043">
          <cell r="A2043" t="str">
            <v>Thrasher Research Fund - 00003545</v>
          </cell>
        </row>
        <row r="2044">
          <cell r="A2044" t="str">
            <v>Threshold Pharmaceuticals, Inc. - 00004470</v>
          </cell>
        </row>
        <row r="2045">
          <cell r="A2045" t="str">
            <v>Tiffany &amp; Co. Foundation - 00000438</v>
          </cell>
        </row>
        <row r="2046">
          <cell r="A2046" t="str">
            <v>Timber Creek At Okemo, Number II, LLC - 00000709</v>
          </cell>
        </row>
        <row r="2047">
          <cell r="A2047" t="str">
            <v>Time Line Architecture - 00000529</v>
          </cell>
        </row>
        <row r="2048">
          <cell r="A2048" t="str">
            <v>Tip Strategies, Inc - 00000561</v>
          </cell>
        </row>
        <row r="2049">
          <cell r="A2049" t="str">
            <v>Titan Pharmaceuticals, Inc. - 00004471</v>
          </cell>
        </row>
        <row r="2050">
          <cell r="A2050" t="str">
            <v>TJ Boyle and Associates - 00000707</v>
          </cell>
        </row>
        <row r="2051">
          <cell r="A2051" t="str">
            <v>Tolmie Inc. - 00004064</v>
          </cell>
        </row>
        <row r="2052">
          <cell r="A2052" t="str">
            <v>Toole Design Group - 00004472</v>
          </cell>
        </row>
        <row r="2053">
          <cell r="A2053" t="str">
            <v>Town of Bristol, Vermont - 00004004</v>
          </cell>
        </row>
        <row r="2054">
          <cell r="A2054" t="str">
            <v>Town of Charlotte, Vermont - 00002773</v>
          </cell>
        </row>
        <row r="2055">
          <cell r="A2055" t="str">
            <v>Town of Chelsea, Vermont - 00000848</v>
          </cell>
        </row>
        <row r="2056">
          <cell r="A2056" t="str">
            <v>Town of Colchester, Vermont - 00000479</v>
          </cell>
        </row>
        <row r="2057">
          <cell r="A2057" t="str">
            <v>Town of Glover, Vermont - 00002707</v>
          </cell>
        </row>
        <row r="2058">
          <cell r="A2058" t="str">
            <v>Town of Guilford, Vermont - 00002768</v>
          </cell>
        </row>
        <row r="2059">
          <cell r="A2059" t="str">
            <v>Town of Hancock, Vermont - 00000877</v>
          </cell>
        </row>
        <row r="2060">
          <cell r="A2060" t="str">
            <v>Town of Hardwick, Vermont - 00000831</v>
          </cell>
        </row>
        <row r="2061">
          <cell r="A2061" t="str">
            <v>Town of Hinesburg, Vermont - 00000511</v>
          </cell>
        </row>
        <row r="2062">
          <cell r="A2062" t="str">
            <v>Town of Johnson, Vermont - 00002925</v>
          </cell>
        </row>
        <row r="2063">
          <cell r="A2063" t="str">
            <v>Town of Lyndon, Vermont - 00004005</v>
          </cell>
        </row>
        <row r="2064">
          <cell r="A2064" t="str">
            <v>Town of Middlebury, Vermont - 00004006</v>
          </cell>
        </row>
        <row r="2065">
          <cell r="A2065" t="str">
            <v>Town of Milton, Vermont - 00000468</v>
          </cell>
        </row>
        <row r="2066">
          <cell r="A2066" t="str">
            <v>Town of Milton, Vermont School District - 00000853</v>
          </cell>
        </row>
        <row r="2067">
          <cell r="A2067" t="str">
            <v>Town of Moretown, Vermont - 00003106</v>
          </cell>
        </row>
        <row r="2068">
          <cell r="A2068" t="str">
            <v>Town of Northfield, Vermont - 00003500</v>
          </cell>
        </row>
        <row r="2069">
          <cell r="A2069" t="str">
            <v>Town of Pittsford Municipal Office - 00002491</v>
          </cell>
        </row>
        <row r="2070">
          <cell r="A2070" t="str">
            <v>Town of Randolph, Vermont - 00003020</v>
          </cell>
        </row>
        <row r="2071">
          <cell r="A2071" t="str">
            <v>Town of Rochester, Vermont - 00003198</v>
          </cell>
        </row>
        <row r="2072">
          <cell r="A2072" t="str">
            <v>Town of Shelburne, Vermont - 00000765</v>
          </cell>
        </row>
        <row r="2073">
          <cell r="A2073" t="str">
            <v>Town of Sheldon, Vermont - 00000852</v>
          </cell>
        </row>
        <row r="2074">
          <cell r="A2074" t="str">
            <v>Town of Shrewsbury, Vermont - 00003753</v>
          </cell>
        </row>
        <row r="2075">
          <cell r="A2075" t="str">
            <v>Town of South Hero, Vermont - 00004007</v>
          </cell>
        </row>
        <row r="2076">
          <cell r="A2076" t="str">
            <v>Town of Stowe, Vermont - 00003216</v>
          </cell>
        </row>
        <row r="2077">
          <cell r="A2077" t="str">
            <v>Town of Troy, Vermont - 00002492</v>
          </cell>
        </row>
        <row r="2078">
          <cell r="A2078" t="str">
            <v>Town of Waitsfield, Vermont - 00002955</v>
          </cell>
        </row>
        <row r="2079">
          <cell r="A2079" t="str">
            <v>Town of Waterbury, Vermont - 00004008</v>
          </cell>
        </row>
        <row r="2080">
          <cell r="A2080" t="str">
            <v>Town of Westfield, Vermont - 00004009</v>
          </cell>
        </row>
        <row r="2081">
          <cell r="A2081" t="str">
            <v>Town of Weybridge, Vermont - 00003683</v>
          </cell>
        </row>
        <row r="2082">
          <cell r="A2082" t="str">
            <v>Town of Williston, Vermont - 00000603</v>
          </cell>
        </row>
        <row r="2083">
          <cell r="A2083" t="str">
            <v>Town of Woodstock, Vermont - 00002902</v>
          </cell>
        </row>
        <row r="2084">
          <cell r="A2084" t="str">
            <v>Tragara Pharmaceuticals, Inc. - 00004473</v>
          </cell>
        </row>
        <row r="2085">
          <cell r="A2085" t="str">
            <v>Transcend Engineering and Tech., LLC - 00003281</v>
          </cell>
        </row>
        <row r="2086">
          <cell r="A2086" t="str">
            <v>Translation Genomics Research Institute - 2875</v>
          </cell>
        </row>
        <row r="2087">
          <cell r="A2087" t="str">
            <v>Transportation Research Board - 00004764</v>
          </cell>
        </row>
        <row r="2088">
          <cell r="A2088" t="str">
            <v>TranSystems - 00000776</v>
          </cell>
        </row>
        <row r="2089">
          <cell r="A2089" t="str">
            <v>Tres Cantos Open Lab Foundation - 00004115</v>
          </cell>
        </row>
        <row r="2090">
          <cell r="A2090" t="str">
            <v>Trilion Quality Systems - 00004474</v>
          </cell>
        </row>
        <row r="2091">
          <cell r="A2091" t="str">
            <v>Triosyn Corp. - 00000835</v>
          </cell>
        </row>
        <row r="2092">
          <cell r="A2092" t="str">
            <v>Tri-Town Water District - 00002703</v>
          </cell>
        </row>
        <row r="2093">
          <cell r="A2093" t="str">
            <v>Trucost PLC - 00000517</v>
          </cell>
        </row>
        <row r="2094">
          <cell r="A2094" t="str">
            <v>Trudeau Institute - 00004765</v>
          </cell>
        </row>
        <row r="2095">
          <cell r="A2095" t="str">
            <v>Trudell Consulting Engineers Inc. - 00000206</v>
          </cell>
        </row>
        <row r="2096">
          <cell r="A2096" t="str">
            <v>Trust for Mutual Understanding - 00000064</v>
          </cell>
        </row>
        <row r="2097">
          <cell r="A2097" t="str">
            <v>Trust for Public Lands - 00000706</v>
          </cell>
        </row>
        <row r="2098">
          <cell r="A2098" t="str">
            <v>Truth Initiative - 00004766</v>
          </cell>
        </row>
        <row r="2099">
          <cell r="A2099" t="str">
            <v>Tsumura USA, Inc. - 00004475</v>
          </cell>
        </row>
        <row r="2100">
          <cell r="A2100" t="str">
            <v>Tufts Medical Center - 00000105</v>
          </cell>
        </row>
        <row r="2101">
          <cell r="A2101" t="str">
            <v>Tufts University - 00003706</v>
          </cell>
        </row>
        <row r="2102">
          <cell r="A2102" t="str">
            <v>Turbo Solutions Engineering LLC - 00004065</v>
          </cell>
        </row>
        <row r="2103">
          <cell r="A2103" t="str">
            <v>Turrell Fund - 00000600</v>
          </cell>
        </row>
        <row r="2104">
          <cell r="A2104" t="str">
            <v>Twin Star Medical, Inc. - 00000953</v>
          </cell>
        </row>
        <row r="2105">
          <cell r="A2105" t="str">
            <v>Two Rivers -Ottauquechee Regional - 00000777</v>
          </cell>
        </row>
        <row r="2106">
          <cell r="A2106" t="str">
            <v>U Toronto Centre Addiction Mental Health - 00004090</v>
          </cell>
        </row>
        <row r="2107">
          <cell r="A2107" t="str">
            <v>UCB BioSciences, Inc. - 00004476</v>
          </cell>
        </row>
        <row r="2108">
          <cell r="A2108" t="str">
            <v>UCB Pharma, Inc. - 00004477</v>
          </cell>
        </row>
        <row r="2109">
          <cell r="A2109" t="str">
            <v>UNFI Foundation - 00003260</v>
          </cell>
        </row>
        <row r="2110">
          <cell r="A2110" t="str">
            <v>Uniformed Services University Health/DOD - 00000550</v>
          </cell>
        </row>
        <row r="2111">
          <cell r="A2111" t="str">
            <v>Union Biometrica - 00004478</v>
          </cell>
        </row>
        <row r="2112">
          <cell r="A2112" t="str">
            <v>Union College - 00003917</v>
          </cell>
        </row>
        <row r="2113">
          <cell r="A2113" t="str">
            <v>United Cerebral Palsy Rsrch &amp; Ed Fdtn - 00004767</v>
          </cell>
        </row>
        <row r="2114">
          <cell r="A2114" t="str">
            <v>United Construction Corporation - 00000906</v>
          </cell>
        </row>
        <row r="2115">
          <cell r="A2115" t="str">
            <v>United Nations Environment Programme - 00000901</v>
          </cell>
        </row>
        <row r="2116">
          <cell r="A2116" t="str">
            <v>United Negro College Fund - 00004768</v>
          </cell>
        </row>
        <row r="2117">
          <cell r="A2117" t="str">
            <v>United Parcel Service (UPS) Foundation - 00004769</v>
          </cell>
        </row>
        <row r="2118">
          <cell r="A2118" t="str">
            <v>United States - Japan Foundation - 00000441</v>
          </cell>
        </row>
        <row r="2119">
          <cell r="A2119" t="str">
            <v>United States Institute of Peace/USIP - 00000440</v>
          </cell>
        </row>
        <row r="2120">
          <cell r="A2120" t="str">
            <v>United Therapeutics Corporation - 00003047</v>
          </cell>
        </row>
        <row r="2121">
          <cell r="A2121" t="str">
            <v>Universal Periodic Review - 00002912</v>
          </cell>
        </row>
        <row r="2122">
          <cell r="A2122" t="str">
            <v>Universities Space Research Association - 00003627</v>
          </cell>
        </row>
        <row r="2123">
          <cell r="A2123" t="str">
            <v>University Massachusetts Medical School - 00003918</v>
          </cell>
        </row>
        <row r="2124">
          <cell r="A2124" t="str">
            <v>University Medicine and Dentistry of NJ - 00000827</v>
          </cell>
        </row>
        <row r="2125">
          <cell r="A2125" t="str">
            <v>University of Akron - 00003919</v>
          </cell>
        </row>
        <row r="2126">
          <cell r="A2126" t="str">
            <v>University of Alabama at Birmingham - 00000289</v>
          </cell>
        </row>
        <row r="2127">
          <cell r="A2127" t="str">
            <v>University of Alaska Anchorage - 00000625</v>
          </cell>
        </row>
        <row r="2128">
          <cell r="A2128" t="str">
            <v>University of Arizona - 00000263</v>
          </cell>
        </row>
        <row r="2129">
          <cell r="A2129" t="str">
            <v>University of Arkansas - 00000489</v>
          </cell>
        </row>
        <row r="2130">
          <cell r="A2130" t="str">
            <v>University of Aukland - 00003942</v>
          </cell>
        </row>
        <row r="2131">
          <cell r="A2131" t="str">
            <v>University of Buffalo - 00003920</v>
          </cell>
        </row>
        <row r="2132">
          <cell r="A2132" t="str">
            <v>University of Calgary - 00004812</v>
          </cell>
        </row>
        <row r="2133">
          <cell r="A2133" t="str">
            <v>University of California - 00000293</v>
          </cell>
        </row>
        <row r="2134">
          <cell r="A2134" t="str">
            <v>University of California, Berkeley - 00003921</v>
          </cell>
        </row>
        <row r="2135">
          <cell r="A2135" t="str">
            <v>University of California, Davis - 00000587</v>
          </cell>
        </row>
        <row r="2136">
          <cell r="A2136" t="str">
            <v>University of California, Irvine - 00000817</v>
          </cell>
        </row>
        <row r="2137">
          <cell r="A2137" t="str">
            <v>University of California, Los Angeles - 00000294</v>
          </cell>
        </row>
        <row r="2138">
          <cell r="A2138" t="str">
            <v>University of California, Riverside - 00000410</v>
          </cell>
        </row>
        <row r="2139">
          <cell r="A2139" t="str">
            <v>University of California, San Diego - 00000744</v>
          </cell>
        </row>
        <row r="2140">
          <cell r="A2140" t="str">
            <v>University of California, San Francisco - 00000234</v>
          </cell>
        </row>
        <row r="2141">
          <cell r="A2141" t="str">
            <v>University of California, Santa Barbara - 00000420</v>
          </cell>
        </row>
        <row r="2142">
          <cell r="A2142" t="str">
            <v>University of California, Santa Cruz - 00002736</v>
          </cell>
        </row>
        <row r="2143">
          <cell r="A2143" t="str">
            <v>University of Canterbury, New Zealand - 00002888</v>
          </cell>
        </row>
        <row r="2144">
          <cell r="A2144" t="str">
            <v>University of Chicago - 00000153</v>
          </cell>
        </row>
        <row r="2145">
          <cell r="A2145" t="str">
            <v>University of Cincinnati - 00000891</v>
          </cell>
        </row>
        <row r="2146">
          <cell r="A2146" t="str">
            <v>University of Colorado - 00000268</v>
          </cell>
        </row>
        <row r="2147">
          <cell r="A2147" t="str">
            <v>University of Colorado Denver - 00000888</v>
          </cell>
        </row>
        <row r="2148">
          <cell r="A2148" t="str">
            <v>University of Colorado Health Sciences - 00000488</v>
          </cell>
        </row>
        <row r="2149">
          <cell r="A2149" t="str">
            <v>University of Colorado, Boulder - 00003922</v>
          </cell>
        </row>
        <row r="2150">
          <cell r="A2150" t="str">
            <v>University of Connecticut - 00000237</v>
          </cell>
        </row>
        <row r="2151">
          <cell r="A2151" t="str">
            <v>University of Copenhagen-Faculty of LIfe - 00000913</v>
          </cell>
        </row>
        <row r="2152">
          <cell r="A2152" t="str">
            <v>University of Delaware - 00000409</v>
          </cell>
        </row>
        <row r="2153">
          <cell r="A2153" t="str">
            <v>University of Denver - 00003923</v>
          </cell>
        </row>
        <row r="2154">
          <cell r="A2154" t="str">
            <v>University of Dundee - 00003943</v>
          </cell>
        </row>
        <row r="2155">
          <cell r="A2155" t="str">
            <v>University of East Anglia - 00003791</v>
          </cell>
        </row>
        <row r="2156">
          <cell r="A2156" t="str">
            <v>University of Florida - 00000957</v>
          </cell>
        </row>
        <row r="2157">
          <cell r="A2157" t="str">
            <v>University of Georgia - 00000430</v>
          </cell>
        </row>
        <row r="2158">
          <cell r="A2158" t="str">
            <v>University of Guelph - 00003944</v>
          </cell>
        </row>
        <row r="2159">
          <cell r="A2159" t="str">
            <v>University of Hawaii - 00003402</v>
          </cell>
        </row>
        <row r="2160">
          <cell r="A2160" t="str">
            <v>University of Houston - 2860</v>
          </cell>
        </row>
        <row r="2161">
          <cell r="A2161" t="str">
            <v>University of Illinois - 00000478</v>
          </cell>
        </row>
        <row r="2162">
          <cell r="A2162" t="str">
            <v>University of Iowa - 00004797</v>
          </cell>
        </row>
        <row r="2163">
          <cell r="A2163" t="str">
            <v>University of Kansas Center for Research - 00003099</v>
          </cell>
        </row>
        <row r="2164">
          <cell r="A2164" t="str">
            <v>University of Kentucky - 00000411</v>
          </cell>
        </row>
        <row r="2165">
          <cell r="A2165" t="str">
            <v>University of London - 00003945</v>
          </cell>
        </row>
        <row r="2166">
          <cell r="A2166" t="str">
            <v>University of Louisville - 00002929</v>
          </cell>
        </row>
        <row r="2167">
          <cell r="A2167" t="str">
            <v>University of Maine - 00000150</v>
          </cell>
        </row>
        <row r="2168">
          <cell r="A2168" t="str">
            <v>University of Maryland - 00000251</v>
          </cell>
        </row>
        <row r="2169">
          <cell r="A2169" t="str">
            <v>University of Massachusetts - 00000266</v>
          </cell>
        </row>
        <row r="2170">
          <cell r="A2170" t="str">
            <v>University of Massachusetts Amherst - 00000487</v>
          </cell>
        </row>
        <row r="2171">
          <cell r="A2171" t="str">
            <v>University of Massachusetts Boston - 00000518</v>
          </cell>
        </row>
        <row r="2172">
          <cell r="A2172" t="str">
            <v>University of Massachusetts, Worcester - 00003924</v>
          </cell>
        </row>
        <row r="2173">
          <cell r="A2173" t="str">
            <v>University of Memphis - 00000442</v>
          </cell>
        </row>
        <row r="2174">
          <cell r="A2174" t="str">
            <v>University of Miami - 00002898</v>
          </cell>
        </row>
        <row r="2175">
          <cell r="A2175" t="str">
            <v>University of Michigan - 00000229</v>
          </cell>
        </row>
        <row r="2176">
          <cell r="A2176" t="str">
            <v>University of Minnesota - 00000443</v>
          </cell>
        </row>
        <row r="2177">
          <cell r="A2177" t="str">
            <v>University of Mississippi Medical Center - 00003105</v>
          </cell>
        </row>
        <row r="2178">
          <cell r="A2178" t="str">
            <v>University of Missouri - 00003925</v>
          </cell>
        </row>
        <row r="2179">
          <cell r="A2179" t="str">
            <v>University of Nebraska - 00002708</v>
          </cell>
        </row>
        <row r="2180">
          <cell r="A2180" t="str">
            <v>University of Nevada, Reno - 00003926</v>
          </cell>
        </row>
        <row r="2181">
          <cell r="A2181" t="str">
            <v>University of New Hampshire - 00000444</v>
          </cell>
        </row>
        <row r="2182">
          <cell r="A2182" t="str">
            <v>University of New Mexico - 00003927</v>
          </cell>
        </row>
        <row r="2183">
          <cell r="A2183" t="str">
            <v>University of North Carolina - 00000291</v>
          </cell>
        </row>
        <row r="2184">
          <cell r="A2184" t="str">
            <v>University of North Texas - 00003928</v>
          </cell>
        </row>
        <row r="2185">
          <cell r="A2185" t="str">
            <v>University of Notre Dame - 00003303</v>
          </cell>
        </row>
        <row r="2186">
          <cell r="A2186" t="str">
            <v>University of Oklahoma - 00004798</v>
          </cell>
        </row>
        <row r="2187">
          <cell r="A2187" t="str">
            <v>University of Oxford - 00003946</v>
          </cell>
        </row>
        <row r="2188">
          <cell r="A2188" t="str">
            <v>University of Pennsylvania - 00000295</v>
          </cell>
        </row>
        <row r="2189">
          <cell r="A2189" t="str">
            <v>University of Pittsburgh - 00000136</v>
          </cell>
        </row>
        <row r="2190">
          <cell r="A2190" t="str">
            <v>University of Puerto Rico - 00003929</v>
          </cell>
        </row>
        <row r="2191">
          <cell r="A2191" t="str">
            <v>University of Quebec at Montreal - 00004821</v>
          </cell>
        </row>
        <row r="2192">
          <cell r="A2192" t="str">
            <v>University of Rhode Island - 00000421</v>
          </cell>
        </row>
        <row r="2193">
          <cell r="A2193" t="str">
            <v>University of Rochester - 00000166</v>
          </cell>
        </row>
        <row r="2194">
          <cell r="A2194" t="str">
            <v>University of South Carolina - 00000739</v>
          </cell>
        </row>
        <row r="2195">
          <cell r="A2195" t="str">
            <v>University of South Florida - 00000947</v>
          </cell>
        </row>
        <row r="2196">
          <cell r="A2196" t="str">
            <v>University of Southern California - 00003276</v>
          </cell>
        </row>
        <row r="2197">
          <cell r="A2197" t="str">
            <v>University of Southern Maine - 00000938</v>
          </cell>
        </row>
        <row r="2198">
          <cell r="A2198" t="str">
            <v>University of Sydney - 00003947</v>
          </cell>
        </row>
        <row r="2199">
          <cell r="A2199" t="str">
            <v>University of Tasmania - 00003948</v>
          </cell>
        </row>
        <row r="2200">
          <cell r="A2200" t="str">
            <v>University of Tennessee - 00003524</v>
          </cell>
        </row>
        <row r="2201">
          <cell r="A2201" t="str">
            <v>University of Texas - 00000480</v>
          </cell>
        </row>
        <row r="2202">
          <cell r="A2202" t="str">
            <v>University of Texas Medical Branch - 00003930</v>
          </cell>
        </row>
        <row r="2203">
          <cell r="A2203" t="str">
            <v>University of Toledo - 00000574</v>
          </cell>
        </row>
        <row r="2204">
          <cell r="A2204" t="str">
            <v>University of Toronto - 00003949</v>
          </cell>
        </row>
        <row r="2205">
          <cell r="A2205" t="str">
            <v>University of Utah - 00000422</v>
          </cell>
        </row>
        <row r="2206">
          <cell r="A2206" t="str">
            <v>University of Virginia - 00000893</v>
          </cell>
        </row>
        <row r="2207">
          <cell r="A2207" t="str">
            <v>University of Washington - 00000259</v>
          </cell>
        </row>
        <row r="2208">
          <cell r="A2208" t="str">
            <v>University of Wisconsin - 00000297</v>
          </cell>
        </row>
        <row r="2209">
          <cell r="A2209" t="str">
            <v>University of Wisconsin-Milwaukee - 00003931</v>
          </cell>
        </row>
        <row r="2210">
          <cell r="A2210" t="str">
            <v>University of Wyoming - 00004799</v>
          </cell>
        </row>
        <row r="2211">
          <cell r="A2211" t="str">
            <v>University Texas Hlth Ctr Houston - 00003932</v>
          </cell>
        </row>
        <row r="2212">
          <cell r="A2212" t="str">
            <v>University Texas Hlth Sci Ctr San Anton - 00003701</v>
          </cell>
        </row>
        <row r="2213">
          <cell r="A2213" t="str">
            <v>University Texas MD Anderson Cancer Ctr - 00000887</v>
          </cell>
        </row>
        <row r="2214">
          <cell r="A2214" t="str">
            <v>University Texas SW Med Center at Dallas - 00003446</v>
          </cell>
        </row>
        <row r="2215">
          <cell r="A2215" t="str">
            <v>UPC Wind Management LLC - 00000519</v>
          </cell>
        </row>
        <row r="2216">
          <cell r="A2216" t="str">
            <v>Upjohn Company - 00000215</v>
          </cell>
        </row>
        <row r="2217">
          <cell r="A2217" t="str">
            <v>US Agency Internatl Development/USAID - 00000027</v>
          </cell>
        </row>
        <row r="2218">
          <cell r="A2218" t="str">
            <v>US Army Medical Rsrch Acquisition/DOD - 00000555</v>
          </cell>
        </row>
        <row r="2219">
          <cell r="A2219" t="str">
            <v>US Army Research Laboratory/DOD - 00003975</v>
          </cell>
        </row>
        <row r="2220">
          <cell r="A2220" t="str">
            <v>US Census Bureau - 00000931</v>
          </cell>
        </row>
        <row r="2221">
          <cell r="A2221" t="str">
            <v>US Department Health Human Services/DHHS - 00002302</v>
          </cell>
        </row>
        <row r="2222">
          <cell r="A2222" t="str">
            <v>US Department Housing Urban Develop/HUD - 00000233</v>
          </cell>
        </row>
        <row r="2223">
          <cell r="A2223" t="str">
            <v>US Department of Agriculture/USDA - 00000333</v>
          </cell>
        </row>
        <row r="2224">
          <cell r="A2224" t="str">
            <v>US Department of Defense/DOD - 00000272</v>
          </cell>
        </row>
        <row r="2225">
          <cell r="A2225" t="str">
            <v>US Department of Education/ED - 00000334</v>
          </cell>
        </row>
        <row r="2226">
          <cell r="A2226" t="str">
            <v>US Department of Energy/DOE - 00000187</v>
          </cell>
        </row>
        <row r="2227">
          <cell r="A2227" t="str">
            <v>US Department of Homeland Security/DHS - 00000691</v>
          </cell>
        </row>
        <row r="2228">
          <cell r="A2228" t="str">
            <v>US Department of Justice/DOJ - 00000232</v>
          </cell>
        </row>
        <row r="2229">
          <cell r="A2229" t="str">
            <v>US Department of Labor/DOL - 00000692</v>
          </cell>
        </row>
        <row r="2230">
          <cell r="A2230" t="str">
            <v>US Department of State/DOS - 00000595</v>
          </cell>
        </row>
        <row r="2231">
          <cell r="A2231" t="str">
            <v>US Department of the Army/DOD - 00000335</v>
          </cell>
        </row>
        <row r="2232">
          <cell r="A2232" t="str">
            <v>US Department of the Interior/DOI - 00000122</v>
          </cell>
        </row>
        <row r="2233">
          <cell r="A2233" t="str">
            <v>US Department of the Navy/DOD - 00000278</v>
          </cell>
        </row>
        <row r="2234">
          <cell r="A2234" t="str">
            <v>US Department of Transportation/DOT - 00000180</v>
          </cell>
        </row>
        <row r="2235">
          <cell r="A2235" t="str">
            <v>US Department of Treasury - 00000696</v>
          </cell>
        </row>
        <row r="2236">
          <cell r="A2236" t="str">
            <v>US Department of Veterans Affairs/VA - 00002674</v>
          </cell>
        </row>
        <row r="2237">
          <cell r="A2237" t="str">
            <v>US Economic Development Admin/EDA - 00003976</v>
          </cell>
        </row>
        <row r="2238">
          <cell r="A2238" t="str">
            <v>US Egypt Joint Science Technology/NAS - 00000886</v>
          </cell>
        </row>
        <row r="2239">
          <cell r="A2239" t="str">
            <v>US Endowment Forestry and Communities - 00004770</v>
          </cell>
        </row>
        <row r="2240">
          <cell r="A2240" t="str">
            <v>US Environmental Protection Agency/EPA - 00000001</v>
          </cell>
        </row>
        <row r="2241">
          <cell r="A2241" t="str">
            <v>US Fish and Wildlife Service/FWS - 00000428</v>
          </cell>
        </row>
        <row r="2242">
          <cell r="A2242" t="str">
            <v>US Forest Service/FS/USDA - 00000227</v>
          </cell>
        </row>
        <row r="2243">
          <cell r="A2243" t="str">
            <v>US Geological Survey/USGS - 00000296</v>
          </cell>
        </row>
        <row r="2244">
          <cell r="A2244" t="str">
            <v>US Ignite, Inc. - 00003505</v>
          </cell>
        </row>
        <row r="2245">
          <cell r="A2245" t="str">
            <v>US India Educational Foundation - 00004116</v>
          </cell>
        </row>
        <row r="2246">
          <cell r="A2246" t="str">
            <v>US Israel Binational Science Foundation - 00000439</v>
          </cell>
        </row>
        <row r="2247">
          <cell r="A2247" t="str">
            <v>Utah State University - 00000608</v>
          </cell>
        </row>
        <row r="2248">
          <cell r="A2248" t="str">
            <v>UT-Battelle, LLC - 00000491</v>
          </cell>
        </row>
        <row r="2249">
          <cell r="A2249" t="str">
            <v>UVM Medical Center - 00000525</v>
          </cell>
        </row>
        <row r="2250">
          <cell r="A2250" t="str">
            <v>UVMMC Jeffords Institute for Quality - 00003481</v>
          </cell>
        </row>
        <row r="2251">
          <cell r="A2251" t="str">
            <v>V Foundation for Cancer Research - 00000024</v>
          </cell>
        </row>
        <row r="2252">
          <cell r="A2252" t="str">
            <v>Vaccinex Inc. - 00004479</v>
          </cell>
        </row>
        <row r="2253">
          <cell r="A2253" t="str">
            <v>Valeant Pharmaceuticals No. America LLC - 00003463</v>
          </cell>
        </row>
        <row r="2254">
          <cell r="A2254" t="str">
            <v>Valley Land Corporation - 00003495</v>
          </cell>
        </row>
        <row r="2255">
          <cell r="A2255" t="str">
            <v>Van Andel Institute - 00000929</v>
          </cell>
        </row>
        <row r="2256">
          <cell r="A2256" t="str">
            <v>Vanasse Hangen Brustlin Inc. - 00000520</v>
          </cell>
        </row>
        <row r="2257">
          <cell r="A2257" t="str">
            <v>Vanderbilt University - 00002959</v>
          </cell>
        </row>
        <row r="2258">
          <cell r="A2258" t="str">
            <v>Vanderbilt University Medical Center - 00003479</v>
          </cell>
        </row>
        <row r="2259">
          <cell r="A2259" t="str">
            <v>Various Individual Sponsors - 00000047</v>
          </cell>
        </row>
        <row r="2260">
          <cell r="A2260" t="str">
            <v>Vassar College - 00003159</v>
          </cell>
        </row>
        <row r="2261">
          <cell r="A2261" t="str">
            <v>VaxGen Inc. - 00000415</v>
          </cell>
        </row>
        <row r="2262">
          <cell r="A2262" t="str">
            <v>VentureWell - 00004771</v>
          </cell>
        </row>
        <row r="2263">
          <cell r="A2263" t="str">
            <v>Verizon Foundation - 00000586</v>
          </cell>
        </row>
        <row r="2264">
          <cell r="A2264" t="str">
            <v>Vermedx, Inc. - 00003727</v>
          </cell>
        </row>
        <row r="2265">
          <cell r="A2265" t="str">
            <v>Vermont Academy of Family Physicians - 00000843</v>
          </cell>
        </row>
        <row r="2266">
          <cell r="A2266" t="str">
            <v>Vermont Agency Commerce Community Devlpt - 00000741</v>
          </cell>
        </row>
        <row r="2267">
          <cell r="A2267" t="str">
            <v>Vermont Agency of Agric Food &amp; Markets - 00000019</v>
          </cell>
        </row>
        <row r="2268">
          <cell r="A2268" t="str">
            <v>Vermont Agency of Education - 00000452</v>
          </cell>
        </row>
        <row r="2269">
          <cell r="A2269" t="str">
            <v>Vermont Agency of Human Services (AHS) - 00000005</v>
          </cell>
        </row>
        <row r="2270">
          <cell r="A2270" t="str">
            <v>Vermont Agency of Natural Resources - 00000304</v>
          </cell>
        </row>
        <row r="2271">
          <cell r="A2271" t="str">
            <v>Vermont Agency of Transportation - 00000125</v>
          </cell>
        </row>
        <row r="2272">
          <cell r="A2272" t="str">
            <v>Vermont AHS Department of Corrections - 00002764</v>
          </cell>
        </row>
        <row r="2273">
          <cell r="A2273" t="str">
            <v>Vermont AHS Department of Health - 00000342</v>
          </cell>
        </row>
        <row r="2274">
          <cell r="A2274" t="str">
            <v>Vermont AHS Dept Dev Mental Hlth Service - 00000526</v>
          </cell>
        </row>
        <row r="2275">
          <cell r="A2275" t="str">
            <v>Vermont AHS Dept of Aging Disabilities - 00000174</v>
          </cell>
        </row>
        <row r="2276">
          <cell r="A2276" t="str">
            <v>Vermont AHS Dept of Mental Health - 00000857</v>
          </cell>
        </row>
        <row r="2277">
          <cell r="A2277" t="str">
            <v>Vermont AHS Dept Vermont Health Access - 00000714</v>
          </cell>
        </row>
        <row r="2278">
          <cell r="A2278" t="str">
            <v>Vermont AHS Developmental Disabilities - 00002303</v>
          </cell>
        </row>
        <row r="2279">
          <cell r="A2279" t="str">
            <v>Vermont Alliance Nonprofit Organizations - 00003997</v>
          </cell>
        </row>
        <row r="2280">
          <cell r="A2280" t="str">
            <v>Vermont Alternative Energy Corporation - 00000485</v>
          </cell>
        </row>
        <row r="2281">
          <cell r="A2281" t="str">
            <v>Vermont Archaeological Society - 00000878</v>
          </cell>
        </row>
        <row r="2282">
          <cell r="A2282" t="str">
            <v>Vermont Army National Guard - 00000238</v>
          </cell>
        </row>
        <row r="2283">
          <cell r="A2283" t="str">
            <v>Vermont Arts Council - 00000447</v>
          </cell>
        </row>
        <row r="2284">
          <cell r="A2284" t="str">
            <v>Vermont Assn of Court Diversion Programs - 00000961</v>
          </cell>
        </row>
        <row r="2285">
          <cell r="A2285" t="str">
            <v>Vermont Attorney General's Office - 00000343</v>
          </cell>
        </row>
        <row r="2286">
          <cell r="A2286" t="str">
            <v>Vermont Campaign to End Childhood Hunger - 00000521</v>
          </cell>
        </row>
        <row r="2287">
          <cell r="A2287" t="str">
            <v>Vermont Campus Compact - 00000298</v>
          </cell>
        </row>
        <row r="2288">
          <cell r="A2288" t="str">
            <v>Vermont Center for Cancer Medicine - 00004066</v>
          </cell>
        </row>
        <row r="2289">
          <cell r="A2289" t="str">
            <v>Vermont Center for Crime Victim Services - 00000786</v>
          </cell>
        </row>
        <row r="2290">
          <cell r="A2290" t="str">
            <v>Vermont Center Geographic Information - 00000096</v>
          </cell>
        </row>
        <row r="2291">
          <cell r="A2291" t="str">
            <v>Vermont Children's Trust Foundation - 00000698</v>
          </cell>
        </row>
        <row r="2292">
          <cell r="A2292" t="str">
            <v>Vermont College of Fine Arts - 00003294</v>
          </cell>
        </row>
        <row r="2293">
          <cell r="A2293" t="str">
            <v>Vermont Community Foundation - 00000448</v>
          </cell>
        </row>
        <row r="2294">
          <cell r="A2294" t="str">
            <v>Vermont Community Wind, LLC - 00002489</v>
          </cell>
        </row>
        <row r="2295">
          <cell r="A2295" t="str">
            <v>Vermont Dairy Promotion Council - 00000018</v>
          </cell>
        </row>
        <row r="2296">
          <cell r="A2296" t="str">
            <v>Vermont Dental Service Corporation - 00000484</v>
          </cell>
        </row>
        <row r="2297">
          <cell r="A2297" t="str">
            <v>Vermont Department of Labor - 00001802</v>
          </cell>
        </row>
        <row r="2298">
          <cell r="A2298" t="str">
            <v>Vermont Department of Labor and Industry - 00000759</v>
          </cell>
        </row>
        <row r="2299">
          <cell r="A2299" t="str">
            <v>Vermont Department of Libraries - 00000164</v>
          </cell>
        </row>
        <row r="2300">
          <cell r="A2300" t="str">
            <v>Vermont Department of P.A.T.H. - 00000454</v>
          </cell>
        </row>
        <row r="2301">
          <cell r="A2301" t="str">
            <v>Vermont Department of Public Safety - 00000167</v>
          </cell>
        </row>
        <row r="2302">
          <cell r="A2302" t="str">
            <v>Vermont Department of Public Service - 00000486</v>
          </cell>
        </row>
        <row r="2303">
          <cell r="A2303" t="str">
            <v>Vermont Department Tourism and Marketing - 00000463</v>
          </cell>
        </row>
        <row r="2304">
          <cell r="A2304" t="str">
            <v>Vermont Dept Buildings General Services - 00000869</v>
          </cell>
        </row>
        <row r="2305">
          <cell r="A2305" t="str">
            <v>Vermont Dept Finance and Management - 00000590</v>
          </cell>
        </row>
        <row r="2306">
          <cell r="A2306" t="str">
            <v>Vermont Dept for Children and Families - 00000179</v>
          </cell>
        </row>
        <row r="2307">
          <cell r="A2307" t="str">
            <v>Vermont Dept of Economic Development - 00000522</v>
          </cell>
        </row>
        <row r="2308">
          <cell r="A2308" t="str">
            <v>Vermont Dept of Environment Conservation - 00000453</v>
          </cell>
        </row>
        <row r="2309">
          <cell r="A2309" t="str">
            <v>Vermont Dept of Financial Regulation - 00004011</v>
          </cell>
        </row>
        <row r="2310">
          <cell r="A2310" t="str">
            <v>Vermont Dept of Fish &amp; Wildlife (ANR) - 00000006</v>
          </cell>
        </row>
        <row r="2311">
          <cell r="A2311" t="str">
            <v>Vermont Dept of Forests Parks Recreation - 00000007</v>
          </cell>
        </row>
        <row r="2312">
          <cell r="A2312" t="str">
            <v>Vermont Division Historic Preservation - 00000868</v>
          </cell>
        </row>
        <row r="2313">
          <cell r="A2313" t="str">
            <v>Vermont Electrical Power Company - 00000071</v>
          </cell>
        </row>
        <row r="2314">
          <cell r="A2314" t="str">
            <v>Vermont Energy Investment Corporation - 00004803</v>
          </cell>
        </row>
        <row r="2315">
          <cell r="A2315" t="str">
            <v>Vermont Family Forests - 00000729</v>
          </cell>
        </row>
        <row r="2316">
          <cell r="A2316" t="str">
            <v>Vermont Foodbank - 00003464</v>
          </cell>
        </row>
        <row r="2317">
          <cell r="A2317" t="str">
            <v>Vermont Forensics Assessment - 00002788</v>
          </cell>
        </row>
        <row r="2318">
          <cell r="A2318" t="str">
            <v>Vermont Forum on Sprawl - 00000011</v>
          </cell>
        </row>
        <row r="2319">
          <cell r="A2319" t="str">
            <v>Vermont Gas Systems - 00000299</v>
          </cell>
        </row>
        <row r="2320">
          <cell r="A2320" t="str">
            <v>Vermont Green Mountain Care Board - 00003089</v>
          </cell>
        </row>
        <row r="2321">
          <cell r="A2321" t="str">
            <v>Vermont Hard Cider Company - 00002897</v>
          </cell>
        </row>
        <row r="2322">
          <cell r="A2322" t="str">
            <v>Vermont Head Start State Collaboration - 00000455</v>
          </cell>
        </row>
        <row r="2323">
          <cell r="A2323" t="str">
            <v>Vermont Health Foundation - 00000300</v>
          </cell>
        </row>
        <row r="2324">
          <cell r="A2324" t="str">
            <v>Vermont Heart Association - 00000086</v>
          </cell>
        </row>
        <row r="2325">
          <cell r="A2325" t="str">
            <v>Vermont Higher Education Collaborative - 00000949</v>
          </cell>
        </row>
        <row r="2326">
          <cell r="A2326" t="str">
            <v>Vermont Housing &amp; Conservation Board - 00000451</v>
          </cell>
        </row>
        <row r="2327">
          <cell r="A2327" t="str">
            <v>Vermont Humanities Council - 00000408</v>
          </cell>
        </row>
        <row r="2328">
          <cell r="A2328" t="str">
            <v>Vermont Institutes - 00000404</v>
          </cell>
        </row>
        <row r="2329">
          <cell r="A2329" t="str">
            <v>Vermont Land Trust - 00003790</v>
          </cell>
        </row>
        <row r="2330">
          <cell r="A2330" t="str">
            <v>Vermont Law School - 00004826</v>
          </cell>
        </row>
        <row r="2331">
          <cell r="A2331" t="str">
            <v>Vermont Legislative Council - 00000725</v>
          </cell>
        </row>
        <row r="2332">
          <cell r="A2332" t="str">
            <v>Vermont Lung Association - 00003998</v>
          </cell>
        </row>
        <row r="2333">
          <cell r="A2333" t="str">
            <v>Vermont Maple Sugar Maker's Assoc. - 00003153</v>
          </cell>
        </row>
        <row r="2334">
          <cell r="A2334" t="str">
            <v>Vermont Mountain Bike Association - 00000922</v>
          </cell>
        </row>
        <row r="2335">
          <cell r="A2335" t="str">
            <v>Vermont Natural Resources Board - 00000110</v>
          </cell>
        </row>
        <row r="2336">
          <cell r="A2336" t="str">
            <v>Vermont Network Against Domestic Violenc - 00000450</v>
          </cell>
        </row>
        <row r="2337">
          <cell r="A2337" t="str">
            <v>Vermont Office of Court Administrator - 00002784</v>
          </cell>
        </row>
        <row r="2338">
          <cell r="A2338" t="str">
            <v>Vermont Office of the Treasurer - 00000181</v>
          </cell>
        </row>
        <row r="2339">
          <cell r="A2339" t="str">
            <v>Vermont Office of Veterans Affairs - 00004012</v>
          </cell>
        </row>
        <row r="2340">
          <cell r="A2340" t="str">
            <v>Vermont Oxford Network - 00002745</v>
          </cell>
        </row>
        <row r="2341">
          <cell r="A2341" t="str">
            <v>Vermont Program for Quality Health Care - 00000828</v>
          </cell>
        </row>
        <row r="2342">
          <cell r="A2342" t="str">
            <v>Vermont Protection and Advocacy - 00000662</v>
          </cell>
        </row>
        <row r="2343">
          <cell r="A2343" t="str">
            <v>Vermont Psychological Services - 00000889</v>
          </cell>
        </row>
        <row r="2344">
          <cell r="A2344" t="str">
            <v>Vermont River Conservancy - 00003999</v>
          </cell>
        </row>
        <row r="2345">
          <cell r="A2345" t="str">
            <v>Vermont Rural Water Association - 00000677</v>
          </cell>
        </row>
        <row r="2346">
          <cell r="A2346" t="str">
            <v>Vermont School Boards Association - 00000917</v>
          </cell>
        </row>
        <row r="2347">
          <cell r="A2347" t="str">
            <v>Vermont Space Grant Consortium/NASA - 00003955</v>
          </cell>
        </row>
        <row r="2348">
          <cell r="A2348" t="str">
            <v>Vermont State 4-H Foundation, Inc. - 00000779</v>
          </cell>
        </row>
        <row r="2349">
          <cell r="A2349" t="str">
            <v>Vermont State Colleges - 00000785</v>
          </cell>
        </row>
        <row r="2350">
          <cell r="A2350" t="str">
            <v>Vermont State Legislature - 00002923</v>
          </cell>
        </row>
        <row r="2351">
          <cell r="A2351" t="str">
            <v>Vermont Student Assistance Corporation - 00000591</v>
          </cell>
        </row>
        <row r="2352">
          <cell r="A2352" t="str">
            <v>Vermont Studio Center - 00003389</v>
          </cell>
        </row>
        <row r="2353">
          <cell r="A2353" t="str">
            <v>Vermont Sustainable Jobs Fund - 00000449</v>
          </cell>
        </row>
        <row r="2354">
          <cell r="A2354" t="str">
            <v>Vermont Technical College - 00000866</v>
          </cell>
        </row>
        <row r="2355">
          <cell r="A2355" t="str">
            <v>Vermont Telecommunications Authority - 00002608</v>
          </cell>
        </row>
        <row r="2356">
          <cell r="A2356" t="str">
            <v>Vermont Tree Fruit Growers Association - 00000483</v>
          </cell>
        </row>
        <row r="2357">
          <cell r="A2357" t="str">
            <v>Vermont Women's Fund - 00000413</v>
          </cell>
        </row>
        <row r="2358">
          <cell r="A2358" t="str">
            <v>Vermont Working Lands Enterprise Init - 00004013</v>
          </cell>
        </row>
        <row r="2359">
          <cell r="A2359" t="str">
            <v>Versatilis LLC - 00000301</v>
          </cell>
        </row>
        <row r="2360">
          <cell r="A2360" t="str">
            <v>Vertex Pharmaceuticals - 00004480</v>
          </cell>
        </row>
        <row r="2361">
          <cell r="A2361" t="str">
            <v>Vesco Energy, LLC - 00002607</v>
          </cell>
        </row>
        <row r="2362">
          <cell r="A2362" t="str">
            <v>Veterans Medical Research Foundation - 00002922</v>
          </cell>
        </row>
        <row r="2363">
          <cell r="A2363" t="str">
            <v>VHL Alliance Fund for Cancer Research - 00004772</v>
          </cell>
        </row>
        <row r="2364">
          <cell r="A2364" t="str">
            <v>Village Associates LLC - 00000560</v>
          </cell>
        </row>
        <row r="2365">
          <cell r="A2365" t="str">
            <v>Village of Barton, Vermont - 00002490</v>
          </cell>
        </row>
        <row r="2366">
          <cell r="A2366" t="str">
            <v>Village of Ludlow, Vermont - 00000849</v>
          </cell>
        </row>
        <row r="2367">
          <cell r="A2367" t="str">
            <v>Village of Newbury, Vermont - 00000631</v>
          </cell>
        </row>
        <row r="2368">
          <cell r="A2368" t="str">
            <v>Village of Swanton, Vermont - 00003239</v>
          </cell>
        </row>
        <row r="2369">
          <cell r="A2369" t="str">
            <v>Virginia Commonwealth University - 00003012</v>
          </cell>
        </row>
        <row r="2370">
          <cell r="A2370" t="str">
            <v>Virginia Polytec Inst &amp; State University - 00003933</v>
          </cell>
        </row>
        <row r="2371">
          <cell r="A2371" t="str">
            <v>Vishwamitra Research Institute - 00004773</v>
          </cell>
        </row>
        <row r="2372">
          <cell r="A2372" t="str">
            <v>Vodafone Americas Foundation - 00004774</v>
          </cell>
        </row>
        <row r="2373">
          <cell r="A2373" t="str">
            <v>Voluntis USA - 00004481</v>
          </cell>
        </row>
        <row r="2374">
          <cell r="A2374" t="str">
            <v>VT Assn for Blind and Visually Impaired - 00000756</v>
          </cell>
        </row>
        <row r="2375">
          <cell r="A2375" t="str">
            <v>VT Assn Mental Health Addiction Recovery - 00003138</v>
          </cell>
        </row>
        <row r="2376">
          <cell r="A2376" t="str">
            <v>VT Child Care Industry Careers Council - 00003026</v>
          </cell>
        </row>
        <row r="2377">
          <cell r="A2377" t="str">
            <v>VT Medical Society Ed &amp; Research Fndn - 00003236</v>
          </cell>
        </row>
        <row r="2378">
          <cell r="A2378" t="str">
            <v>VTEL Wireless, Inc. - 00003317</v>
          </cell>
        </row>
        <row r="2379">
          <cell r="A2379" t="str">
            <v>W.K. Kellogg Foundation - 00000697</v>
          </cell>
        </row>
        <row r="2380">
          <cell r="A2380" t="str">
            <v>Wake Forest University - 00000306</v>
          </cell>
        </row>
        <row r="2381">
          <cell r="A2381" t="str">
            <v>Wakunaga Pharmaceutical Co. Ltd. - 00003758</v>
          </cell>
        </row>
        <row r="2382">
          <cell r="A2382" t="str">
            <v>Wallace Genetic Foundation - 00004775</v>
          </cell>
        </row>
        <row r="2383">
          <cell r="A2383" t="str">
            <v>Wallace Global Fund - 00000805</v>
          </cell>
        </row>
        <row r="2384">
          <cell r="A2384" t="str">
            <v>Wallace H. Coulter Foundation - 00000797</v>
          </cell>
        </row>
        <row r="2385">
          <cell r="A2385" t="str">
            <v>Wal-Mart Foundation - 00004776</v>
          </cell>
        </row>
        <row r="2386">
          <cell r="A2386" t="str">
            <v>Warner-Lambert Research Institute - 00000261</v>
          </cell>
        </row>
        <row r="2387">
          <cell r="A2387" t="str">
            <v>Washington Central Supervisory Union - 00000944</v>
          </cell>
        </row>
        <row r="2388">
          <cell r="A2388" t="str">
            <v>Washington County Youth Service Bureau - 00000864</v>
          </cell>
        </row>
        <row r="2389">
          <cell r="A2389" t="str">
            <v>Washington Equitable Growth Center - 00004777</v>
          </cell>
        </row>
        <row r="2390">
          <cell r="A2390" t="str">
            <v>Washington State University - 00000445</v>
          </cell>
        </row>
        <row r="2391">
          <cell r="A2391" t="str">
            <v>Washington University - 00003934</v>
          </cell>
        </row>
        <row r="2392">
          <cell r="A2392" t="str">
            <v>Washington University at St. Louis - 00000446</v>
          </cell>
        </row>
        <row r="2393">
          <cell r="A2393" t="str">
            <v>Water Environment Research Foundation - 00004778</v>
          </cell>
        </row>
        <row r="2394">
          <cell r="A2394" t="str">
            <v>Water Research Foundation - 00004779</v>
          </cell>
        </row>
        <row r="2395">
          <cell r="A2395" t="str">
            <v>Waterbury Properties, LLC - 00004067</v>
          </cell>
        </row>
        <row r="2396">
          <cell r="A2396" t="str">
            <v>Watson Laboratories Inc - 00000576</v>
          </cell>
        </row>
        <row r="2397">
          <cell r="A2397" t="str">
            <v>Wayne State University - 00000414</v>
          </cell>
        </row>
        <row r="2398">
          <cell r="A2398" t="str">
            <v>Weil Foundation - 00004780</v>
          </cell>
        </row>
        <row r="2399">
          <cell r="A2399" t="str">
            <v>Wellcome Trust - 00003114</v>
          </cell>
        </row>
        <row r="2400">
          <cell r="A2400" t="str">
            <v>Wells National Estuarine Research - 00000720</v>
          </cell>
        </row>
        <row r="2401">
          <cell r="A2401" t="str">
            <v>Wellstar Medical Group - 00004833</v>
          </cell>
        </row>
        <row r="2402">
          <cell r="A2402" t="str">
            <v>Wellstat Therapeutics Corp. - 00004482</v>
          </cell>
        </row>
        <row r="2403">
          <cell r="A2403" t="str">
            <v>Wendy Will Case Cancer Fund, Inc. - 00004781</v>
          </cell>
        </row>
        <row r="2404">
          <cell r="A2404" t="str">
            <v>West Virginia University - 00002676</v>
          </cell>
        </row>
        <row r="2405">
          <cell r="A2405" t="str">
            <v>Westat - 00003772</v>
          </cell>
        </row>
        <row r="2406">
          <cell r="A2406" t="str">
            <v>WestED - 00000375</v>
          </cell>
        </row>
        <row r="2407">
          <cell r="A2407" t="str">
            <v>Western Michigan University - 00003935</v>
          </cell>
        </row>
        <row r="2408">
          <cell r="A2408" t="str">
            <v>Weston &amp; Bean Inc. - 00000034</v>
          </cell>
        </row>
        <row r="2409">
          <cell r="A2409" t="str">
            <v>Weston &amp; Sampson Engineers, Inc - 00002743</v>
          </cell>
        </row>
        <row r="2410">
          <cell r="A2410" t="str">
            <v>Westside Solar - 00003376</v>
          </cell>
        </row>
        <row r="2411">
          <cell r="A2411" t="str">
            <v>When Everyone Survives Foundation, Inc. - 00004782</v>
          </cell>
        </row>
        <row r="2412">
          <cell r="A2412" t="str">
            <v>Whitaker Foundation - 00000285</v>
          </cell>
        </row>
        <row r="2413">
          <cell r="A2413" t="str">
            <v>White River Junction VA Med Center/VA - 00003953</v>
          </cell>
        </row>
        <row r="2414">
          <cell r="A2414" t="str">
            <v>White River Technologies - 00003465</v>
          </cell>
        </row>
        <row r="2415">
          <cell r="A2415" t="str">
            <v>Wholesome Wave - 00004783</v>
          </cell>
        </row>
        <row r="2416">
          <cell r="A2416" t="str">
            <v>Wiemann-Lamphere Archiects - 00003197</v>
          </cell>
        </row>
        <row r="2417">
          <cell r="A2417" t="str">
            <v>Wild Salmon Center - 00002304</v>
          </cell>
        </row>
        <row r="2418">
          <cell r="A2418" t="str">
            <v>Wildlife Conservation Society - 00002872</v>
          </cell>
        </row>
        <row r="2419">
          <cell r="A2419" t="str">
            <v>Wildlife Management Institute - 00004784</v>
          </cell>
        </row>
        <row r="2420">
          <cell r="A2420" t="str">
            <v>Willard Jackson - 00000575</v>
          </cell>
        </row>
        <row r="2421">
          <cell r="A2421" t="str">
            <v>Willex AG - 00004187</v>
          </cell>
        </row>
        <row r="2422">
          <cell r="A2422" t="str">
            <v>William H Miner Agriculture Rsrch Inst - 00004785</v>
          </cell>
        </row>
        <row r="2423">
          <cell r="A2423" t="str">
            <v>William Maclay Architects &amp; Planners - 00000398</v>
          </cell>
        </row>
        <row r="2424">
          <cell r="A2424" t="str">
            <v>William Penn Foundation - 00004786</v>
          </cell>
        </row>
        <row r="2425">
          <cell r="A2425" t="str">
            <v>William T. Grant Foundation - 00004787</v>
          </cell>
        </row>
        <row r="2426">
          <cell r="A2426" t="str">
            <v>William Talbott Hillman Foundation - 00001793</v>
          </cell>
        </row>
        <row r="2427">
          <cell r="A2427" t="str">
            <v>Windham Child Care Association - 00000832</v>
          </cell>
        </row>
        <row r="2428">
          <cell r="A2428" t="str">
            <v>Windham Foundation - 00000332</v>
          </cell>
        </row>
        <row r="2429">
          <cell r="A2429" t="str">
            <v>Windham Housing Trust - 00004000</v>
          </cell>
        </row>
        <row r="2430">
          <cell r="A2430" t="str">
            <v>Windsor County Courthouse - 00003075</v>
          </cell>
        </row>
        <row r="2431">
          <cell r="A2431" t="str">
            <v>Windsor County Justice Reinvestment Proj - 00002752</v>
          </cell>
        </row>
        <row r="2432">
          <cell r="A2432" t="str">
            <v>Winooski Natural Resources Conservation - 00004010</v>
          </cell>
        </row>
        <row r="2433">
          <cell r="A2433" t="str">
            <v>Winooski School District - 00000363</v>
          </cell>
        </row>
        <row r="2434">
          <cell r="A2434" t="str">
            <v>Winooski Valley Park District - 00003630</v>
          </cell>
        </row>
        <row r="2435">
          <cell r="A2435" t="str">
            <v>Winrock International - 00000585</v>
          </cell>
        </row>
        <row r="2436">
          <cell r="A2436" t="str">
            <v>Winstanley Property Management, LLC - 00003066</v>
          </cell>
        </row>
        <row r="2437">
          <cell r="A2437" t="str">
            <v>WISER Systems, Inc. - 00003700</v>
          </cell>
        </row>
        <row r="2438">
          <cell r="A2438" t="str">
            <v>Wistar Institute - 00002966</v>
          </cell>
        </row>
        <row r="2439">
          <cell r="A2439" t="str">
            <v>WM Keck Foundation - 00004788</v>
          </cell>
        </row>
        <row r="2440">
          <cell r="A2440" t="str">
            <v>Wolfe Energy LLC - 00004483</v>
          </cell>
        </row>
        <row r="2441">
          <cell r="A2441" t="str">
            <v>Woodrow Wilson National Fellowship Fndn - 00000361</v>
          </cell>
        </row>
        <row r="2442">
          <cell r="A2442" t="str">
            <v>Woods Hole Oceanographic Institution - 00004789</v>
          </cell>
        </row>
        <row r="2443">
          <cell r="A2443" t="str">
            <v>Woods Hole Research Center - 00000364</v>
          </cell>
        </row>
        <row r="2444">
          <cell r="A2444" t="str">
            <v>Woodstock Aqueduct Company - 00003494</v>
          </cell>
        </row>
        <row r="2445">
          <cell r="A2445" t="str">
            <v>Woodstock Foundation, Inc. - 00003504</v>
          </cell>
        </row>
        <row r="2446">
          <cell r="A2446" t="str">
            <v>Woodstock Water Buffalo Company - 00000286</v>
          </cell>
        </row>
        <row r="2447">
          <cell r="A2447" t="str">
            <v>Woolen Mill Associates, LP - 00004484</v>
          </cell>
        </row>
        <row r="2448">
          <cell r="A2448" t="str">
            <v>Worcester Polytechnic Institute - 00003936</v>
          </cell>
        </row>
        <row r="2449">
          <cell r="A2449" t="str">
            <v>World Anti-Doping Agency - 00000736</v>
          </cell>
        </row>
        <row r="2450">
          <cell r="A2450" t="str">
            <v>World Health Organization - 00004117</v>
          </cell>
        </row>
        <row r="2451">
          <cell r="A2451" t="str">
            <v>World Wildlife Fund - 2869</v>
          </cell>
        </row>
        <row r="2452">
          <cell r="A2452" t="str">
            <v>Worthington Family Foundation - 00004790</v>
          </cell>
        </row>
        <row r="2453">
          <cell r="A2453" t="str">
            <v>Wright's Excavating, Inc. - 00003388</v>
          </cell>
        </row>
        <row r="2454">
          <cell r="A2454" t="str">
            <v>Wyeth Laboratories - 00000307</v>
          </cell>
        </row>
        <row r="2455">
          <cell r="A2455" t="str">
            <v>Wyeth Nutritionals Inc - 00000362</v>
          </cell>
        </row>
        <row r="2456">
          <cell r="A2456" t="str">
            <v>Wyeth Pharmaceuticals - 00000246</v>
          </cell>
        </row>
        <row r="2457">
          <cell r="A2457" t="str">
            <v>Wyeth Research - 00004485</v>
          </cell>
        </row>
        <row r="2458">
          <cell r="A2458" t="str">
            <v>Wyoming Council of Trout Unlimited - 00003082</v>
          </cell>
        </row>
        <row r="2459">
          <cell r="A2459" t="str">
            <v>Yale University - 00000082</v>
          </cell>
        </row>
        <row r="2460">
          <cell r="A2460" t="str">
            <v>Yandow Construction &amp; Development, LLC - 00003487</v>
          </cell>
        </row>
        <row r="2461">
          <cell r="A2461" t="str">
            <v>Yellowstone Park Foundaton - 00004791</v>
          </cell>
        </row>
        <row r="2462">
          <cell r="A2462" t="str">
            <v>Yestermorrow Design/Build School - 00004001</v>
          </cell>
        </row>
        <row r="2463">
          <cell r="A2463" t="str">
            <v>YiZRi, LLC - 00004022</v>
          </cell>
        </row>
        <row r="2464">
          <cell r="A2464" t="str">
            <v>Youth Advisory Cncl Caledonia So Essex - 00000755</v>
          </cell>
        </row>
        <row r="2465">
          <cell r="A2465" t="str">
            <v>Youth Health Consortium - 00000676</v>
          </cell>
        </row>
        <row r="2466">
          <cell r="A2466" t="str">
            <v>Zeneca Pharmaceutical Group - 00000135</v>
          </cell>
        </row>
        <row r="2467">
          <cell r="A2467" t="str">
            <v>ZEUS Scientific - 00003367</v>
          </cell>
        </row>
        <row r="2468">
          <cell r="A2468" t="str">
            <v>Zimmer, Inc. - 2867</v>
          </cell>
        </row>
        <row r="2469">
          <cell r="A2469" t="str">
            <v>Zinpro Corporation - 00000665</v>
          </cell>
        </row>
        <row r="2470">
          <cell r="A2470" t="str">
            <v>Ziopharm Oncology Inc. - 00004486</v>
          </cell>
        </row>
      </sheetData>
      <sheetData sheetId="5">
        <row r="5">
          <cell r="A5" t="str">
            <v>select</v>
          </cell>
          <cell r="B5" t="str">
            <v>select</v>
          </cell>
          <cell r="C5" t="str">
            <v>select appt type</v>
          </cell>
          <cell r="D5" t="str">
            <v>select Role Type</v>
          </cell>
          <cell r="E5" t="str">
            <v>select Role</v>
          </cell>
          <cell r="F5" t="str">
            <v>select base</v>
          </cell>
          <cell r="K5" t="str">
            <v>select</v>
          </cell>
          <cell r="M5" t="str">
            <v>select</v>
          </cell>
          <cell r="Q5" t="str">
            <v>select op unit</v>
          </cell>
          <cell r="T5" t="str">
            <v>select program</v>
          </cell>
        </row>
        <row r="6">
          <cell r="A6" t="str">
            <v>CALS - Animal and Veterinary Sciences - 51020</v>
          </cell>
          <cell r="B6" t="str">
            <v>Proposal - New</v>
          </cell>
          <cell r="C6">
            <v>12</v>
          </cell>
          <cell r="D6" t="str">
            <v>Key</v>
          </cell>
          <cell r="E6" t="str">
            <v>PD/PI</v>
          </cell>
          <cell r="F6" t="str">
            <v>Base A MTDC</v>
          </cell>
          <cell r="K6" t="str">
            <v>Research on campus</v>
          </cell>
          <cell r="M6" t="str">
            <v>Regular</v>
          </cell>
          <cell r="Q6" t="str">
            <v>01 - General University</v>
          </cell>
          <cell r="T6" t="str">
            <v>Unspecified Program - 0000</v>
          </cell>
        </row>
        <row r="7">
          <cell r="A7" t="str">
            <v>CALS - CALS Dean's Office - 51000</v>
          </cell>
          <cell r="B7" t="str">
            <v>Proposal - Renewal</v>
          </cell>
          <cell r="C7">
            <v>9</v>
          </cell>
          <cell r="D7" t="str">
            <v>Non-Key</v>
          </cell>
          <cell r="E7" t="str">
            <v>Co-PD/PI</v>
          </cell>
          <cell r="F7" t="str">
            <v>Base B TDC</v>
          </cell>
          <cell r="K7" t="str">
            <v>Research off campus - local</v>
          </cell>
          <cell r="M7" t="str">
            <v>Medical Group</v>
          </cell>
          <cell r="Q7" t="str">
            <v>03 - Treasury Operations</v>
          </cell>
          <cell r="T7" t="str">
            <v>4-H Program 0652</v>
          </cell>
        </row>
        <row r="8">
          <cell r="A8" t="str">
            <v>CALS - CALS MMG - 51090</v>
          </cell>
          <cell r="B8" t="str">
            <v>Proposal - Continuation</v>
          </cell>
          <cell r="C8">
            <v>3</v>
          </cell>
          <cell r="D8" t="str">
            <v>Other Sig Contributor</v>
          </cell>
          <cell r="E8" t="str">
            <v>Co-Investigator</v>
          </cell>
          <cell r="F8" t="str">
            <v>Base B TDC</v>
          </cell>
          <cell r="K8" t="str">
            <v>Research off campus - remote</v>
          </cell>
          <cell r="M8" t="str">
            <v>Civil Service</v>
          </cell>
          <cell r="Q8" t="str">
            <v>11 - College of Agri &amp; Life Sci</v>
          </cell>
          <cell r="T8" t="str">
            <v>AHEC 0604</v>
          </cell>
        </row>
        <row r="9">
          <cell r="A9" t="str">
            <v>CALS - Center for Rural Studies - 51050</v>
          </cell>
          <cell r="B9" t="str">
            <v>Proposal - Supplement</v>
          </cell>
          <cell r="E9" t="str">
            <v>Faculty</v>
          </cell>
          <cell r="F9" t="str">
            <v>Base C Ex Subs</v>
          </cell>
          <cell r="K9" t="str">
            <v>Instruction on campus</v>
          </cell>
          <cell r="M9" t="str">
            <v>Grad Health</v>
          </cell>
          <cell r="Q9" t="str">
            <v>12 - College of Arts &amp; Science</v>
          </cell>
          <cell r="T9" t="str">
            <v>Asian Studies 0395</v>
          </cell>
        </row>
        <row r="10">
          <cell r="A10" t="str">
            <v>CALS - Com Dev &amp; Applied Economics - 51040</v>
          </cell>
          <cell r="B10" t="str">
            <v>Award - New</v>
          </cell>
          <cell r="E10" t="str">
            <v>Pre Doctoral Fellow</v>
          </cell>
          <cell r="F10" t="str">
            <v>Base E NSF Conf</v>
          </cell>
          <cell r="K10" t="str">
            <v>Instruction off campus</v>
          </cell>
          <cell r="M10" t="str">
            <v>Temporary</v>
          </cell>
          <cell r="Q10" t="str">
            <v>13 - College of Educ &amp; Social Serv</v>
          </cell>
          <cell r="T10" t="str">
            <v>Biochemistry 0335</v>
          </cell>
        </row>
        <row r="11">
          <cell r="A11" t="str">
            <v>CALS - Nutrition &amp; Food Sciences - 51080</v>
          </cell>
          <cell r="B11" t="str">
            <v>Award - Renewal</v>
          </cell>
          <cell r="E11" t="str">
            <v>Post Doctoral Fellow</v>
          </cell>
          <cell r="F11" t="str">
            <v>Base F NSF REU</v>
          </cell>
          <cell r="K11" t="str">
            <v>Public Service on campus</v>
          </cell>
          <cell r="M11" t="str">
            <v>Student</v>
          </cell>
          <cell r="Q11" t="str">
            <v>14 - College of Eng &amp; Mathematics</v>
          </cell>
          <cell r="T11" t="str">
            <v>Bioinformatics 0445</v>
          </cell>
        </row>
        <row r="12">
          <cell r="A12" t="str">
            <v>CALS - Plant &amp; Animal Biology Fclty - 51060</v>
          </cell>
          <cell r="B12" t="str">
            <v>Award - Continuation</v>
          </cell>
          <cell r="E12" t="str">
            <v>Post Doctoral Associate</v>
          </cell>
          <cell r="K12" t="str">
            <v>Public Service off campus</v>
          </cell>
          <cell r="M12" t="str">
            <v>None</v>
          </cell>
          <cell r="Q12" t="str">
            <v>15 - College of Medicine</v>
          </cell>
          <cell r="T12" t="str">
            <v>Bionutrition 0441</v>
          </cell>
        </row>
        <row r="13">
          <cell r="A13" t="str">
            <v>CALS - Plant &amp; Soil Science - 51070</v>
          </cell>
          <cell r="B13" t="str">
            <v>Award - Supplement</v>
          </cell>
          <cell r="E13" t="str">
            <v>Other Professional</v>
          </cell>
          <cell r="K13" t="str">
            <v>Experiment Station on campus</v>
          </cell>
          <cell r="Q13" t="str">
            <v>16 - College of Nursing &amp; Hlth Sci</v>
          </cell>
          <cell r="T13" t="str">
            <v>Canadian Studies 0308</v>
          </cell>
        </row>
        <row r="14">
          <cell r="A14" t="str">
            <v>CALS - Plant Biology - 51030</v>
          </cell>
          <cell r="B14" t="str">
            <v>Award - Revision</v>
          </cell>
          <cell r="E14" t="str">
            <v>Graduate Student</v>
          </cell>
          <cell r="K14" t="str">
            <v>Experiment Station off campus</v>
          </cell>
          <cell r="Q14" t="str">
            <v>21 - School of Business Admin</v>
          </cell>
          <cell r="T14" t="str">
            <v>Cardiovascular Research Inst 0373</v>
          </cell>
        </row>
        <row r="15">
          <cell r="A15" t="str">
            <v>CALS - Regulatory Lab - 51010</v>
          </cell>
          <cell r="B15" t="str">
            <v>Advance Account New</v>
          </cell>
          <cell r="E15" t="str">
            <v>Technician</v>
          </cell>
          <cell r="K15" t="str">
            <v>Extension Service on campus</v>
          </cell>
          <cell r="Q15" t="str">
            <v>22 - Rubenstn Sch of Env &amp; Ntrl Res</v>
          </cell>
          <cell r="T15" t="str">
            <v>CCTS Admin 0515</v>
          </cell>
        </row>
        <row r="16">
          <cell r="A16" t="str">
            <v>CAS - A&amp;S Dean' s Ofc - 52000</v>
          </cell>
          <cell r="B16" t="str">
            <v>Advance Account Continuation</v>
          </cell>
          <cell r="E16" t="str">
            <v>Other</v>
          </cell>
          <cell r="K16" t="str">
            <v>V-CHIP on campus</v>
          </cell>
          <cell r="Q16" t="str">
            <v>31 - Continuing Education</v>
          </cell>
          <cell r="T16" t="str">
            <v>CCTS Clinical Research Svc 0528</v>
          </cell>
        </row>
        <row r="17">
          <cell r="A17" t="str">
            <v>CAS - Anthropology - 52020</v>
          </cell>
          <cell r="B17" t="str">
            <v>Advance Account NCE</v>
          </cell>
          <cell r="E17" t="str">
            <v>Other Significant Contributor</v>
          </cell>
          <cell r="K17" t="str">
            <v>V-CHIP off campus</v>
          </cell>
          <cell r="Q17" t="str">
            <v>32 - Extension</v>
          </cell>
          <cell r="T17" t="str">
            <v>Center for Rural Studies 0662</v>
          </cell>
        </row>
        <row r="18">
          <cell r="A18" t="str">
            <v>CAS - Art &amp; Art History - 52040</v>
          </cell>
          <cell r="B18" t="str">
            <v>Internal Submission</v>
          </cell>
          <cell r="Q18" t="str">
            <v>41 - Aux Other</v>
          </cell>
          <cell r="T18" t="str">
            <v>Clinical Chair 0475</v>
          </cell>
        </row>
        <row r="19">
          <cell r="A19" t="str">
            <v>CAS - Asian Languages &amp; Literatures - 52350</v>
          </cell>
          <cell r="B19" t="str">
            <v>Master Agreement</v>
          </cell>
          <cell r="Q19" t="str">
            <v>42 - Aux TransParking</v>
          </cell>
          <cell r="T19" t="str">
            <v>Complex Systems Spire 0570</v>
          </cell>
        </row>
        <row r="20">
          <cell r="A20" t="str">
            <v>CAS - Asian Studies - 52050</v>
          </cell>
          <cell r="B20" t="str">
            <v>Amendment</v>
          </cell>
          <cell r="Q20" t="str">
            <v>43 - Aux Residential Life</v>
          </cell>
          <cell r="T20" t="str">
            <v>Consulting Archaeology Program 0336</v>
          </cell>
        </row>
        <row r="21">
          <cell r="A21" t="str">
            <v>CAS - Biology - 52060</v>
          </cell>
          <cell r="B21" t="str">
            <v>Advance Account Removal</v>
          </cell>
          <cell r="Q21" t="str">
            <v>44 - Aux Davis Center</v>
          </cell>
          <cell r="T21" t="str">
            <v>Education-Middle Level 0345</v>
          </cell>
        </row>
        <row r="22">
          <cell r="A22" t="str">
            <v>CAS - Canadian Studies - 52070</v>
          </cell>
          <cell r="Q22" t="str">
            <v>90 - Agency</v>
          </cell>
          <cell r="T22" t="str">
            <v>EPSCOR - Other 0996</v>
          </cell>
        </row>
        <row r="23">
          <cell r="A23" t="str">
            <v>CAS - Center for Rsch on VT - 52080</v>
          </cell>
          <cell r="T23" t="str">
            <v>EPSCOR 0328</v>
          </cell>
        </row>
        <row r="24">
          <cell r="A24" t="str">
            <v>CAS - Chemistry - 52090</v>
          </cell>
          <cell r="T24" t="str">
            <v>Exercise &amp; Movement Sci Prgm 0439</v>
          </cell>
        </row>
        <row r="25">
          <cell r="A25" t="str">
            <v>CAS - Classics - 52100</v>
          </cell>
          <cell r="T25" t="str">
            <v>Global &amp; Regional Studies 0306</v>
          </cell>
        </row>
        <row r="26">
          <cell r="A26" t="str">
            <v>CAS - College Computing Svcs - 52110</v>
          </cell>
          <cell r="T26" t="str">
            <v>Graduate Studies 0113</v>
          </cell>
        </row>
        <row r="27">
          <cell r="A27" t="str">
            <v>CAS - Consulting Archaeology Program - 52130</v>
          </cell>
          <cell r="T27" t="str">
            <v>GUND Institute 0331</v>
          </cell>
        </row>
        <row r="28">
          <cell r="A28" t="str">
            <v>CAS - Critical Race &amp; Ethnic Studies - 52010</v>
          </cell>
          <cell r="T28" t="str">
            <v>HELIX Program 0336</v>
          </cell>
        </row>
        <row r="29">
          <cell r="A29" t="str">
            <v>CAS - Economics - 52140</v>
          </cell>
          <cell r="T29" t="str">
            <v>Historic Preservation 0310</v>
          </cell>
        </row>
        <row r="30">
          <cell r="A30" t="str">
            <v>CAS - English - 52150</v>
          </cell>
          <cell r="T30" t="str">
            <v>ILEHP 0616</v>
          </cell>
        </row>
        <row r="31">
          <cell r="A31" t="str">
            <v>CAS - Gender, Sexuality &amp; Women's Studies - 52340</v>
          </cell>
          <cell r="T31" t="str">
            <v>Imaging 0443</v>
          </cell>
        </row>
        <row r="32">
          <cell r="A32" t="str">
            <v>CAS - Geography - 52160</v>
          </cell>
          <cell r="T32" t="str">
            <v>Jeffords Center 0633</v>
          </cell>
        </row>
        <row r="33">
          <cell r="A33" t="str">
            <v>CAS - Geology - 52170</v>
          </cell>
          <cell r="T33" t="str">
            <v>Leadership Program 0111</v>
          </cell>
        </row>
        <row r="34">
          <cell r="A34" t="str">
            <v>CAS - German &amp; Russian - 52180</v>
          </cell>
          <cell r="T34" t="str">
            <v>Maple Research 0353</v>
          </cell>
        </row>
        <row r="35">
          <cell r="A35" t="str">
            <v>CAS - Global &amp; Regional Studies - 52030</v>
          </cell>
          <cell r="T35" t="str">
            <v>Mass Spectrometry 0444</v>
          </cell>
        </row>
        <row r="36">
          <cell r="A36" t="str">
            <v>CAS - Historic Preservation - 52190</v>
          </cell>
          <cell r="T36" t="str">
            <v>Master Gardener Program 0613</v>
          </cell>
        </row>
        <row r="37">
          <cell r="A37" t="str">
            <v>CAS - History - 52200</v>
          </cell>
          <cell r="T37" t="str">
            <v>Master of Public Admin Program 0451</v>
          </cell>
        </row>
        <row r="38">
          <cell r="A38" t="str">
            <v>CAS - Humanities Center - 52220</v>
          </cell>
          <cell r="T38" t="str">
            <v>Nursing 0440</v>
          </cell>
        </row>
        <row r="39">
          <cell r="A39" t="str">
            <v>CAS - John Dewey Honors Program - 52230</v>
          </cell>
          <cell r="T39" t="str">
            <v>OLLI Osher Institute...- 0776</v>
          </cell>
        </row>
        <row r="40">
          <cell r="A40" t="str">
            <v>CAS - Lane Series - 50108</v>
          </cell>
          <cell r="T40" t="str">
            <v>Physiology 0442</v>
          </cell>
        </row>
        <row r="41">
          <cell r="A41" t="str">
            <v>CAS - Language Resource Center - 52240</v>
          </cell>
          <cell r="T41" t="str">
            <v>SARE 0658</v>
          </cell>
        </row>
        <row r="42">
          <cell r="A42" t="str">
            <v>CAS - Miller Ctr for Holocaust Stdy - 52210</v>
          </cell>
          <cell r="T42" t="str">
            <v>Sustainable Ag Cntr 0659</v>
          </cell>
        </row>
        <row r="43">
          <cell r="A43" t="str">
            <v>CAS - Music &amp; Dance - 52250</v>
          </cell>
          <cell r="T43" t="str">
            <v>Telemedicine 0333</v>
          </cell>
        </row>
        <row r="44">
          <cell r="A44" t="str">
            <v>CAS - Philosophy - 52260</v>
          </cell>
          <cell r="T44" t="str">
            <v>Univ Transportation Ctr Program 0495</v>
          </cell>
        </row>
        <row r="45">
          <cell r="A45" t="str">
            <v>CAS - Physics - 52270</v>
          </cell>
          <cell r="T45" t="str">
            <v>VCHIP 0601</v>
          </cell>
        </row>
        <row r="46">
          <cell r="A46" t="str">
            <v>CAS - Political Science - 52280</v>
          </cell>
          <cell r="T46" t="str">
            <v>Vermont Genetics Program 0420</v>
          </cell>
        </row>
        <row r="47">
          <cell r="A47" t="str">
            <v>CAS - Psychological Science - 52290</v>
          </cell>
          <cell r="T47" t="str">
            <v>VRI - Vermont Reads Institute 0607</v>
          </cell>
        </row>
        <row r="48">
          <cell r="A48" t="str">
            <v>CAS - Religion - 52300</v>
          </cell>
          <cell r="T48" t="str">
            <v>VT Cancer Center 0603</v>
          </cell>
        </row>
        <row r="49">
          <cell r="A49" t="str">
            <v>CAS - Romance Languages&amp;Linguistics - 52310</v>
          </cell>
          <cell r="T49" t="str">
            <v>VT Coop Fish &amp; Wildlife 0416</v>
          </cell>
        </row>
        <row r="50">
          <cell r="A50" t="str">
            <v>CAS - Sociology - 52320</v>
          </cell>
          <cell r="T50" t="str">
            <v>VT Math Initiative 0608</v>
          </cell>
        </row>
        <row r="51">
          <cell r="A51" t="str">
            <v>CAS - Theatre - 52330</v>
          </cell>
        </row>
        <row r="52">
          <cell r="A52" t="str">
            <v>CEMS - CEM Computer Facility - 54004</v>
          </cell>
        </row>
        <row r="53">
          <cell r="A53" t="str">
            <v>CEMS - CEM Dean's Ofc - 54000</v>
          </cell>
        </row>
        <row r="54">
          <cell r="A54" t="str">
            <v>CEMS - CEM Student Services - 54002</v>
          </cell>
        </row>
        <row r="55">
          <cell r="A55" t="str">
            <v>CEMS - Civil &amp; Env Engineering - 54030</v>
          </cell>
        </row>
        <row r="56">
          <cell r="A56" t="str">
            <v>CEMS - Computer Science - 54050</v>
          </cell>
        </row>
        <row r="57">
          <cell r="A57" t="str">
            <v>CEMS - Elec &amp; Biomed Engineering - 54020</v>
          </cell>
        </row>
        <row r="58">
          <cell r="A58" t="str">
            <v>CEMS - General Engineering - 54035</v>
          </cell>
        </row>
        <row r="59">
          <cell r="A59" t="str">
            <v>CEMS - Mathematics &amp; Statistics - 54040</v>
          </cell>
        </row>
        <row r="60">
          <cell r="A60" t="str">
            <v>CEMS - Mechanical Engineering - 54010</v>
          </cell>
        </row>
        <row r="61">
          <cell r="A61" t="str">
            <v>CEMS - School of Engineering - 54005</v>
          </cell>
        </row>
        <row r="62">
          <cell r="A62" t="str">
            <v>CEMS - Transportation Research Center - 30014</v>
          </cell>
        </row>
        <row r="63">
          <cell r="A63" t="str">
            <v>CESS - CESS Dean's Office - 53000</v>
          </cell>
        </row>
        <row r="64">
          <cell r="A64" t="str">
            <v>CESS - CESS Student Services - 53040</v>
          </cell>
        </row>
        <row r="65">
          <cell r="A65" t="str">
            <v>CESS - Ctr on Disability &amp; Community - 53030</v>
          </cell>
        </row>
        <row r="66">
          <cell r="A66" t="str">
            <v>CESS - Education - 53010</v>
          </cell>
        </row>
        <row r="67">
          <cell r="A67" t="str">
            <v>CESS - Leadership and Development Sci - 53020</v>
          </cell>
        </row>
        <row r="68">
          <cell r="A68" t="str">
            <v>CESS - Social Work - 53050</v>
          </cell>
        </row>
        <row r="69">
          <cell r="A69" t="str">
            <v>CNHS - Biomedical and Health Sci - 56030</v>
          </cell>
        </row>
        <row r="70">
          <cell r="A70" t="str">
            <v>CNHS - CNHS Dean's Office - 56000</v>
          </cell>
        </row>
        <row r="71">
          <cell r="A71" t="str">
            <v>CNHS - CNHS Student Services - 56002</v>
          </cell>
        </row>
        <row r="72">
          <cell r="A72" t="str">
            <v>CNHS - Communication Sci &amp; Disorders - 52120</v>
          </cell>
        </row>
        <row r="73">
          <cell r="A73" t="str">
            <v>CNHS - Nursing - 56010</v>
          </cell>
        </row>
        <row r="74">
          <cell r="A74" t="str">
            <v>CNHS - Rehab &amp; Movement Sci - 56020</v>
          </cell>
        </row>
        <row r="75">
          <cell r="A75" t="str">
            <v>CONT ED - Continuing Ed - Administration - 50100</v>
          </cell>
        </row>
        <row r="76">
          <cell r="A76" t="str">
            <v>CONT ED - Continuing Ed - Operations - 50102</v>
          </cell>
        </row>
        <row r="77">
          <cell r="A77" t="str">
            <v>CONT ED - Continuing Ed - Prog&amp;Enrol Mgt - 50106</v>
          </cell>
        </row>
        <row r="78">
          <cell r="A78" t="str">
            <v>CONT ED - Continuing Ed - Technology - 50104</v>
          </cell>
        </row>
        <row r="79">
          <cell r="A79" t="str">
            <v>EXT - Ext - EFNEP - 50052</v>
          </cell>
        </row>
        <row r="80">
          <cell r="A80" t="str">
            <v>EXT - Ext - Migrant Education - 50041</v>
          </cell>
        </row>
        <row r="81">
          <cell r="A81" t="str">
            <v>EXT - Ext - Operations &amp; Staff Sup - 50042</v>
          </cell>
        </row>
        <row r="82">
          <cell r="A82" t="str">
            <v>EXT - Ext - Programming &amp; Fac Sup - 50040</v>
          </cell>
        </row>
        <row r="83">
          <cell r="A83" t="str">
            <v>EXT - Ext - SARE - 50056</v>
          </cell>
        </row>
        <row r="84">
          <cell r="A84" t="str">
            <v>EXT - Ext - State Ofc Staff - 50020</v>
          </cell>
        </row>
        <row r="85">
          <cell r="A85" t="str">
            <v>EXT - Ext - Statewide 4-H - 50050</v>
          </cell>
        </row>
        <row r="86">
          <cell r="A86" t="str">
            <v>EXT - Ext - Sustainable Agricltr Ctr - 50026</v>
          </cell>
        </row>
        <row r="87">
          <cell r="A87" t="str">
            <v>EXT - Extension - Director of Extension - 50000</v>
          </cell>
        </row>
        <row r="88">
          <cell r="A88" t="str">
            <v>FLEMING - Fleming Museum - 31100</v>
          </cell>
        </row>
        <row r="89">
          <cell r="A89" t="str">
            <v>FOUNDATION - Alumni &amp; Parent Programs - 10220</v>
          </cell>
        </row>
        <row r="90">
          <cell r="A90" t="str">
            <v>FOUNDATION - Campaign Programs - 10210</v>
          </cell>
        </row>
        <row r="91">
          <cell r="A91" t="str">
            <v>FOUNDATION - DAR Services - 10230</v>
          </cell>
        </row>
        <row r="92">
          <cell r="A92" t="str">
            <v>FOUNDATION - UVM Foundation - 10200</v>
          </cell>
        </row>
        <row r="93">
          <cell r="A93" t="str">
            <v xml:space="preserve">GRAD COLLEGE - GRADUATE COLLEGE - </v>
          </cell>
        </row>
        <row r="94">
          <cell r="A94" t="str">
            <v>GRAD COLLEGE - Graduate College - 58200</v>
          </cell>
        </row>
        <row r="95">
          <cell r="A95" t="str">
            <v>GSB - Grossman School of Business - 58000</v>
          </cell>
        </row>
        <row r="96">
          <cell r="A96" t="str">
            <v>HONORS - Honors College - 58100</v>
          </cell>
        </row>
        <row r="97">
          <cell r="A97" t="str">
            <v>HR - Affirm Action / Equal Opp - 10060</v>
          </cell>
        </row>
        <row r="98">
          <cell r="A98" t="str">
            <v>HR - Chief Diversity Office - 10040</v>
          </cell>
        </row>
        <row r="99">
          <cell r="A99" t="str">
            <v>HR - Cultural Pluralism - 30100</v>
          </cell>
        </row>
        <row r="100">
          <cell r="A100" t="str">
            <v>HR - Diversity &amp; Equity - 10070</v>
          </cell>
        </row>
        <row r="101">
          <cell r="A101" t="str">
            <v>HR - Employee Assistance Program - 11310</v>
          </cell>
        </row>
        <row r="102">
          <cell r="A102" t="str">
            <v>HR - HRS Learning Services - 11320</v>
          </cell>
        </row>
        <row r="103">
          <cell r="A103" t="str">
            <v>HR - Human Resources - 11300</v>
          </cell>
        </row>
        <row r="104">
          <cell r="A104" t="str">
            <v>HR - Mosaic Ctr Students of Color - 10090</v>
          </cell>
        </row>
        <row r="105">
          <cell r="A105" t="str">
            <v>HR - MultiCultural Affairs - 30111</v>
          </cell>
        </row>
        <row r="106">
          <cell r="A106" t="str">
            <v>HR - PRISM Center - 10080</v>
          </cell>
        </row>
        <row r="107">
          <cell r="A107" t="str">
            <v>HR - Women's Center - 10050</v>
          </cell>
        </row>
        <row r="108">
          <cell r="A108" t="str">
            <v>INST RSRCH - Ofc of Institutional Research - 30700</v>
          </cell>
        </row>
        <row r="109">
          <cell r="A109" t="str">
            <v>LCOM - Anatomy/Neurobiology - 55100</v>
          </cell>
        </row>
        <row r="110">
          <cell r="A110" t="str">
            <v>LCOM - Anesthesiology - 55500</v>
          </cell>
        </row>
        <row r="111">
          <cell r="A111" t="str">
            <v>LCOM - Biochemistry - 55110</v>
          </cell>
        </row>
        <row r="112">
          <cell r="A112" t="str">
            <v>LCOM - COM Admissions - 55008</v>
          </cell>
        </row>
        <row r="113">
          <cell r="A113" t="str">
            <v>LCOM - COM Devel and Alumni Rel - 55014</v>
          </cell>
        </row>
        <row r="114">
          <cell r="A114" t="str">
            <v>LCOM - COM Educational Tools - 55028</v>
          </cell>
        </row>
        <row r="115">
          <cell r="A115" t="str">
            <v>LCOM - COM Executive Office - 55001</v>
          </cell>
        </row>
        <row r="116">
          <cell r="A116" t="str">
            <v>LCOM - COM Finance and HR - 55004</v>
          </cell>
        </row>
        <row r="117">
          <cell r="A117" t="str">
            <v>LCOM - COM GCRC - 55018</v>
          </cell>
        </row>
        <row r="118">
          <cell r="A118" t="str">
            <v>LCOM - COM General - 55034</v>
          </cell>
        </row>
        <row r="119">
          <cell r="A119" t="str">
            <v>LCOM - COM Information Systems - 55006</v>
          </cell>
        </row>
        <row r="120">
          <cell r="A120" t="str">
            <v>LCOM - COM Med AV - 55032</v>
          </cell>
        </row>
        <row r="121">
          <cell r="A121" t="str">
            <v>LCOM - COM Microbio &amp; Molec Genetics - 55120</v>
          </cell>
        </row>
        <row r="122">
          <cell r="A122" t="str">
            <v>LCOM - COM Ofc of Clin Transltn Sci - 55020</v>
          </cell>
        </row>
        <row r="123">
          <cell r="A123" t="str">
            <v>LCOM - COM Ofc of Clin Trials Rsch - 55016</v>
          </cell>
        </row>
        <row r="124">
          <cell r="A124" t="str">
            <v>LCOM - COM Ofc of Med Ed - 55024</v>
          </cell>
        </row>
        <row r="125">
          <cell r="A125" t="str">
            <v>LCOM - COM Ofc of Primary Care - 55022</v>
          </cell>
        </row>
        <row r="126">
          <cell r="A126" t="str">
            <v>LCOM - COM Office of the Dean - 55000</v>
          </cell>
        </row>
        <row r="127">
          <cell r="A127" t="str">
            <v>LCOM - COM Operations - 55002</v>
          </cell>
        </row>
        <row r="128">
          <cell r="A128" t="str">
            <v>LCOM - COM Public Relations - 55012</v>
          </cell>
        </row>
        <row r="129">
          <cell r="A129" t="str">
            <v>LCOM - COM Student Affairs - 55010</v>
          </cell>
        </row>
        <row r="130">
          <cell r="A130" t="str">
            <v>LCOM - Cont Medical &amp; Interprof Ed - 55090</v>
          </cell>
        </row>
        <row r="131">
          <cell r="A131" t="str">
            <v>LCOM - Ctr Clinical &amp; Translatnl Sci - 30670</v>
          </cell>
        </row>
        <row r="132">
          <cell r="A132" t="str">
            <v>LCOM - Family Medicine - 55510</v>
          </cell>
        </row>
        <row r="133">
          <cell r="A133" t="str">
            <v>LCOM - Med-Cardiology - 55524</v>
          </cell>
        </row>
        <row r="134">
          <cell r="A134" t="str">
            <v>LCOM - Med-Clin Pharmacology - 55526</v>
          </cell>
        </row>
        <row r="135">
          <cell r="A135" t="str">
            <v>LCOM - Med-Dept Admin - 55522</v>
          </cell>
        </row>
        <row r="136">
          <cell r="A136" t="str">
            <v>LCOM - Med-Dermatology - 55528</v>
          </cell>
        </row>
        <row r="137">
          <cell r="A137" t="str">
            <v>LCOM - Med-Endocrinology - 55530</v>
          </cell>
        </row>
        <row r="138">
          <cell r="A138" t="str">
            <v>LCOM - Med-Gastroenterology - 55534</v>
          </cell>
        </row>
        <row r="139">
          <cell r="A139" t="str">
            <v>LCOM - Med-Gen Internal Med - 55536</v>
          </cell>
        </row>
        <row r="140">
          <cell r="A140" t="str">
            <v>LCOM - Med-General - 55554</v>
          </cell>
        </row>
        <row r="141">
          <cell r="A141" t="str">
            <v>LCOM - Med-Geriatrics - 55532</v>
          </cell>
        </row>
        <row r="142">
          <cell r="A142" t="str">
            <v>LCOM - Med-Hematology Oncology - 55538</v>
          </cell>
        </row>
        <row r="143">
          <cell r="A143" t="str">
            <v>LCOM - Medical Biostatistics - 55080</v>
          </cell>
        </row>
        <row r="144">
          <cell r="A144" t="str">
            <v>LCOM - Medical Photography - 55050</v>
          </cell>
        </row>
        <row r="145">
          <cell r="A145" t="str">
            <v>LCOM - Medicine - 55520</v>
          </cell>
        </row>
        <row r="146">
          <cell r="A146" t="str">
            <v>LCOM - Med-Immunobiology - 55542</v>
          </cell>
        </row>
        <row r="147">
          <cell r="A147" t="str">
            <v>LCOM - Med-Infectious Disease - 55540</v>
          </cell>
        </row>
        <row r="148">
          <cell r="A148" t="str">
            <v>LCOM - Med-Nephrology - 55544</v>
          </cell>
        </row>
        <row r="149">
          <cell r="A149" t="str">
            <v>LCOM - Med-Pulmonary - 55546</v>
          </cell>
        </row>
        <row r="150">
          <cell r="A150" t="str">
            <v>LCOM - Med-Rheumatology - 55550</v>
          </cell>
        </row>
        <row r="151">
          <cell r="A151" t="str">
            <v>LCOM - Med-Vascular Biology - 55552</v>
          </cell>
        </row>
        <row r="152">
          <cell r="A152" t="str">
            <v>LCOM - Molecular Physlgy &amp; Biophysics - 55140</v>
          </cell>
        </row>
        <row r="153">
          <cell r="A153" t="str">
            <v>LCOM - Neurological Sciences - 55800</v>
          </cell>
        </row>
        <row r="154">
          <cell r="A154" t="str">
            <v>LCOM - Neurology - 55600</v>
          </cell>
        </row>
        <row r="155">
          <cell r="A155" t="str">
            <v>LCOM - ObGyn-General - 55612</v>
          </cell>
        </row>
        <row r="156">
          <cell r="A156" t="str">
            <v>LCOM - ObGyn-Gynecologic Oncology - 55614</v>
          </cell>
        </row>
        <row r="157">
          <cell r="A157" t="str">
            <v>LCOM - ObGyn-Maternal Fetal - 55616</v>
          </cell>
        </row>
        <row r="158">
          <cell r="A158" t="str">
            <v>LCOM - ObGyn-Reprod Endocrn&amp;Infertil - 55618</v>
          </cell>
        </row>
        <row r="159">
          <cell r="A159" t="str">
            <v>LCOM - Obstetrics Gynecology&amp;Reprod - 55610</v>
          </cell>
        </row>
        <row r="160">
          <cell r="A160" t="str">
            <v>LCOM - Ofc of Health Promo Research - 55070</v>
          </cell>
        </row>
        <row r="161">
          <cell r="A161" t="str">
            <v>LCOM - Orthopaedics &amp; Rehabilitation - 55640</v>
          </cell>
        </row>
        <row r="162">
          <cell r="A162" t="str">
            <v>LCOM - PathLabMed - Anatomic - 55652</v>
          </cell>
        </row>
        <row r="163">
          <cell r="A163" t="str">
            <v>LCOM - PathLabMed - Clinical - 55654</v>
          </cell>
        </row>
        <row r="164">
          <cell r="A164" t="str">
            <v>LCOM - PathLabMed - General - 55656</v>
          </cell>
        </row>
        <row r="165">
          <cell r="A165" t="str">
            <v>LCOM - Pathology&amp;Laboratory Medicine - 55650</v>
          </cell>
        </row>
        <row r="166">
          <cell r="A166" t="str">
            <v>LCOM - Pediatrics - 55700</v>
          </cell>
        </row>
        <row r="167">
          <cell r="A167" t="str">
            <v>LCOM - Peds-Allergy Immunology - 55704</v>
          </cell>
        </row>
        <row r="168">
          <cell r="A168" t="str">
            <v>LCOM - Peds-Cardiology - 55706</v>
          </cell>
        </row>
        <row r="169">
          <cell r="A169" t="str">
            <v>LCOM - Peds-Endocrinology - 55708</v>
          </cell>
        </row>
        <row r="170">
          <cell r="A170" t="str">
            <v>LCOM - Peds-Gastroenterology - 55710</v>
          </cell>
        </row>
        <row r="171">
          <cell r="A171" t="str">
            <v>LCOM - Peds-General - 55702</v>
          </cell>
        </row>
        <row r="172">
          <cell r="A172" t="str">
            <v>LCOM - Peds-Genetics - 55712</v>
          </cell>
        </row>
        <row r="173">
          <cell r="A173" t="str">
            <v>LCOM - Peds-Hematology Oncology - 55714</v>
          </cell>
        </row>
        <row r="174">
          <cell r="A174" t="str">
            <v>LCOM - Peds-Infectious Disease - 55716</v>
          </cell>
        </row>
        <row r="175">
          <cell r="A175" t="str">
            <v>LCOM - Peds-Neonatology - 55718</v>
          </cell>
        </row>
        <row r="176">
          <cell r="A176" t="str">
            <v>LCOM - Peds-Nephrology - 55720</v>
          </cell>
        </row>
        <row r="177">
          <cell r="A177" t="str">
            <v>LCOM - Peds-Pulmonary - 55722</v>
          </cell>
        </row>
        <row r="178">
          <cell r="A178" t="str">
            <v>LCOM - Pharmacology - 55130</v>
          </cell>
        </row>
        <row r="179">
          <cell r="A179" t="str">
            <v>LCOM - Psychiatry - 55750</v>
          </cell>
        </row>
        <row r="180">
          <cell r="A180" t="str">
            <v>LCOM - Radiation-Oncology - 55762</v>
          </cell>
        </row>
        <row r="181">
          <cell r="A181" t="str">
            <v>LCOM - Radiology - 55760</v>
          </cell>
        </row>
        <row r="182">
          <cell r="A182" t="str">
            <v>LCOM - Surg-Emergency Med - 55774</v>
          </cell>
        </row>
        <row r="183">
          <cell r="A183" t="str">
            <v>LCOM - Surgery - 55770</v>
          </cell>
        </row>
        <row r="184">
          <cell r="A184" t="str">
            <v>LCOM - Surg-General - 55772</v>
          </cell>
        </row>
        <row r="185">
          <cell r="A185" t="str">
            <v>LCOM - Surg-Neurosurgery - 55776</v>
          </cell>
        </row>
        <row r="186">
          <cell r="A186" t="str">
            <v>LCOM - Surg-Oncology - 55794</v>
          </cell>
        </row>
        <row r="187">
          <cell r="A187" t="str">
            <v>LCOM - Surg-Ophthalmology - 55778</v>
          </cell>
        </row>
        <row r="188">
          <cell r="A188" t="str">
            <v>LCOM - Surg-Otolaryngology - 55780</v>
          </cell>
        </row>
        <row r="189">
          <cell r="A189" t="str">
            <v>LCOM - Surg-Pediatric - 55782</v>
          </cell>
        </row>
        <row r="190">
          <cell r="A190" t="str">
            <v>LCOM - Surg-Plastic - 55784</v>
          </cell>
        </row>
        <row r="191">
          <cell r="A191" t="str">
            <v>LCOM - Surg-Thoracic Cardiovascular - 55786</v>
          </cell>
        </row>
        <row r="192">
          <cell r="A192" t="str">
            <v>LCOM - Surg-Transplant - 55788</v>
          </cell>
        </row>
        <row r="193">
          <cell r="A193" t="str">
            <v>LCOM - Surg-Trauma - 55796</v>
          </cell>
        </row>
        <row r="194">
          <cell r="A194" t="str">
            <v>LCOM - Surg-Urology - 55790</v>
          </cell>
        </row>
        <row r="195">
          <cell r="A195" t="str">
            <v>LCOM - Surg-Vascular - 55792</v>
          </cell>
        </row>
        <row r="196">
          <cell r="A196" t="str">
            <v>LCOM - Vermont Cancer Center - 55060</v>
          </cell>
        </row>
        <row r="197">
          <cell r="A197" t="str">
            <v>LIBS - Academic Computing - 58316</v>
          </cell>
        </row>
        <row r="198">
          <cell r="A198" t="str">
            <v>LIBS - Bailey Howe Library - 58328</v>
          </cell>
        </row>
        <row r="199">
          <cell r="A199" t="str">
            <v>LIBS - Bailey Howe-Access &amp; Tech Svcs - 58320</v>
          </cell>
        </row>
        <row r="200">
          <cell r="A200" t="str">
            <v>LIBS - Bailey Howe-Collectn Mgmt Svcs - 58326</v>
          </cell>
        </row>
        <row r="201">
          <cell r="A201" t="str">
            <v>LIBS - Bailey Howe-Info &amp; Instruction - 58322</v>
          </cell>
        </row>
        <row r="202">
          <cell r="A202" t="str">
            <v>LIBS - Bailey Howe-Special Collectns - 58324</v>
          </cell>
        </row>
        <row r="203">
          <cell r="A203" t="str">
            <v>LIBS - Bailey-Howe-Resource Desc Svcs - 58327</v>
          </cell>
        </row>
        <row r="204">
          <cell r="A204" t="str">
            <v>LIBS - Ctr for Teaching &amp; Learning - 58312</v>
          </cell>
        </row>
        <row r="205">
          <cell r="A205" t="str">
            <v>LIBS - Dana Medical Library - 58330</v>
          </cell>
        </row>
        <row r="206">
          <cell r="A206" t="str">
            <v>LIBS - Learning and Info Tech - 58314</v>
          </cell>
        </row>
        <row r="207">
          <cell r="A207" t="str">
            <v>LIBS - Libraries - Deans Ofc - 58300</v>
          </cell>
        </row>
        <row r="208">
          <cell r="A208" t="str">
            <v>LIBS - Univ Web Development - 58310</v>
          </cell>
        </row>
        <row r="209">
          <cell r="A209" t="str">
            <v>MILITARY - Military Studies - 31200</v>
          </cell>
        </row>
        <row r="210">
          <cell r="A210" t="str">
            <v>PRESIDENT - Presidents Ofc - 10000</v>
          </cell>
        </row>
        <row r="211">
          <cell r="A211" t="str">
            <v>PRESIDENT - Staff Council - 11002</v>
          </cell>
        </row>
        <row r="212">
          <cell r="A212" t="str">
            <v>PRESIDENT - University Event Svcs - 11570</v>
          </cell>
        </row>
        <row r="213">
          <cell r="A213" t="str">
            <v>PRESIDENT - University Event Svcs - Davis - 11590</v>
          </cell>
        </row>
        <row r="214">
          <cell r="A214" t="str">
            <v>RSENR - Environmental Program - 57060</v>
          </cell>
        </row>
        <row r="215">
          <cell r="A215" t="str">
            <v>RSENR - Gund Institute RSENR - 57080</v>
          </cell>
        </row>
        <row r="216">
          <cell r="A216" t="str">
            <v>RSENR - Rubenstein Sch Env &amp; Nat Res - 57000</v>
          </cell>
        </row>
        <row r="217">
          <cell r="A217" t="str">
            <v>VP AUDIT - Audit Services - 10100</v>
          </cell>
        </row>
        <row r="218">
          <cell r="A218" t="str">
            <v>VP ENROLLMENT - Admissions - 30200</v>
          </cell>
        </row>
        <row r="219">
          <cell r="A219" t="str">
            <v>VP ENROLLMENT - International Educational Svcs - 30240</v>
          </cell>
        </row>
        <row r="220">
          <cell r="A220" t="str">
            <v>VP ENROLLMENT - Registrar - 30220</v>
          </cell>
        </row>
        <row r="221">
          <cell r="A221" t="str">
            <v>VP ENROLLMENT - Student Financial Svcs - 11250</v>
          </cell>
        </row>
        <row r="222">
          <cell r="A222" t="str">
            <v>VP ENROLLMENT - VP of Enrollment Mgmt - 30210</v>
          </cell>
        </row>
        <row r="223">
          <cell r="A223" t="str">
            <v>VP PROVOST - Center on Aging - 30018</v>
          </cell>
        </row>
        <row r="224">
          <cell r="A224" t="str">
            <v>VP PROVOST - CUPS - 30017</v>
          </cell>
        </row>
        <row r="225">
          <cell r="A225" t="str">
            <v>VP PROVOST - Faculty Senate - 30050</v>
          </cell>
        </row>
        <row r="226">
          <cell r="A226" t="str">
            <v>VP PROVOST - Gund Institute for Environment - 30030</v>
          </cell>
        </row>
        <row r="227">
          <cell r="A227" t="str">
            <v>VP PROVOST - Integrated Biology - 30019</v>
          </cell>
        </row>
        <row r="228">
          <cell r="A228" t="str">
            <v>VP PROVOST - Living &amp; Learning Center - 30230</v>
          </cell>
        </row>
        <row r="229">
          <cell r="A229" t="str">
            <v>VP PROVOST - Residential Learning Cmty - 30231</v>
          </cell>
        </row>
        <row r="230">
          <cell r="A230" t="str">
            <v>VP PROVOST - Senior VP &amp; Provost - 30000</v>
          </cell>
        </row>
        <row r="231">
          <cell r="A231" t="str">
            <v>VP PROVOST - Writing in the Disciplines - 30016</v>
          </cell>
        </row>
        <row r="232">
          <cell r="A232" t="str">
            <v>VP RESEARCH - Animal Care Management - 30640</v>
          </cell>
        </row>
        <row r="233">
          <cell r="A233" t="str">
            <v>VP RESEARCH - EPSCoR - 30010</v>
          </cell>
        </row>
        <row r="234">
          <cell r="A234" t="str">
            <v>VP RESEARCH - Instrumentation &amp; Tech Service - 30650</v>
          </cell>
        </row>
        <row r="235">
          <cell r="A235" t="str">
            <v>VP RESEARCH - Research Protections Office - 30611</v>
          </cell>
        </row>
        <row r="236">
          <cell r="A236" t="str">
            <v>VP RESEARCH - Research Support &amp; Integrity - 30610</v>
          </cell>
        </row>
        <row r="237">
          <cell r="A237" t="str">
            <v>VP RESEARCH - Sponsored Project Admin - 30612</v>
          </cell>
        </row>
        <row r="238">
          <cell r="A238" t="str">
            <v>VP RESEARCH - Technology Commercialization - 30630</v>
          </cell>
        </row>
        <row r="239">
          <cell r="A239" t="str">
            <v>VP RESEARCH - Vermont Genetics - 30012</v>
          </cell>
        </row>
        <row r="240">
          <cell r="A240" t="str">
            <v>VP RESEARCH - VP Research Admin Office - 30600</v>
          </cell>
        </row>
        <row r="241">
          <cell r="A241" t="str">
            <v>VP RESEARCH - VT Advanced Computing Core - 30660</v>
          </cell>
        </row>
        <row r="242">
          <cell r="A242" t="str">
            <v>VP STUDENT - Academic Success Prg - 30420</v>
          </cell>
        </row>
        <row r="243">
          <cell r="A243" t="str">
            <v>VP STUDENT - Career Center - 30430</v>
          </cell>
        </row>
        <row r="244">
          <cell r="A244" t="str">
            <v>VP STUDENT - Center for Health &amp; Wellbeing - 30450</v>
          </cell>
        </row>
        <row r="245">
          <cell r="A245" t="str">
            <v>VP STUDENT - Center for Student Conduct - 30440</v>
          </cell>
        </row>
        <row r="246">
          <cell r="A246" t="str">
            <v>VP STUDENT - Off Campus Agencies - 30435</v>
          </cell>
        </row>
        <row r="247">
          <cell r="A247" t="str">
            <v>VP STUDENT - Res Life - Facilities Ops - 30453</v>
          </cell>
        </row>
        <row r="248">
          <cell r="A248" t="str">
            <v>VP STUDENT - Res Life - Res Education - 30451</v>
          </cell>
        </row>
        <row r="249">
          <cell r="A249" t="str">
            <v>VP STUDENT - Residential Life - 30452</v>
          </cell>
        </row>
        <row r="250">
          <cell r="A250" t="str">
            <v>VP STUDENT - Student &amp; Community Relations - 30410</v>
          </cell>
        </row>
        <row r="251">
          <cell r="A251" t="str">
            <v>VP STUDENT - Student Govt Association - 30456</v>
          </cell>
        </row>
        <row r="252">
          <cell r="A252" t="str">
            <v>VP STUDENT - Student Life - 30454</v>
          </cell>
        </row>
        <row r="253">
          <cell r="A253" t="str">
            <v>VP STUDENT - VPSA &amp; Dean of Students Ofc - 30400</v>
          </cell>
        </row>
        <row r="254">
          <cell r="A254" t="str">
            <v>VP UNIV RELATIONS - Admin &amp; Facil Services - 11500</v>
          </cell>
        </row>
        <row r="255">
          <cell r="A255" t="str">
            <v>VP UNIV RELATIONS - AFS Auxiliary Svcs - 11560</v>
          </cell>
        </row>
        <row r="256">
          <cell r="A256" t="str">
            <v>VP UNIV RELATIONS - AFS Information Systems - 11501</v>
          </cell>
        </row>
        <row r="257">
          <cell r="A257" t="str">
            <v>VP UNIV RELATIONS - Campus Planning - 11104</v>
          </cell>
        </row>
        <row r="258">
          <cell r="A258" t="str">
            <v>VP UNIV RELATIONS - Capital Planning &amp; Mgmt - 11100</v>
          </cell>
        </row>
        <row r="259">
          <cell r="A259" t="str">
            <v>VP UNIV RELATIONS - CatCard Service Center - 11565</v>
          </cell>
        </row>
        <row r="260">
          <cell r="A260" t="str">
            <v>VP UNIV RELATIONS - Custodial Services - 11508</v>
          </cell>
        </row>
        <row r="261">
          <cell r="A261" t="str">
            <v>VP UNIV RELATIONS - Environmental Safety - 11531</v>
          </cell>
        </row>
        <row r="262">
          <cell r="A262" t="str">
            <v>VP UNIV RELATIONS - Facilities Design &amp; Constrctn - 11102</v>
          </cell>
        </row>
        <row r="263">
          <cell r="A263" t="str">
            <v>VP UNIV RELATIONS - Mail Services - 11582</v>
          </cell>
        </row>
        <row r="264">
          <cell r="A264" t="str">
            <v>VP UNIV RELATIONS - Office of Sustainability - 11110</v>
          </cell>
        </row>
        <row r="265">
          <cell r="A265" t="str">
            <v>VP UNIV RELATIONS - Parking Services - 11542</v>
          </cell>
        </row>
        <row r="266">
          <cell r="A266" t="str">
            <v>VP UNIV RELATIONS - Physical Plant - 11510</v>
          </cell>
        </row>
        <row r="267">
          <cell r="A267" t="str">
            <v>VP UNIV RELATIONS - Physical Plant Dept - 11700</v>
          </cell>
        </row>
        <row r="268">
          <cell r="A268" t="str">
            <v>VP UNIV RELATIONS - Police Services - 11575</v>
          </cell>
        </row>
        <row r="269">
          <cell r="A269" t="str">
            <v>VP UNIV RELATIONS - Print &amp; Mail Center - 11580</v>
          </cell>
        </row>
        <row r="270">
          <cell r="A270" t="str">
            <v>VP UNIV RELATIONS - Print Services - 11581</v>
          </cell>
        </row>
        <row r="271">
          <cell r="A271" t="str">
            <v>VP UNIV RELATIONS - Radiation Safety - 30620</v>
          </cell>
        </row>
        <row r="272">
          <cell r="A272" t="str">
            <v>VP UNIV RELATIONS - Risk and Public Safety - 11535</v>
          </cell>
        </row>
        <row r="273">
          <cell r="A273" t="str">
            <v>VP UNIV RELATIONS - Risk Management and Safety - 11530</v>
          </cell>
        </row>
        <row r="274">
          <cell r="A274" t="str">
            <v>VP UNIV RELATIONS - Transportation &amp; Parking Admn - 11540</v>
          </cell>
        </row>
        <row r="275">
          <cell r="A275" t="str">
            <v>VP UNIV RELATIONS - Transportation Services - 11541</v>
          </cell>
        </row>
        <row r="276">
          <cell r="A276" t="str">
            <v>VP UNIV RELATIONS - University Create Comm Svcs - 30550</v>
          </cell>
        </row>
        <row r="277">
          <cell r="A277" t="str">
            <v>VP UNIV RELATIONS - University Relations - 10400</v>
          </cell>
        </row>
        <row r="278">
          <cell r="A278" t="str">
            <v>VP UNIV RELATIONS - UVM Bookstore - 11585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INSTRUCTIONS"/>
      <sheetName val="Routing Form"/>
      <sheetName val="Disclosure"/>
      <sheetName val="Coding"/>
      <sheetName val="InfoEd Field nam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Worksheet"/>
      <sheetName val="398NEW"/>
      <sheetName val="Module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routing form"/>
      <sheetName val="OSP CL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FACE"/>
      <sheetName val="Form page 4"/>
      <sheetName val="Formpage4"/>
    </sheetNames>
    <sheetDataSet>
      <sheetData sheetId="0"/>
      <sheetData sheetId="1"/>
      <sheetData sheetId="2" refreshError="1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ting Form"/>
      <sheetName val="Budget Worksheet"/>
      <sheetName val="Universal Checklist"/>
      <sheetName val="Cost Share Chartstring Form"/>
      <sheetName val="COI Disclosure Form"/>
      <sheetName val="Direct Charge Form"/>
      <sheetName val="Award Type"/>
      <sheetName val="Typical Direct &amp; F&amp;A cost list"/>
      <sheetName val="Lookups"/>
      <sheetName val="Drop Down Box"/>
    </sheetNames>
    <sheetDataSet>
      <sheetData sheetId="0"/>
      <sheetData sheetId="1">
        <row r="18">
          <cell r="D18" t="str">
            <v>PD/PI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M4" t="str">
            <v>Budget Roles</v>
          </cell>
        </row>
        <row r="5">
          <cell r="T5" t="str">
            <v>Select from list</v>
          </cell>
        </row>
        <row r="6">
          <cell r="T6" t="str">
            <v>General supplies &amp; service</v>
          </cell>
        </row>
        <row r="7">
          <cell r="T7" t="str">
            <v>Computer supplies &amp; services</v>
          </cell>
        </row>
        <row r="8">
          <cell r="T8" t="str">
            <v>Utilities</v>
          </cell>
        </row>
        <row r="9">
          <cell r="T9" t="str">
            <v>Memberships &amp; subscriptions</v>
          </cell>
        </row>
        <row r="10">
          <cell r="T10" t="str">
            <v>Equipment maintenance</v>
          </cell>
        </row>
        <row r="11">
          <cell r="T11" t="str">
            <v>Work orders</v>
          </cell>
        </row>
        <row r="12">
          <cell r="T12" t="str">
            <v>Telephone and telecom services</v>
          </cell>
        </row>
      </sheetData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worksheet"/>
      <sheetName val="398"/>
      <sheetName val="JIT 398"/>
      <sheetName val="CHKLST"/>
      <sheetName val="routing form"/>
      <sheetName val="Module1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Sponsored Funds Re-Budget Form"/>
      <sheetName val="Cost Share Funds Re-Budget Form"/>
      <sheetName val="Appendix A"/>
      <sheetName val="SPA Use-Budget Detail"/>
      <sheetName val="SPA Use-BudgetOverviewCarryover"/>
      <sheetName val="Lookup Tab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oUpdateParent(document.win0,'" TargetMode="External"/><Relationship Id="rId13" Type="http://schemas.openxmlformats.org/officeDocument/2006/relationships/hyperlink" Target="javascript:doUpdateParent(document.win0,'" TargetMode="External"/><Relationship Id="rId18" Type="http://schemas.openxmlformats.org/officeDocument/2006/relationships/hyperlink" Target="javascript:doUpdateParent(document.win0,'" TargetMode="External"/><Relationship Id="rId26" Type="http://schemas.openxmlformats.org/officeDocument/2006/relationships/hyperlink" Target="javascript:doUpdateParent(document.win0,'" TargetMode="External"/><Relationship Id="rId3" Type="http://schemas.openxmlformats.org/officeDocument/2006/relationships/hyperlink" Target="javascript:doUpdateParent(document.win0,'" TargetMode="External"/><Relationship Id="rId21" Type="http://schemas.openxmlformats.org/officeDocument/2006/relationships/hyperlink" Target="javascript:doUpdateParent(document.win0,'" TargetMode="External"/><Relationship Id="rId7" Type="http://schemas.openxmlformats.org/officeDocument/2006/relationships/hyperlink" Target="javascript:doUpdateParent(document.win0,'" TargetMode="External"/><Relationship Id="rId12" Type="http://schemas.openxmlformats.org/officeDocument/2006/relationships/hyperlink" Target="javascript:doUpdateParent(document.win0,'" TargetMode="External"/><Relationship Id="rId17" Type="http://schemas.openxmlformats.org/officeDocument/2006/relationships/hyperlink" Target="javascript:doUpdateParent(document.win0,'" TargetMode="External"/><Relationship Id="rId25" Type="http://schemas.openxmlformats.org/officeDocument/2006/relationships/hyperlink" Target="javascript:doUpdateParent(document.win0,'" TargetMode="External"/><Relationship Id="rId2" Type="http://schemas.openxmlformats.org/officeDocument/2006/relationships/hyperlink" Target="javascript:doUpdateParent(document.win0,'" TargetMode="External"/><Relationship Id="rId16" Type="http://schemas.openxmlformats.org/officeDocument/2006/relationships/hyperlink" Target="javascript:doUpdateParent(document.win0,'" TargetMode="External"/><Relationship Id="rId20" Type="http://schemas.openxmlformats.org/officeDocument/2006/relationships/hyperlink" Target="javascript:doUpdateParent(document.win0,'" TargetMode="External"/><Relationship Id="rId29" Type="http://schemas.openxmlformats.org/officeDocument/2006/relationships/hyperlink" Target="javascript:doUpdateParent(document.win0,'" TargetMode="External"/><Relationship Id="rId1" Type="http://schemas.openxmlformats.org/officeDocument/2006/relationships/hyperlink" Target="javascript:doUpdateParent(document.win0,'" TargetMode="External"/><Relationship Id="rId6" Type="http://schemas.openxmlformats.org/officeDocument/2006/relationships/hyperlink" Target="javascript:doUpdateParent(document.win0,'" TargetMode="External"/><Relationship Id="rId11" Type="http://schemas.openxmlformats.org/officeDocument/2006/relationships/hyperlink" Target="javascript:doUpdateParent(document.win0,'" TargetMode="External"/><Relationship Id="rId24" Type="http://schemas.openxmlformats.org/officeDocument/2006/relationships/hyperlink" Target="javascript:doUpdateParent(document.win0,'" TargetMode="External"/><Relationship Id="rId32" Type="http://schemas.openxmlformats.org/officeDocument/2006/relationships/printerSettings" Target="../printerSettings/printerSettings4.bin"/><Relationship Id="rId5" Type="http://schemas.openxmlformats.org/officeDocument/2006/relationships/hyperlink" Target="javascript:doUpdateParent(document.win0,'" TargetMode="External"/><Relationship Id="rId15" Type="http://schemas.openxmlformats.org/officeDocument/2006/relationships/hyperlink" Target="javascript:doUpdateParent(document.win0,'" TargetMode="External"/><Relationship Id="rId23" Type="http://schemas.openxmlformats.org/officeDocument/2006/relationships/hyperlink" Target="javascript:doUpdateParent(document.win0,'" TargetMode="External"/><Relationship Id="rId28" Type="http://schemas.openxmlformats.org/officeDocument/2006/relationships/hyperlink" Target="javascript:doUpdateParent(document.win0,'" TargetMode="External"/><Relationship Id="rId10" Type="http://schemas.openxmlformats.org/officeDocument/2006/relationships/hyperlink" Target="javascript:doUpdateParent(document.win0,'" TargetMode="External"/><Relationship Id="rId19" Type="http://schemas.openxmlformats.org/officeDocument/2006/relationships/hyperlink" Target="javascript:doUpdateParent(document.win0,'" TargetMode="External"/><Relationship Id="rId31" Type="http://schemas.openxmlformats.org/officeDocument/2006/relationships/hyperlink" Target="javascript:doUpdateParent(document.win0,'" TargetMode="External"/><Relationship Id="rId4" Type="http://schemas.openxmlformats.org/officeDocument/2006/relationships/hyperlink" Target="javascript:doUpdateParent(document.win0,'" TargetMode="External"/><Relationship Id="rId9" Type="http://schemas.openxmlformats.org/officeDocument/2006/relationships/hyperlink" Target="javascript:doUpdateParent(document.win0,'" TargetMode="External"/><Relationship Id="rId14" Type="http://schemas.openxmlformats.org/officeDocument/2006/relationships/hyperlink" Target="javascript:doUpdateParent(document.win0,'" TargetMode="External"/><Relationship Id="rId22" Type="http://schemas.openxmlformats.org/officeDocument/2006/relationships/hyperlink" Target="javascript:doUpdateParent(document.win0,'" TargetMode="External"/><Relationship Id="rId27" Type="http://schemas.openxmlformats.org/officeDocument/2006/relationships/hyperlink" Target="javascript:doUpdateParent(document.win0,'" TargetMode="External"/><Relationship Id="rId30" Type="http://schemas.openxmlformats.org/officeDocument/2006/relationships/hyperlink" Target="javascript:doUpdateParent(document.win0,'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3"/>
  <sheetViews>
    <sheetView showGridLines="0" tabSelected="1" zoomScaleNormal="100" workbookViewId="0"/>
  </sheetViews>
  <sheetFormatPr defaultColWidth="10.6640625" defaultRowHeight="18" customHeight="1" x14ac:dyDescent="0.3"/>
  <cols>
    <col min="1" max="1" width="4.6640625" style="7" customWidth="1"/>
    <col min="2" max="4" width="50.6640625" style="7" customWidth="1"/>
    <col min="5" max="5" width="5" style="7" customWidth="1"/>
    <col min="6" max="6" width="40" style="7" customWidth="1"/>
    <col min="7" max="7" width="17.44140625" style="7" customWidth="1"/>
    <col min="8" max="8" width="5" style="7" customWidth="1"/>
    <col min="9" max="11" width="14.5546875" style="7" customWidth="1"/>
    <col min="12" max="12" width="27.33203125" style="7" customWidth="1"/>
    <col min="13" max="16384" width="10.6640625" style="7"/>
  </cols>
  <sheetData>
    <row r="1" spans="2:16" ht="18" customHeight="1" x14ac:dyDescent="0.4">
      <c r="B1" s="33" t="s">
        <v>446</v>
      </c>
      <c r="D1" s="46" t="s">
        <v>447</v>
      </c>
      <c r="E1" s="46"/>
      <c r="F1" s="46"/>
      <c r="G1" s="46"/>
      <c r="H1" s="46"/>
      <c r="I1" s="46"/>
      <c r="J1" s="46"/>
      <c r="K1" s="46"/>
      <c r="L1" s="35"/>
    </row>
    <row r="2" spans="2:16" ht="18" customHeight="1" x14ac:dyDescent="0.3">
      <c r="B2" s="32" t="s">
        <v>658</v>
      </c>
      <c r="C2" s="97" t="s">
        <v>649</v>
      </c>
      <c r="D2" s="115"/>
      <c r="E2" s="40"/>
      <c r="F2" s="40"/>
      <c r="G2" s="40"/>
      <c r="H2" s="40"/>
      <c r="I2" s="40"/>
      <c r="J2" s="40"/>
      <c r="K2" s="40"/>
      <c r="L2" s="64"/>
    </row>
    <row r="3" spans="2:16" ht="18" customHeight="1" x14ac:dyDescent="0.35">
      <c r="C3" s="38"/>
      <c r="D3" s="40"/>
      <c r="E3" s="55"/>
      <c r="F3" s="55"/>
      <c r="G3" s="55"/>
      <c r="H3" s="55"/>
      <c r="I3" s="55"/>
      <c r="J3" s="55"/>
      <c r="K3" s="55"/>
      <c r="L3" s="31"/>
      <c r="M3" s="38"/>
    </row>
    <row r="4" spans="2:16" ht="18" customHeight="1" x14ac:dyDescent="0.35">
      <c r="D4" s="40"/>
      <c r="E4" s="39"/>
      <c r="F4" s="39"/>
      <c r="G4" s="39"/>
      <c r="H4" s="39"/>
      <c r="I4" s="39"/>
      <c r="J4" s="39"/>
      <c r="K4" s="39"/>
      <c r="L4" s="31"/>
      <c r="M4" s="38"/>
    </row>
    <row r="5" spans="2:16" ht="69" customHeight="1" x14ac:dyDescent="0.3">
      <c r="B5" s="181" t="s">
        <v>708</v>
      </c>
      <c r="C5" s="181"/>
      <c r="D5" s="181"/>
      <c r="E5" s="43"/>
      <c r="F5" s="43"/>
      <c r="G5" s="43"/>
      <c r="H5" s="43"/>
      <c r="I5" s="43"/>
      <c r="J5" s="43"/>
      <c r="K5" s="43"/>
      <c r="L5" s="42"/>
      <c r="M5" s="37"/>
      <c r="N5" s="37"/>
      <c r="O5" s="37"/>
      <c r="P5" s="37"/>
    </row>
    <row r="6" spans="2:16" ht="18" customHeight="1" x14ac:dyDescent="0.35">
      <c r="D6" s="36"/>
      <c r="E6" s="48"/>
      <c r="F6" s="48"/>
      <c r="G6" s="48"/>
      <c r="H6" s="48"/>
      <c r="I6" s="48"/>
      <c r="J6" s="48"/>
      <c r="K6" s="48"/>
      <c r="L6" s="31"/>
    </row>
    <row r="7" spans="2:16" ht="18" customHeight="1" x14ac:dyDescent="0.35">
      <c r="B7" s="175" t="s">
        <v>725</v>
      </c>
      <c r="C7" s="176"/>
      <c r="D7" s="177"/>
      <c r="E7" s="48"/>
      <c r="F7" s="48"/>
      <c r="G7" s="48"/>
      <c r="H7" s="48"/>
      <c r="I7" s="48"/>
      <c r="J7" s="48"/>
      <c r="K7" s="48"/>
      <c r="L7" s="31"/>
    </row>
    <row r="8" spans="2:16" ht="18" customHeight="1" x14ac:dyDescent="0.35">
      <c r="B8" s="118" t="s">
        <v>726</v>
      </c>
      <c r="C8" s="182"/>
      <c r="D8" s="183"/>
      <c r="E8" s="48"/>
      <c r="F8" s="48"/>
      <c r="G8" s="48"/>
      <c r="H8" s="48"/>
      <c r="I8" s="48"/>
      <c r="J8" s="48"/>
      <c r="K8" s="48"/>
      <c r="L8" s="31"/>
    </row>
    <row r="9" spans="2:16" ht="18" customHeight="1" x14ac:dyDescent="0.35">
      <c r="B9" s="118" t="s">
        <v>575</v>
      </c>
      <c r="C9" s="182"/>
      <c r="D9" s="183"/>
      <c r="E9" s="48"/>
      <c r="F9" s="48"/>
      <c r="G9" s="48"/>
      <c r="H9" s="48"/>
      <c r="I9" s="48"/>
      <c r="J9" s="48"/>
      <c r="K9" s="48"/>
      <c r="L9" s="31"/>
    </row>
    <row r="10" spans="2:16" ht="18" customHeight="1" x14ac:dyDescent="0.35">
      <c r="D10" s="48"/>
      <c r="E10" s="48"/>
      <c r="F10" s="48"/>
      <c r="G10" s="48"/>
      <c r="H10" s="48"/>
      <c r="I10" s="48"/>
      <c r="J10" s="48"/>
      <c r="K10" s="48"/>
      <c r="L10" s="31"/>
    </row>
    <row r="11" spans="2:16" ht="18" customHeight="1" x14ac:dyDescent="0.35">
      <c r="B11" s="175" t="s">
        <v>448</v>
      </c>
      <c r="C11" s="176"/>
      <c r="D11" s="177"/>
      <c r="L11" s="31"/>
    </row>
    <row r="12" spans="2:16" ht="18" customHeight="1" x14ac:dyDescent="0.35">
      <c r="B12" s="118" t="s">
        <v>574</v>
      </c>
      <c r="C12" s="182"/>
      <c r="D12" s="183"/>
      <c r="L12" s="31"/>
    </row>
    <row r="13" spans="2:16" ht="18" customHeight="1" x14ac:dyDescent="0.35">
      <c r="B13" s="118" t="s">
        <v>661</v>
      </c>
      <c r="C13" s="182"/>
      <c r="D13" s="183"/>
      <c r="L13" s="31"/>
    </row>
    <row r="14" spans="2:16" ht="18" customHeight="1" x14ac:dyDescent="0.35">
      <c r="B14" s="118" t="s">
        <v>663</v>
      </c>
      <c r="C14" s="182"/>
      <c r="D14" s="183"/>
      <c r="L14" s="31"/>
    </row>
    <row r="15" spans="2:16" ht="18" customHeight="1" x14ac:dyDescent="0.35">
      <c r="L15" s="31"/>
    </row>
    <row r="16" spans="2:16" ht="18" customHeight="1" x14ac:dyDescent="0.35">
      <c r="B16" s="175" t="s">
        <v>706</v>
      </c>
      <c r="C16" s="176"/>
      <c r="D16" s="177"/>
      <c r="L16" s="31"/>
    </row>
    <row r="17" spans="2:12" ht="18" customHeight="1" x14ac:dyDescent="0.35">
      <c r="B17" s="150" t="s">
        <v>727</v>
      </c>
      <c r="C17" s="192" t="s">
        <v>729</v>
      </c>
      <c r="D17" s="193"/>
      <c r="L17" s="31"/>
    </row>
    <row r="18" spans="2:12" ht="18" customHeight="1" x14ac:dyDescent="0.35">
      <c r="B18" s="151"/>
      <c r="C18" s="194"/>
      <c r="D18" s="195"/>
      <c r="L18" s="31"/>
    </row>
    <row r="19" spans="2:12" ht="18" customHeight="1" x14ac:dyDescent="0.35">
      <c r="B19" s="149"/>
      <c r="C19" s="194"/>
      <c r="D19" s="195"/>
      <c r="L19" s="31"/>
    </row>
    <row r="20" spans="2:12" ht="18" customHeight="1" x14ac:dyDescent="0.35">
      <c r="B20" s="149"/>
      <c r="C20" s="194"/>
      <c r="D20" s="195"/>
      <c r="L20" s="31"/>
    </row>
    <row r="21" spans="2:12" ht="18" customHeight="1" x14ac:dyDescent="0.35">
      <c r="L21" s="31"/>
    </row>
    <row r="22" spans="2:12" ht="18" customHeight="1" x14ac:dyDescent="0.3">
      <c r="B22" s="191" t="s">
        <v>728</v>
      </c>
      <c r="C22" s="191"/>
      <c r="D22" s="191"/>
    </row>
    <row r="23" spans="2:12" ht="18" customHeight="1" x14ac:dyDescent="0.3">
      <c r="B23" s="116" t="s">
        <v>712</v>
      </c>
      <c r="C23" s="98"/>
      <c r="D23" s="152" t="s">
        <v>713</v>
      </c>
    </row>
    <row r="24" spans="2:12" ht="18" customHeight="1" x14ac:dyDescent="0.3">
      <c r="B24" s="116" t="s">
        <v>579</v>
      </c>
      <c r="C24" s="117" t="s">
        <v>444</v>
      </c>
      <c r="D24" s="82" t="str">
        <f>IF(C24="select answer","",IF(C24="Yes","Please complete Tab C - Purpose Codes",IF(C24="No","")))</f>
        <v/>
      </c>
    </row>
    <row r="26" spans="2:12" ht="18" customHeight="1" x14ac:dyDescent="0.3">
      <c r="B26" s="163" t="s">
        <v>573</v>
      </c>
      <c r="C26" s="163"/>
      <c r="D26" s="163"/>
    </row>
    <row r="27" spans="2:12" ht="18" customHeight="1" x14ac:dyDescent="0.3">
      <c r="B27" s="116" t="s">
        <v>664</v>
      </c>
      <c r="C27" s="164" t="s">
        <v>444</v>
      </c>
      <c r="D27" s="165"/>
    </row>
    <row r="28" spans="2:12" ht="18" customHeight="1" x14ac:dyDescent="0.3">
      <c r="B28" s="116" t="s">
        <v>701</v>
      </c>
      <c r="C28" s="164" t="s">
        <v>444</v>
      </c>
      <c r="D28" s="165"/>
    </row>
    <row r="29" spans="2:12" ht="17.25" customHeight="1" x14ac:dyDescent="0.3">
      <c r="B29" s="166" t="s">
        <v>662</v>
      </c>
      <c r="C29" s="167"/>
      <c r="D29" s="168"/>
      <c r="L29" s="7" t="s">
        <v>651</v>
      </c>
    </row>
    <row r="30" spans="2:12" ht="27.75" customHeight="1" x14ac:dyDescent="0.3">
      <c r="B30" s="172" t="str">
        <f>IF(C28="select answer","SPA will setup all awards in alignment with awarded budget. Skip shaded budget section and proceed to Pre-award Spending section.",IF(C28="Yes","SPA will setup all awards in alignment with awarded budget. Skip shaded budget section and proceed to Pre-award Spending section.",IF(C28="no","Please provide budget adjustment info below.")))</f>
        <v>SPA will setup all awards in alignment with awarded budget. Skip shaded budget section and proceed to Pre-award Spending section.</v>
      </c>
      <c r="C30" s="173"/>
      <c r="D30" s="174"/>
      <c r="L30" s="7" t="s">
        <v>646</v>
      </c>
    </row>
    <row r="31" spans="2:12" ht="15.6" x14ac:dyDescent="0.3">
      <c r="B31" s="139" t="s">
        <v>665</v>
      </c>
      <c r="C31" s="142"/>
      <c r="D31" s="141" t="s">
        <v>707</v>
      </c>
    </row>
    <row r="32" spans="2:12" ht="15.6" x14ac:dyDescent="0.3">
      <c r="B32" s="140" t="s">
        <v>666</v>
      </c>
      <c r="C32" s="142"/>
      <c r="D32" s="184">
        <f>C32-C31</f>
        <v>0</v>
      </c>
    </row>
    <row r="33" spans="2:12" ht="15.6" x14ac:dyDescent="0.3">
      <c r="B33" s="140" t="s">
        <v>660</v>
      </c>
      <c r="C33" s="143"/>
      <c r="D33" s="185"/>
    </row>
    <row r="34" spans="2:12" ht="15.6" x14ac:dyDescent="0.3">
      <c r="B34" s="130" t="s">
        <v>704</v>
      </c>
      <c r="C34" s="131"/>
      <c r="D34" s="138"/>
    </row>
    <row r="35" spans="2:12" ht="15.75" customHeight="1" x14ac:dyDescent="0.3">
      <c r="B35" s="132" t="s">
        <v>709</v>
      </c>
      <c r="C35" s="133"/>
      <c r="D35" s="134"/>
    </row>
    <row r="36" spans="2:12" ht="15" customHeight="1" x14ac:dyDescent="0.3">
      <c r="B36" s="137" t="s">
        <v>668</v>
      </c>
      <c r="C36" s="61" t="s">
        <v>659</v>
      </c>
      <c r="D36" s="61" t="s">
        <v>632</v>
      </c>
      <c r="L36" s="7" t="s">
        <v>634</v>
      </c>
    </row>
    <row r="37" spans="2:12" ht="15" customHeight="1" x14ac:dyDescent="0.3">
      <c r="B37" s="14" t="s">
        <v>582</v>
      </c>
      <c r="C37" s="136"/>
      <c r="D37" s="189" t="s">
        <v>705</v>
      </c>
      <c r="L37" s="7" t="s">
        <v>648</v>
      </c>
    </row>
    <row r="38" spans="2:12" ht="14.4" x14ac:dyDescent="0.3">
      <c r="B38" s="14" t="s">
        <v>583</v>
      </c>
      <c r="C38" s="136"/>
      <c r="D38" s="190"/>
    </row>
    <row r="39" spans="2:12" ht="15" customHeight="1" x14ac:dyDescent="0.3">
      <c r="B39" s="14" t="s">
        <v>592</v>
      </c>
      <c r="C39" s="136"/>
      <c r="D39" s="190"/>
    </row>
    <row r="40" spans="2:12" ht="15" customHeight="1" x14ac:dyDescent="0.3">
      <c r="B40" s="14" t="s">
        <v>584</v>
      </c>
      <c r="C40" s="136"/>
      <c r="D40" s="190"/>
    </row>
    <row r="41" spans="2:12" ht="14.4" x14ac:dyDescent="0.3">
      <c r="B41" s="14" t="s">
        <v>585</v>
      </c>
      <c r="C41" s="136"/>
      <c r="D41" s="61" t="s">
        <v>633</v>
      </c>
    </row>
    <row r="42" spans="2:12" ht="15" customHeight="1" x14ac:dyDescent="0.3">
      <c r="B42" s="14" t="s">
        <v>586</v>
      </c>
      <c r="C42" s="136"/>
      <c r="D42" s="186"/>
    </row>
    <row r="43" spans="2:12" ht="15" customHeight="1" x14ac:dyDescent="0.3">
      <c r="B43" s="14" t="s">
        <v>587</v>
      </c>
      <c r="C43" s="136"/>
      <c r="D43" s="187"/>
    </row>
    <row r="44" spans="2:12" ht="15" customHeight="1" x14ac:dyDescent="0.3">
      <c r="B44" s="14" t="s">
        <v>588</v>
      </c>
      <c r="C44" s="136"/>
      <c r="D44" s="187"/>
    </row>
    <row r="45" spans="2:12" ht="14.4" x14ac:dyDescent="0.3">
      <c r="B45" s="14" t="s">
        <v>589</v>
      </c>
      <c r="C45" s="136"/>
      <c r="D45" s="187"/>
    </row>
    <row r="46" spans="2:12" ht="14.4" x14ac:dyDescent="0.3">
      <c r="B46" s="14" t="s">
        <v>590</v>
      </c>
      <c r="C46" s="136"/>
      <c r="D46" s="187"/>
      <c r="L46" s="7" t="s">
        <v>647</v>
      </c>
    </row>
    <row r="47" spans="2:12" ht="14.4" x14ac:dyDescent="0.3">
      <c r="B47" s="146" t="s">
        <v>702</v>
      </c>
      <c r="C47" s="136"/>
      <c r="D47" s="187"/>
    </row>
    <row r="48" spans="2:12" ht="14.4" x14ac:dyDescent="0.3">
      <c r="B48" s="146" t="s">
        <v>702</v>
      </c>
      <c r="C48" s="136"/>
      <c r="D48" s="187"/>
    </row>
    <row r="49" spans="1:12" ht="14.4" x14ac:dyDescent="0.3">
      <c r="B49" s="146" t="s">
        <v>702</v>
      </c>
      <c r="C49" s="136"/>
      <c r="D49" s="187"/>
    </row>
    <row r="50" spans="1:12" ht="14.4" x14ac:dyDescent="0.3">
      <c r="B50" s="146" t="s">
        <v>702</v>
      </c>
      <c r="C50" s="136"/>
      <c r="D50" s="187"/>
    </row>
    <row r="51" spans="1:12" ht="14.4" x14ac:dyDescent="0.3">
      <c r="B51" s="146" t="s">
        <v>702</v>
      </c>
      <c r="C51" s="136"/>
      <c r="D51" s="187"/>
    </row>
    <row r="52" spans="1:12" ht="14.4" x14ac:dyDescent="0.3">
      <c r="B52" s="129" t="s">
        <v>703</v>
      </c>
      <c r="C52" s="136"/>
      <c r="D52" s="187"/>
    </row>
    <row r="53" spans="1:12" ht="14.4" x14ac:dyDescent="0.3">
      <c r="B53" s="129" t="s">
        <v>703</v>
      </c>
      <c r="C53" s="136"/>
      <c r="D53" s="187"/>
    </row>
    <row r="54" spans="1:12" ht="14.4" x14ac:dyDescent="0.3">
      <c r="B54" s="129" t="s">
        <v>703</v>
      </c>
      <c r="C54" s="136"/>
      <c r="D54" s="187"/>
    </row>
    <row r="55" spans="1:12" ht="14.4" x14ac:dyDescent="0.3">
      <c r="B55" s="14" t="s">
        <v>591</v>
      </c>
      <c r="C55" s="144">
        <f>SUM(C37:C51)*C33</f>
        <v>0</v>
      </c>
      <c r="D55" s="187"/>
    </row>
    <row r="56" spans="1:12" ht="14.4" x14ac:dyDescent="0.3">
      <c r="B56" s="72" t="s">
        <v>667</v>
      </c>
      <c r="C56" s="145">
        <f>SUM(C37:C55)</f>
        <v>0</v>
      </c>
      <c r="D56" s="188"/>
      <c r="K56" s="38"/>
    </row>
    <row r="57" spans="1:12" ht="14.4" x14ac:dyDescent="0.3">
      <c r="B57" s="101"/>
      <c r="C57" s="102"/>
      <c r="D57" s="135"/>
      <c r="K57" s="38"/>
    </row>
    <row r="58" spans="1:12" ht="18" customHeight="1" x14ac:dyDescent="0.3">
      <c r="A58" s="38"/>
      <c r="B58" s="120" t="s">
        <v>670</v>
      </c>
      <c r="C58" s="104"/>
      <c r="D58" s="105"/>
      <c r="E58" s="38"/>
    </row>
    <row r="59" spans="1:12" ht="18" customHeight="1" x14ac:dyDescent="0.3">
      <c r="A59" s="38"/>
      <c r="B59" s="14" t="s">
        <v>671</v>
      </c>
      <c r="C59" s="119" t="s">
        <v>444</v>
      </c>
      <c r="D59" s="82" t="str">
        <f>IF(C59="Yes","Enter cost share chartstrings and budget on Tab B.","")</f>
        <v/>
      </c>
      <c r="E59" s="38"/>
    </row>
    <row r="60" spans="1:12" ht="18.75" customHeight="1" x14ac:dyDescent="0.3"/>
    <row r="61" spans="1:12" ht="25.2" customHeight="1" x14ac:dyDescent="0.3">
      <c r="B61" s="175" t="s">
        <v>580</v>
      </c>
      <c r="C61" s="176"/>
      <c r="D61" s="177"/>
      <c r="L61" s="59" t="s">
        <v>650</v>
      </c>
    </row>
    <row r="62" spans="1:12" ht="18" customHeight="1" x14ac:dyDescent="0.3">
      <c r="B62" s="14" t="s">
        <v>669</v>
      </c>
      <c r="C62" s="180" t="s">
        <v>444</v>
      </c>
      <c r="D62" s="180"/>
    </row>
    <row r="63" spans="1:12" ht="18" customHeight="1" x14ac:dyDescent="0.3">
      <c r="B63" s="169" t="s">
        <v>710</v>
      </c>
      <c r="C63" s="170"/>
      <c r="D63" s="171"/>
    </row>
    <row r="64" spans="1:12" ht="14.4" x14ac:dyDescent="0.3">
      <c r="A64" s="38"/>
      <c r="B64" s="103"/>
      <c r="C64" s="100"/>
      <c r="D64" s="71"/>
      <c r="E64" s="38"/>
    </row>
    <row r="65" spans="2:16" ht="18" customHeight="1" x14ac:dyDescent="0.3">
      <c r="B65" s="175" t="s">
        <v>451</v>
      </c>
      <c r="C65" s="176"/>
      <c r="D65" s="177"/>
    </row>
    <row r="66" spans="2:16" ht="18" customHeight="1" x14ac:dyDescent="0.3">
      <c r="B66" s="8" t="s">
        <v>450</v>
      </c>
      <c r="C66" s="178" t="s">
        <v>370</v>
      </c>
      <c r="D66" s="179"/>
    </row>
    <row r="67" spans="2:16" ht="18" customHeight="1" x14ac:dyDescent="0.3">
      <c r="B67" s="15"/>
      <c r="C67" s="159"/>
      <c r="D67" s="160"/>
    </row>
    <row r="68" spans="2:16" ht="18" customHeight="1" x14ac:dyDescent="0.3">
      <c r="B68" s="15"/>
      <c r="C68" s="159"/>
      <c r="D68" s="160"/>
    </row>
    <row r="69" spans="2:16" ht="19.5" customHeight="1" x14ac:dyDescent="0.3">
      <c r="B69" s="15"/>
      <c r="C69" s="159"/>
      <c r="D69" s="160"/>
    </row>
    <row r="70" spans="2:16" ht="18" customHeight="1" x14ac:dyDescent="0.3">
      <c r="B70" s="15"/>
      <c r="C70" s="159"/>
      <c r="D70" s="160"/>
      <c r="L70" s="66"/>
      <c r="M70" s="66"/>
      <c r="N70" s="66"/>
      <c r="O70" s="66"/>
      <c r="P70" s="66"/>
    </row>
    <row r="71" spans="2:16" ht="18" customHeight="1" x14ac:dyDescent="0.3">
      <c r="B71" s="60" t="s">
        <v>576</v>
      </c>
      <c r="C71" s="161">
        <f>SUM(C67:C70)</f>
        <v>0</v>
      </c>
      <c r="D71" s="162"/>
      <c r="L71" s="66"/>
      <c r="M71" s="66"/>
      <c r="N71" s="66"/>
      <c r="O71" s="66"/>
      <c r="P71" s="66"/>
    </row>
    <row r="72" spans="2:16" ht="18" customHeight="1" x14ac:dyDescent="0.3">
      <c r="D72" s="148" t="s">
        <v>711</v>
      </c>
      <c r="L72" s="66"/>
      <c r="M72" s="66"/>
      <c r="N72" s="66"/>
      <c r="O72" s="66"/>
      <c r="P72" s="66"/>
    </row>
    <row r="73" spans="2:16" ht="18" customHeight="1" x14ac:dyDescent="0.3">
      <c r="L73" s="66"/>
      <c r="M73" s="66"/>
      <c r="N73" s="66"/>
      <c r="O73" s="66"/>
      <c r="P73" s="66"/>
    </row>
    <row r="74" spans="2:16" ht="18" customHeight="1" x14ac:dyDescent="0.3">
      <c r="L74" s="67"/>
      <c r="M74" s="67"/>
      <c r="N74" s="68"/>
      <c r="O74" s="66"/>
      <c r="P74" s="66"/>
    </row>
    <row r="75" spans="2:16" ht="18" customHeight="1" x14ac:dyDescent="0.3">
      <c r="L75" s="69"/>
      <c r="M75" s="69"/>
      <c r="N75" s="70"/>
      <c r="O75" s="66"/>
      <c r="P75" s="66"/>
    </row>
    <row r="76" spans="2:16" ht="18" customHeight="1" x14ac:dyDescent="0.3">
      <c r="L76" s="69"/>
      <c r="M76" s="69"/>
      <c r="N76" s="70"/>
      <c r="O76" s="66"/>
      <c r="P76" s="66"/>
    </row>
    <row r="77" spans="2:16" ht="18" customHeight="1" x14ac:dyDescent="0.3">
      <c r="L77" s="69"/>
      <c r="M77" s="69"/>
      <c r="N77" s="70"/>
      <c r="O77" s="66"/>
      <c r="P77" s="66"/>
    </row>
    <row r="78" spans="2:16" ht="18" customHeight="1" x14ac:dyDescent="0.3">
      <c r="L78" s="69"/>
      <c r="M78" s="69"/>
      <c r="N78" s="70"/>
      <c r="O78" s="66"/>
      <c r="P78" s="66"/>
    </row>
    <row r="79" spans="2:16" ht="18" customHeight="1" x14ac:dyDescent="0.3">
      <c r="L79" s="69"/>
      <c r="M79" s="69"/>
      <c r="N79" s="70"/>
      <c r="O79" s="66"/>
      <c r="P79" s="66"/>
    </row>
    <row r="80" spans="2:16" ht="18" customHeight="1" x14ac:dyDescent="0.3">
      <c r="L80" s="69"/>
      <c r="M80" s="69"/>
      <c r="N80" s="70"/>
      <c r="O80" s="66"/>
      <c r="P80" s="66"/>
    </row>
    <row r="81" spans="12:16" ht="18" customHeight="1" x14ac:dyDescent="0.3">
      <c r="L81" s="69"/>
      <c r="M81" s="69"/>
      <c r="N81" s="70"/>
      <c r="O81" s="66"/>
      <c r="P81" s="66"/>
    </row>
    <row r="82" spans="12:16" ht="18" customHeight="1" x14ac:dyDescent="0.3">
      <c r="L82" s="69"/>
      <c r="M82" s="69"/>
      <c r="N82" s="70"/>
      <c r="O82" s="66"/>
      <c r="P82" s="66"/>
    </row>
    <row r="83" spans="12:16" ht="18" customHeight="1" x14ac:dyDescent="0.3">
      <c r="L83" s="66"/>
      <c r="M83" s="66"/>
      <c r="N83" s="66"/>
      <c r="O83" s="66"/>
      <c r="P83" s="66"/>
    </row>
  </sheetData>
  <mergeCells count="32">
    <mergeCell ref="D37:D40"/>
    <mergeCell ref="B22:D22"/>
    <mergeCell ref="C17:D17"/>
    <mergeCell ref="C18:D18"/>
    <mergeCell ref="C19:D19"/>
    <mergeCell ref="C20:D20"/>
    <mergeCell ref="B16:D16"/>
    <mergeCell ref="C14:D14"/>
    <mergeCell ref="C13:D13"/>
    <mergeCell ref="C12:D12"/>
    <mergeCell ref="D32:D33"/>
    <mergeCell ref="B5:D5"/>
    <mergeCell ref="C8:D8"/>
    <mergeCell ref="C9:D9"/>
    <mergeCell ref="B7:D7"/>
    <mergeCell ref="B11:D11"/>
    <mergeCell ref="C69:D69"/>
    <mergeCell ref="C70:D70"/>
    <mergeCell ref="C71:D71"/>
    <mergeCell ref="B26:D26"/>
    <mergeCell ref="C28:D28"/>
    <mergeCell ref="C68:D68"/>
    <mergeCell ref="B29:D29"/>
    <mergeCell ref="C27:D27"/>
    <mergeCell ref="B63:D63"/>
    <mergeCell ref="B30:D30"/>
    <mergeCell ref="B65:D65"/>
    <mergeCell ref="C66:D66"/>
    <mergeCell ref="C67:D67"/>
    <mergeCell ref="C62:D62"/>
    <mergeCell ref="B61:D61"/>
    <mergeCell ref="D42:D56"/>
  </mergeCells>
  <conditionalFormatting sqref="D24">
    <cfRule type="containsText" dxfId="44" priority="136" operator="containsText" text="Tab C">
      <formula>NOT(ISERROR(SEARCH("Tab C",D24)))</formula>
    </cfRule>
  </conditionalFormatting>
  <conditionalFormatting sqref="B30:D30">
    <cfRule type="expression" dxfId="43" priority="4">
      <formula>(AND($C27="select answer",$C28="select answer"))</formula>
    </cfRule>
    <cfRule type="containsText" dxfId="42" priority="222" operator="containsText" text="SPA will">
      <formula>NOT(ISERROR(SEARCH("SPA will",B30)))</formula>
    </cfRule>
    <cfRule type="containsText" dxfId="41" priority="223" operator="containsText" text="Please provide">
      <formula>NOT(ISERROR(SEARCH("Please provide",B30)))</formula>
    </cfRule>
  </conditionalFormatting>
  <conditionalFormatting sqref="B18:C18 B19:B20">
    <cfRule type="expression" dxfId="40" priority="87">
      <formula>LEN(B18)&gt;30</formula>
    </cfRule>
  </conditionalFormatting>
  <conditionalFormatting sqref="B28:D28">
    <cfRule type="expression" dxfId="39" priority="78">
      <formula>OR($C27="select answer",$C27="Yes")</formula>
    </cfRule>
  </conditionalFormatting>
  <conditionalFormatting sqref="C28:D28">
    <cfRule type="containsText" dxfId="38" priority="82" operator="containsText" text="select">
      <formula>NOT(ISERROR(SEARCH("select",C28)))</formula>
    </cfRule>
  </conditionalFormatting>
  <conditionalFormatting sqref="B30:D30">
    <cfRule type="expression" dxfId="37" priority="132">
      <formula>(AND($C27="No",$C28="select answer"))</formula>
    </cfRule>
  </conditionalFormatting>
  <conditionalFormatting sqref="C32">
    <cfRule type="expression" dxfId="36" priority="50">
      <formula>($B30="SPA will setup all awards in alignment with awarded budget. Skip shaded budget section and proceed to Pre-award Spending section.")</formula>
    </cfRule>
  </conditionalFormatting>
  <conditionalFormatting sqref="B34:D34">
    <cfRule type="expression" dxfId="35" priority="49">
      <formula>($B30="SPA will setup all awards in alignment with awarded budget. Skip shaded budget section and proceed to Pre-award Spending section.")</formula>
    </cfRule>
  </conditionalFormatting>
  <conditionalFormatting sqref="B35:D35">
    <cfRule type="expression" dxfId="34" priority="48">
      <formula>($B30="SPA will setup all awards in alignment with awarded budget. Skip shaded budget section and proceed to Pre-award Spending section.")</formula>
    </cfRule>
  </conditionalFormatting>
  <conditionalFormatting sqref="D39">
    <cfRule type="expression" dxfId="33" priority="46">
      <formula>($B31="SPA will setup all awards in alignment with awarded budget. Skip shaded budget section and proceed to Pre-award Spending section.")</formula>
    </cfRule>
  </conditionalFormatting>
  <conditionalFormatting sqref="B37:D37">
    <cfRule type="expression" dxfId="32" priority="45">
      <formula>($B30="SPA will setup all awards in alignment with awarded budget. Skip shaded budget section and proceed to Pre-award Spending section.")</formula>
    </cfRule>
  </conditionalFormatting>
  <conditionalFormatting sqref="B38:C38">
    <cfRule type="expression" dxfId="31" priority="44">
      <formula>($B30="SPA will setup all awards in alignment with awarded budget. Skip shaded budget section and proceed to Pre-award Spending section.")</formula>
    </cfRule>
  </conditionalFormatting>
  <conditionalFormatting sqref="B39:C39">
    <cfRule type="expression" dxfId="30" priority="43">
      <formula>($B30="SPA will setup all awards in alignment with awarded budget. Skip shaded budget section and proceed to Pre-award Spending section.")</formula>
    </cfRule>
  </conditionalFormatting>
  <conditionalFormatting sqref="B40:C40">
    <cfRule type="expression" dxfId="29" priority="42">
      <formula>($B30="SPA will setup all awards in alignment with awarded budget. Skip shaded budget section and proceed to Pre-award Spending section.")</formula>
    </cfRule>
  </conditionalFormatting>
  <conditionalFormatting sqref="B41:C41">
    <cfRule type="expression" dxfId="28" priority="41">
      <formula>($B30="SPA will setup all awards in alignment with awarded budget. Skip shaded budget section and proceed to Pre-award Spending section.")</formula>
    </cfRule>
  </conditionalFormatting>
  <conditionalFormatting sqref="B42:C42">
    <cfRule type="expression" dxfId="27" priority="40">
      <formula>($B30="SPA will setup all awards in alignment with awarded budget. Skip shaded budget section and proceed to Pre-award Spending section.")</formula>
    </cfRule>
  </conditionalFormatting>
  <conditionalFormatting sqref="B43:C43">
    <cfRule type="expression" dxfId="26" priority="39">
      <formula>($B30="SPA will setup all awards in alignment with awarded budget. Skip shaded budget section and proceed to Pre-award Spending section.")</formula>
    </cfRule>
  </conditionalFormatting>
  <conditionalFormatting sqref="B44:C44">
    <cfRule type="expression" dxfId="25" priority="38">
      <formula>($B30="SPA will setup all awards in alignment with awarded budget. Skip shaded budget section and proceed to Pre-award Spending section.")</formula>
    </cfRule>
  </conditionalFormatting>
  <conditionalFormatting sqref="B45:C45">
    <cfRule type="expression" dxfId="24" priority="37">
      <formula>($B30="SPA will setup all awards in alignment with awarded budget. Skip shaded budget section and proceed to Pre-award Spending section.")</formula>
    </cfRule>
  </conditionalFormatting>
  <conditionalFormatting sqref="B46:C46">
    <cfRule type="expression" dxfId="23" priority="36">
      <formula>($B30="SPA will setup all awards in alignment with awarded budget. Skip shaded budget section and proceed to Pre-award Spending section.")</formula>
    </cfRule>
  </conditionalFormatting>
  <conditionalFormatting sqref="B47:C47">
    <cfRule type="expression" dxfId="22" priority="35">
      <formula>($B30="SPA will setup all awards in alignment with awarded budget. Skip shaded budget section and proceed to Pre-award Spending section.")</formula>
    </cfRule>
  </conditionalFormatting>
  <conditionalFormatting sqref="B52:C52">
    <cfRule type="expression" dxfId="21" priority="33">
      <formula>($B30="SPA will setup all awards in alignment with awarded budget. Skip shaded budget section and proceed to Pre-award Spending section.")</formula>
    </cfRule>
  </conditionalFormatting>
  <conditionalFormatting sqref="B55:C55">
    <cfRule type="expression" dxfId="20" priority="29">
      <formula>($B30="SPA will setup all awards in alignment with awarded budget. Skip shaded budget section and proceed to Pre-award Spending section.")</formula>
    </cfRule>
  </conditionalFormatting>
  <conditionalFormatting sqref="B56:C56">
    <cfRule type="expression" dxfId="19" priority="28">
      <formula>($B30="SPA will setup all awards in alignment with awarded budget. Skip shaded budget section and proceed to Pre-award Spending section.")</formula>
    </cfRule>
  </conditionalFormatting>
  <conditionalFormatting sqref="B36:D36">
    <cfRule type="expression" dxfId="18" priority="27">
      <formula>($B30="SPA will setup all awards in alignment with awarded budget. Skip shaded budget section and proceed to Pre-award Spending section.")</formula>
    </cfRule>
  </conditionalFormatting>
  <conditionalFormatting sqref="D59:D63">
    <cfRule type="containsText" dxfId="17" priority="26" operator="containsText" text="Tab B">
      <formula>NOT(ISERROR(SEARCH("Tab B",D59)))</formula>
    </cfRule>
  </conditionalFormatting>
  <conditionalFormatting sqref="D38 D40">
    <cfRule type="expression" dxfId="16" priority="226">
      <formula>(#REF!="SPA will setup all awards in alignment with awarded budget. Skip shaded budget section and proceed to Pre-award Spending section.")</formula>
    </cfRule>
  </conditionalFormatting>
  <conditionalFormatting sqref="B51:C51">
    <cfRule type="expression" dxfId="15" priority="22">
      <formula>($B30="SPA will setup all awards in alignment with awarded budget. Skip shaded budget section and proceed to Pre-award Spending section.")</formula>
    </cfRule>
  </conditionalFormatting>
  <conditionalFormatting sqref="B48:C48">
    <cfRule type="expression" dxfId="14" priority="21">
      <formula>($B30="SPA will setup all awards in alignment with awarded budget. Skip shaded budget section and proceed to Pre-award Spending section.")</formula>
    </cfRule>
  </conditionalFormatting>
  <conditionalFormatting sqref="B49:C49">
    <cfRule type="expression" dxfId="13" priority="20">
      <formula>($B30="SPA will setup all awards in alignment with awarded budget. Skip shaded budget section and proceed to Pre-award Spending section.")</formula>
    </cfRule>
  </conditionalFormatting>
  <conditionalFormatting sqref="B50:C50">
    <cfRule type="expression" dxfId="12" priority="19">
      <formula>($B30="SPA will setup all awards in alignment with awarded budget. Skip shaded budget section and proceed to Pre-award Spending section.")</formula>
    </cfRule>
  </conditionalFormatting>
  <conditionalFormatting sqref="B53:C53">
    <cfRule type="expression" dxfId="11" priority="18">
      <formula>($B30="SPA will setup all awards in alignment with awarded budget. Skip shaded budget section and proceed to Pre-award Spending section.")</formula>
    </cfRule>
  </conditionalFormatting>
  <conditionalFormatting sqref="B54:C54">
    <cfRule type="expression" dxfId="10" priority="17">
      <formula>($B30="SPA will setup all awards in alignment with awarded budget. Skip shaded budget section and proceed to Pre-award Spending section.")</formula>
    </cfRule>
  </conditionalFormatting>
  <conditionalFormatting sqref="B31">
    <cfRule type="expression" dxfId="9" priority="12">
      <formula>($B30="SPA will setup all awards in alignment with awarded budget. Skip shaded budget section and proceed to Pre-award Spending section.")</formula>
    </cfRule>
  </conditionalFormatting>
  <conditionalFormatting sqref="B32">
    <cfRule type="expression" dxfId="8" priority="230">
      <formula>($B30="SPA will setup all awards in alignment with awarded budget. Skip shaded budget section and proceed to Pre-award Spending section.")</formula>
    </cfRule>
  </conditionalFormatting>
  <conditionalFormatting sqref="B33">
    <cfRule type="expression" dxfId="7" priority="231">
      <formula>($B30="SPA will setup all awards in alignment with awarded budget. Skip shaded budget section and proceed to Pre-award Spending section.")</formula>
    </cfRule>
  </conditionalFormatting>
  <conditionalFormatting sqref="C33">
    <cfRule type="expression" dxfId="6" priority="233">
      <formula>($B30="SPA will setup all awards in alignment with awarded budget. Skip shaded budget section and proceed to Pre-award Spending section.")</formula>
    </cfRule>
  </conditionalFormatting>
  <conditionalFormatting sqref="C31">
    <cfRule type="expression" dxfId="5" priority="9">
      <formula>($B30="SPA will setup all awards in alignment with awarded budget. Skip shaded budget section and proceed to Pre-award Spending section.")</formula>
    </cfRule>
  </conditionalFormatting>
  <conditionalFormatting sqref="D31">
    <cfRule type="expression" dxfId="4" priority="8">
      <formula>($B30="SPA will setup all awards in alignment with awarded budget. Skip shaded budget section and proceed to Pre-award Spending section.")</formula>
    </cfRule>
  </conditionalFormatting>
  <conditionalFormatting sqref="D32:D33">
    <cfRule type="expression" dxfId="3" priority="7">
      <formula>($B30="SPA will setup all awards in alignment with awarded budget. Skip shaded budget section and proceed to Pre-award Spending section.")</formula>
    </cfRule>
  </conditionalFormatting>
  <conditionalFormatting sqref="C56">
    <cfRule type="expression" dxfId="2" priority="2">
      <formula>(ROUND(-D32,0))=(ROUND(C56,0))</formula>
    </cfRule>
    <cfRule type="expression" dxfId="1" priority="3">
      <formula>(ROUND(D32,0))=(ROUND(C56,0))</formula>
    </cfRule>
  </conditionalFormatting>
  <conditionalFormatting sqref="C19:C20">
    <cfRule type="expression" dxfId="0" priority="1">
      <formula>LEN(C19)&gt;30</formula>
    </cfRule>
  </conditionalFormatting>
  <pageMargins left="0.2" right="0.2" top="0.5" bottom="0.25" header="0" footer="0"/>
  <pageSetup scale="1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Lookups!$F$2:$F$4</xm:f>
          </x14:formula1>
          <xm:sqref>C27:C28 C24 C59:C63</xm:sqref>
        </x14:dataValidation>
        <x14:dataValidation type="list" allowBlank="1" showInputMessage="1" showErrorMessage="1" errorTitle="Flevel" error="Please select an Flevel from the dropdown menu." xr:uid="{00000000-0002-0000-0000-000002000000}">
          <x14:formula1>
            <xm:f>'C:\Users\etrantum\AppData\Local\Microsoft\Windows\INetCache\IE\JWI0GCGH\[Re-budget_Request_Form.xlsx]Lookup Tables'!#REF!</xm:f>
          </x14:formula1>
          <xm:sqref>L75:M82</xm:sqref>
        </x14:dataValidation>
        <x14:dataValidation type="list" allowBlank="1" showInputMessage="1" showErrorMessage="1" xr:uid="{00000000-0002-0000-0000-000003000000}">
          <x14:formula1>
            <xm:f>Lookups!$M$21:$M$28</xm:f>
          </x14:formula1>
          <xm:sqref>B52:B54</xm:sqref>
        </x14:dataValidation>
        <x14:dataValidation type="list" allowBlank="1" showInputMessage="1" showErrorMessage="1" xr:uid="{00000000-0002-0000-0000-000004000000}">
          <x14:formula1>
            <xm:f>Lookups!$M$2:$M$18</xm:f>
          </x14:formula1>
          <xm:sqref>B47:B51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21"/>
  <sheetViews>
    <sheetView zoomScaleNormal="100" workbookViewId="0">
      <selection activeCell="A6" sqref="A6"/>
    </sheetView>
  </sheetViews>
  <sheetFormatPr defaultRowHeight="14.4" x14ac:dyDescent="0.3"/>
  <cols>
    <col min="1" max="1" width="16" customWidth="1"/>
    <col min="2" max="2" width="21.88671875" style="34" customWidth="1"/>
    <col min="3" max="3" width="11.6640625" customWidth="1"/>
    <col min="4" max="4" width="16.5546875" customWidth="1"/>
    <col min="5" max="5" width="10.6640625" customWidth="1"/>
    <col min="6" max="6" width="19.33203125" customWidth="1"/>
    <col min="7" max="7" width="30.44140625" customWidth="1"/>
    <col min="8" max="8" width="9.109375" customWidth="1"/>
    <col min="11" max="11" width="20.33203125" customWidth="1"/>
    <col min="12" max="12" width="6.6640625" customWidth="1"/>
    <col min="13" max="13" width="2.5546875" style="25" customWidth="1"/>
    <col min="14" max="14" width="7.5546875" customWidth="1"/>
    <col min="15" max="15" width="17.44140625" style="122" customWidth="1"/>
    <col min="16" max="16" width="37.88671875" style="153" customWidth="1"/>
    <col min="17" max="17" width="21.6640625" style="122" customWidth="1"/>
    <col min="18" max="18" width="31.6640625" style="122" customWidth="1"/>
    <col min="19" max="19" width="34.5546875" style="122" customWidth="1"/>
  </cols>
  <sheetData>
    <row r="1" spans="1:22" s="45" customFormat="1" ht="21" x14ac:dyDescent="0.4">
      <c r="A1" s="51" t="s">
        <v>446</v>
      </c>
      <c r="M1" s="25"/>
      <c r="O1" s="122"/>
      <c r="P1" s="153"/>
      <c r="Q1" s="122"/>
      <c r="R1" s="122"/>
      <c r="S1" s="122"/>
    </row>
    <row r="2" spans="1:22" ht="18" x14ac:dyDescent="0.35">
      <c r="A2" s="56" t="s">
        <v>449</v>
      </c>
      <c r="B2" s="56"/>
      <c r="C2" s="57"/>
      <c r="D2" s="57"/>
      <c r="E2" s="57"/>
      <c r="F2" s="49"/>
      <c r="G2" s="125" t="s">
        <v>700</v>
      </c>
      <c r="H2" s="49"/>
      <c r="I2" s="49"/>
      <c r="J2" s="49"/>
      <c r="K2" s="49"/>
      <c r="L2" s="49"/>
    </row>
    <row r="3" spans="1:22" s="45" customFormat="1" ht="18" x14ac:dyDescent="0.35">
      <c r="A3" s="56"/>
      <c r="B3" s="56"/>
      <c r="C3" s="57"/>
      <c r="D3" s="57"/>
      <c r="E3" s="57"/>
      <c r="F3" s="49"/>
      <c r="G3" s="49"/>
      <c r="H3" s="49"/>
      <c r="I3" s="49"/>
      <c r="J3" s="49"/>
      <c r="K3" s="98"/>
      <c r="L3" s="99"/>
      <c r="M3" s="25"/>
      <c r="O3" s="122"/>
      <c r="P3" s="153"/>
      <c r="Q3" s="122"/>
      <c r="R3" s="122"/>
      <c r="S3" s="122"/>
    </row>
    <row r="4" spans="1:22" ht="15.6" x14ac:dyDescent="0.3">
      <c r="A4" s="83" t="s">
        <v>452</v>
      </c>
      <c r="B4" s="41"/>
      <c r="C4" s="41"/>
      <c r="D4" s="41"/>
      <c r="E4" s="41"/>
      <c r="L4" s="64"/>
    </row>
    <row r="5" spans="1:22" s="26" customFormat="1" ht="28.8" x14ac:dyDescent="0.3">
      <c r="A5" s="158" t="s">
        <v>724</v>
      </c>
      <c r="B5" s="58" t="s">
        <v>645</v>
      </c>
      <c r="C5" s="58" t="s">
        <v>2</v>
      </c>
      <c r="D5" s="58" t="s">
        <v>304</v>
      </c>
      <c r="E5" s="58" t="s">
        <v>3</v>
      </c>
      <c r="F5" s="58" t="s">
        <v>4</v>
      </c>
      <c r="G5" s="58" t="s">
        <v>305</v>
      </c>
      <c r="H5" s="58" t="s">
        <v>306</v>
      </c>
      <c r="I5" s="58" t="s">
        <v>129</v>
      </c>
      <c r="J5" s="58" t="s">
        <v>307</v>
      </c>
      <c r="K5" s="58" t="s">
        <v>445</v>
      </c>
      <c r="L5" s="65"/>
      <c r="M5" s="27"/>
      <c r="O5" s="58" t="s">
        <v>2</v>
      </c>
      <c r="P5" s="154" t="s">
        <v>644</v>
      </c>
      <c r="Q5" s="58" t="s">
        <v>3</v>
      </c>
      <c r="R5" s="58" t="s">
        <v>4</v>
      </c>
      <c r="S5" s="58" t="s">
        <v>305</v>
      </c>
    </row>
    <row r="6" spans="1:22" ht="15.6" x14ac:dyDescent="0.3">
      <c r="A6" s="28"/>
      <c r="B6" s="28" t="s">
        <v>641</v>
      </c>
      <c r="C6" s="28"/>
      <c r="D6" s="28"/>
      <c r="E6" s="28"/>
      <c r="F6" s="28"/>
      <c r="G6" s="28" t="s">
        <v>641</v>
      </c>
      <c r="H6" s="29"/>
      <c r="I6" s="29"/>
      <c r="J6" s="29" t="s">
        <v>453</v>
      </c>
      <c r="K6" s="63"/>
      <c r="L6" s="49"/>
      <c r="O6" s="123" t="s">
        <v>677</v>
      </c>
      <c r="P6" s="155" t="s">
        <v>116</v>
      </c>
      <c r="Q6" s="196" t="s">
        <v>674</v>
      </c>
      <c r="R6" s="123" t="s">
        <v>676</v>
      </c>
      <c r="S6" s="123" t="s">
        <v>689</v>
      </c>
    </row>
    <row r="7" spans="1:22" ht="15.6" x14ac:dyDescent="0.3">
      <c r="A7" s="28"/>
      <c r="B7" s="28" t="s">
        <v>641</v>
      </c>
      <c r="C7" s="28"/>
      <c r="D7" s="28"/>
      <c r="E7" s="28"/>
      <c r="F7" s="28"/>
      <c r="G7" s="28" t="s">
        <v>641</v>
      </c>
      <c r="H7" s="29"/>
      <c r="I7" s="29"/>
      <c r="J7" s="29" t="s">
        <v>453</v>
      </c>
      <c r="K7" s="63"/>
      <c r="L7" s="49"/>
      <c r="O7" s="121" t="s">
        <v>678</v>
      </c>
      <c r="P7" s="155" t="s">
        <v>308</v>
      </c>
      <c r="Q7" s="197"/>
      <c r="R7" s="197" t="s">
        <v>675</v>
      </c>
      <c r="S7" s="121" t="s">
        <v>690</v>
      </c>
    </row>
    <row r="8" spans="1:22" ht="15.6" x14ac:dyDescent="0.3">
      <c r="A8" s="28"/>
      <c r="B8" s="28" t="s">
        <v>641</v>
      </c>
      <c r="C8" s="28"/>
      <c r="D8" s="28"/>
      <c r="E8" s="28"/>
      <c r="F8" s="28"/>
      <c r="G8" s="28" t="s">
        <v>641</v>
      </c>
      <c r="H8" s="29"/>
      <c r="I8" s="29"/>
      <c r="J8" s="29" t="s">
        <v>453</v>
      </c>
      <c r="K8" s="63"/>
      <c r="L8" s="49"/>
      <c r="O8" s="121" t="s">
        <v>679</v>
      </c>
      <c r="P8" s="155" t="s">
        <v>164</v>
      </c>
      <c r="Q8" s="198" t="s">
        <v>672</v>
      </c>
      <c r="R8" s="197"/>
      <c r="S8" s="121" t="s">
        <v>691</v>
      </c>
    </row>
    <row r="9" spans="1:22" ht="15.6" x14ac:dyDescent="0.3">
      <c r="A9" s="28"/>
      <c r="B9" s="28" t="s">
        <v>641</v>
      </c>
      <c r="C9" s="28"/>
      <c r="D9" s="28"/>
      <c r="E9" s="28"/>
      <c r="F9" s="28"/>
      <c r="G9" s="28" t="s">
        <v>641</v>
      </c>
      <c r="H9" s="29"/>
      <c r="I9" s="29"/>
      <c r="J9" s="29" t="s">
        <v>453</v>
      </c>
      <c r="K9" s="63"/>
      <c r="L9" s="49"/>
      <c r="O9" s="121" t="s">
        <v>680</v>
      </c>
      <c r="P9" s="155" t="s">
        <v>165</v>
      </c>
      <c r="Q9" s="198"/>
      <c r="R9" s="198" t="s">
        <v>673</v>
      </c>
      <c r="S9" s="121" t="s">
        <v>692</v>
      </c>
    </row>
    <row r="10" spans="1:22" ht="15.6" x14ac:dyDescent="0.3">
      <c r="A10" s="28"/>
      <c r="B10" s="28" t="s">
        <v>641</v>
      </c>
      <c r="C10" s="28"/>
      <c r="D10" s="28"/>
      <c r="E10" s="28"/>
      <c r="F10" s="28"/>
      <c r="G10" s="28" t="s">
        <v>641</v>
      </c>
      <c r="H10" s="29"/>
      <c r="I10" s="29"/>
      <c r="J10" s="29" t="s">
        <v>453</v>
      </c>
      <c r="K10" s="63"/>
      <c r="O10" s="121" t="s">
        <v>681</v>
      </c>
      <c r="P10" s="155" t="s">
        <v>49</v>
      </c>
      <c r="Q10" s="198"/>
      <c r="R10" s="198"/>
      <c r="S10" s="121" t="s">
        <v>695</v>
      </c>
    </row>
    <row r="11" spans="1:22" ht="15.6" x14ac:dyDescent="0.3">
      <c r="A11" s="28"/>
      <c r="B11" s="28" t="s">
        <v>641</v>
      </c>
      <c r="C11" s="28"/>
      <c r="D11" s="28"/>
      <c r="E11" s="28"/>
      <c r="F11" s="28"/>
      <c r="G11" s="28" t="s">
        <v>641</v>
      </c>
      <c r="H11" s="29"/>
      <c r="I11" s="29"/>
      <c r="J11" s="29" t="s">
        <v>453</v>
      </c>
      <c r="K11" s="63"/>
      <c r="O11" s="121" t="s">
        <v>682</v>
      </c>
      <c r="P11" s="155" t="s">
        <v>166</v>
      </c>
      <c r="Q11" s="121"/>
      <c r="R11" s="124"/>
      <c r="S11" s="121" t="s">
        <v>693</v>
      </c>
      <c r="T11" s="45"/>
      <c r="U11" s="45"/>
      <c r="V11" s="45"/>
    </row>
    <row r="12" spans="1:22" ht="15.6" x14ac:dyDescent="0.3">
      <c r="A12" s="28"/>
      <c r="B12" s="28" t="s">
        <v>641</v>
      </c>
      <c r="C12" s="28"/>
      <c r="D12" s="28"/>
      <c r="E12" s="28"/>
      <c r="F12" s="28"/>
      <c r="G12" s="28" t="s">
        <v>641</v>
      </c>
      <c r="H12" s="29"/>
      <c r="I12" s="29"/>
      <c r="J12" s="29" t="s">
        <v>453</v>
      </c>
      <c r="K12" s="63"/>
      <c r="O12" s="121" t="s">
        <v>683</v>
      </c>
      <c r="P12" s="155" t="s">
        <v>167</v>
      </c>
      <c r="Q12" s="121"/>
      <c r="R12" s="121"/>
      <c r="S12" s="121" t="s">
        <v>694</v>
      </c>
      <c r="T12" s="45"/>
      <c r="U12" s="45"/>
      <c r="V12" s="45"/>
    </row>
    <row r="13" spans="1:22" ht="15.6" x14ac:dyDescent="0.3">
      <c r="A13" s="28"/>
      <c r="B13" s="28" t="s">
        <v>641</v>
      </c>
      <c r="C13" s="28"/>
      <c r="D13" s="28"/>
      <c r="E13" s="28"/>
      <c r="F13" s="28"/>
      <c r="G13" s="28" t="s">
        <v>641</v>
      </c>
      <c r="H13" s="29"/>
      <c r="I13" s="29"/>
      <c r="J13" s="29" t="s">
        <v>453</v>
      </c>
      <c r="K13" s="63"/>
      <c r="O13" s="121" t="s">
        <v>684</v>
      </c>
      <c r="P13" s="155" t="s">
        <v>168</v>
      </c>
      <c r="Q13" s="121"/>
      <c r="R13" s="121"/>
      <c r="S13" s="121" t="s">
        <v>698</v>
      </c>
      <c r="T13" s="45"/>
      <c r="U13" s="45"/>
      <c r="V13" s="45"/>
    </row>
    <row r="14" spans="1:22" ht="15.6" x14ac:dyDescent="0.3">
      <c r="A14" s="28"/>
      <c r="B14" s="28" t="s">
        <v>641</v>
      </c>
      <c r="C14" s="28"/>
      <c r="D14" s="28"/>
      <c r="E14" s="28"/>
      <c r="F14" s="28"/>
      <c r="G14" s="28" t="s">
        <v>641</v>
      </c>
      <c r="H14" s="29"/>
      <c r="I14" s="29"/>
      <c r="J14" s="29" t="s">
        <v>453</v>
      </c>
      <c r="K14" s="63"/>
      <c r="O14" s="121" t="s">
        <v>685</v>
      </c>
      <c r="P14" s="155" t="s">
        <v>50</v>
      </c>
      <c r="Q14" s="121"/>
      <c r="R14" s="121"/>
      <c r="S14" s="121" t="s">
        <v>696</v>
      </c>
      <c r="T14" s="45"/>
      <c r="U14" s="45"/>
      <c r="V14" s="45"/>
    </row>
    <row r="15" spans="1:22" ht="15.6" x14ac:dyDescent="0.3">
      <c r="A15" s="28"/>
      <c r="B15" s="28" t="s">
        <v>641</v>
      </c>
      <c r="C15" s="28"/>
      <c r="D15" s="28"/>
      <c r="E15" s="28"/>
      <c r="F15" s="28"/>
      <c r="G15" s="28" t="s">
        <v>641</v>
      </c>
      <c r="H15" s="29"/>
      <c r="I15" s="29"/>
      <c r="J15" s="29" t="s">
        <v>453</v>
      </c>
      <c r="K15" s="63"/>
      <c r="O15" s="121" t="s">
        <v>686</v>
      </c>
      <c r="P15" s="155" t="s">
        <v>51</v>
      </c>
      <c r="Q15" s="121"/>
      <c r="R15" s="121"/>
      <c r="S15" s="121" t="s">
        <v>697</v>
      </c>
      <c r="T15" s="45"/>
      <c r="U15" s="45"/>
      <c r="V15" s="45"/>
    </row>
    <row r="16" spans="1:22" ht="15.6" x14ac:dyDescent="0.3">
      <c r="A16" s="28"/>
      <c r="B16" s="28" t="s">
        <v>641</v>
      </c>
      <c r="C16" s="28"/>
      <c r="D16" s="28"/>
      <c r="E16" s="28"/>
      <c r="F16" s="28"/>
      <c r="G16" s="28" t="s">
        <v>641</v>
      </c>
      <c r="H16" s="29"/>
      <c r="I16" s="29"/>
      <c r="J16" s="29" t="s">
        <v>453</v>
      </c>
      <c r="K16" s="63"/>
      <c r="O16" s="121" t="s">
        <v>687</v>
      </c>
      <c r="P16" s="155" t="s">
        <v>52</v>
      </c>
      <c r="Q16" s="121"/>
      <c r="R16" s="121"/>
      <c r="S16" s="121"/>
      <c r="T16" s="45"/>
      <c r="U16" s="45"/>
      <c r="V16" s="45"/>
    </row>
    <row r="17" spans="1:22" ht="15.6" x14ac:dyDescent="0.3">
      <c r="A17" s="28"/>
      <c r="B17" s="28" t="s">
        <v>641</v>
      </c>
      <c r="C17" s="28"/>
      <c r="D17" s="28"/>
      <c r="E17" s="28"/>
      <c r="F17" s="28"/>
      <c r="G17" s="28" t="s">
        <v>641</v>
      </c>
      <c r="H17" s="29"/>
      <c r="I17" s="29"/>
      <c r="J17" s="29" t="s">
        <v>453</v>
      </c>
      <c r="K17" s="63"/>
      <c r="O17" s="121" t="s">
        <v>688</v>
      </c>
      <c r="P17" s="155" t="s">
        <v>169</v>
      </c>
      <c r="Q17" s="121"/>
      <c r="R17" s="121"/>
      <c r="S17" s="121"/>
      <c r="T17" s="45"/>
      <c r="U17" s="45"/>
      <c r="V17" s="45"/>
    </row>
    <row r="18" spans="1:22" x14ac:dyDescent="0.3">
      <c r="J18" s="84" t="s">
        <v>636</v>
      </c>
      <c r="K18" s="85">
        <f>SUM(K6:K17)</f>
        <v>0</v>
      </c>
      <c r="O18" s="121"/>
      <c r="P18" s="155" t="s">
        <v>53</v>
      </c>
      <c r="Q18" s="121"/>
      <c r="R18" s="121"/>
      <c r="S18" s="121"/>
      <c r="T18" s="45"/>
      <c r="U18" s="45"/>
      <c r="V18" s="45"/>
    </row>
    <row r="19" spans="1:22" ht="15.6" x14ac:dyDescent="0.3">
      <c r="A19" s="147" t="s">
        <v>578</v>
      </c>
      <c r="B19" s="41"/>
      <c r="C19" s="41"/>
      <c r="D19" s="41"/>
      <c r="E19" s="41"/>
      <c r="O19" s="121"/>
      <c r="P19" s="155" t="s">
        <v>54</v>
      </c>
      <c r="Q19" s="121"/>
      <c r="R19" s="121"/>
      <c r="S19" s="121"/>
      <c r="T19" s="45"/>
      <c r="U19" s="45"/>
      <c r="V19" s="45"/>
    </row>
    <row r="20" spans="1:22" x14ac:dyDescent="0.3">
      <c r="A20" s="200" t="s">
        <v>577</v>
      </c>
      <c r="B20" s="200"/>
      <c r="C20" s="200"/>
      <c r="D20" s="200"/>
      <c r="E20" s="200"/>
      <c r="F20" s="200"/>
      <c r="G20" s="200"/>
      <c r="H20" s="200"/>
      <c r="I20" s="200"/>
      <c r="J20" s="200"/>
      <c r="K20" s="58" t="s">
        <v>445</v>
      </c>
      <c r="O20" s="121"/>
      <c r="P20" s="155" t="s">
        <v>170</v>
      </c>
      <c r="Q20" s="121"/>
      <c r="R20" s="121"/>
      <c r="S20" s="121"/>
      <c r="T20" s="45"/>
      <c r="U20" s="45"/>
      <c r="V20" s="45"/>
    </row>
    <row r="21" spans="1:22" x14ac:dyDescent="0.3">
      <c r="A21" s="106" t="s">
        <v>581</v>
      </c>
      <c r="B21" s="107"/>
      <c r="C21" s="107"/>
      <c r="D21" s="107"/>
      <c r="E21" s="107"/>
      <c r="F21" s="107"/>
      <c r="G21" s="107"/>
      <c r="H21" s="107"/>
      <c r="I21" s="107"/>
      <c r="J21" s="108"/>
      <c r="K21" s="62"/>
      <c r="O21" s="121"/>
      <c r="P21" s="155" t="s">
        <v>55</v>
      </c>
      <c r="Q21" s="121"/>
      <c r="R21" s="121"/>
      <c r="S21" s="121"/>
      <c r="T21" s="45"/>
      <c r="U21" s="45"/>
      <c r="V21" s="45"/>
    </row>
    <row r="22" spans="1:22" x14ac:dyDescent="0.3">
      <c r="A22" s="106" t="s">
        <v>699</v>
      </c>
      <c r="B22" s="107"/>
      <c r="C22" s="107"/>
      <c r="D22" s="107"/>
      <c r="E22" s="107"/>
      <c r="F22" s="107"/>
      <c r="G22" s="107"/>
      <c r="H22" s="107"/>
      <c r="I22" s="107"/>
      <c r="J22" s="108"/>
      <c r="K22" s="62"/>
      <c r="O22" s="121"/>
      <c r="P22" s="155" t="s">
        <v>56</v>
      </c>
      <c r="Q22" s="121"/>
      <c r="R22" s="121"/>
      <c r="S22" s="121"/>
      <c r="T22" s="45"/>
      <c r="U22" s="45"/>
      <c r="V22" s="45"/>
    </row>
    <row r="23" spans="1:22" x14ac:dyDescent="0.3">
      <c r="A23" s="106"/>
      <c r="B23" s="107"/>
      <c r="C23" s="107"/>
      <c r="D23" s="107"/>
      <c r="E23" s="107"/>
      <c r="F23" s="107"/>
      <c r="G23" s="107"/>
      <c r="H23" s="107"/>
      <c r="I23" s="107"/>
      <c r="J23" s="108"/>
      <c r="K23" s="62"/>
      <c r="O23" s="121"/>
      <c r="P23" s="155" t="s">
        <v>57</v>
      </c>
      <c r="Q23" s="121"/>
      <c r="R23" s="121"/>
      <c r="S23" s="121"/>
      <c r="T23" s="45"/>
      <c r="U23" s="45"/>
      <c r="V23" s="45"/>
    </row>
    <row r="24" spans="1:22" x14ac:dyDescent="0.3">
      <c r="A24" s="106"/>
      <c r="B24" s="107"/>
      <c r="C24" s="107"/>
      <c r="D24" s="107"/>
      <c r="E24" s="107"/>
      <c r="F24" s="107"/>
      <c r="G24" s="107"/>
      <c r="H24" s="107"/>
      <c r="I24" s="107"/>
      <c r="J24" s="108"/>
      <c r="K24" s="62"/>
      <c r="O24" s="121"/>
      <c r="P24" s="155" t="s">
        <v>171</v>
      </c>
      <c r="Q24" s="121"/>
      <c r="R24" s="121"/>
      <c r="S24" s="121"/>
      <c r="T24" s="45"/>
      <c r="U24" s="45"/>
      <c r="V24" s="45"/>
    </row>
    <row r="25" spans="1:22" x14ac:dyDescent="0.3">
      <c r="J25" s="84" t="s">
        <v>637</v>
      </c>
      <c r="K25" s="85">
        <f>SUM(K21:K24)</f>
        <v>0</v>
      </c>
      <c r="O25" s="121"/>
      <c r="P25" s="155" t="s">
        <v>58</v>
      </c>
      <c r="Q25" s="121"/>
      <c r="R25" s="121"/>
      <c r="S25" s="121"/>
    </row>
    <row r="26" spans="1:22" x14ac:dyDescent="0.3">
      <c r="O26" s="121"/>
      <c r="P26" s="155" t="s">
        <v>59</v>
      </c>
      <c r="Q26" s="121"/>
      <c r="R26" s="121"/>
      <c r="S26" s="121"/>
    </row>
    <row r="27" spans="1:22" x14ac:dyDescent="0.3">
      <c r="I27" s="199" t="s">
        <v>576</v>
      </c>
      <c r="J27" s="199"/>
      <c r="K27" s="62">
        <f>K18+K25</f>
        <v>0</v>
      </c>
      <c r="O27" s="121"/>
      <c r="P27" s="155" t="s">
        <v>172</v>
      </c>
      <c r="Q27" s="121"/>
      <c r="R27" s="121"/>
      <c r="S27" s="121"/>
    </row>
    <row r="28" spans="1:22" x14ac:dyDescent="0.3">
      <c r="O28" s="121"/>
      <c r="P28" s="155" t="s">
        <v>60</v>
      </c>
      <c r="Q28" s="121"/>
      <c r="R28" s="121"/>
      <c r="S28" s="121"/>
    </row>
    <row r="29" spans="1:22" x14ac:dyDescent="0.3">
      <c r="O29" s="121"/>
      <c r="P29" s="155" t="s">
        <v>117</v>
      </c>
      <c r="Q29" s="121"/>
      <c r="R29" s="121"/>
      <c r="S29" s="121"/>
    </row>
    <row r="30" spans="1:22" x14ac:dyDescent="0.3">
      <c r="O30" s="121"/>
      <c r="P30" s="155" t="s">
        <v>61</v>
      </c>
      <c r="Q30" s="121"/>
      <c r="R30" s="121"/>
      <c r="S30" s="121"/>
    </row>
    <row r="31" spans="1:22" x14ac:dyDescent="0.3">
      <c r="P31" s="155" t="s">
        <v>62</v>
      </c>
    </row>
    <row r="32" spans="1:22" x14ac:dyDescent="0.3">
      <c r="P32" s="155" t="s">
        <v>79</v>
      </c>
    </row>
    <row r="33" spans="16:16" x14ac:dyDescent="0.3">
      <c r="P33" s="155" t="s">
        <v>63</v>
      </c>
    </row>
    <row r="34" spans="16:16" x14ac:dyDescent="0.3">
      <c r="P34" s="155" t="s">
        <v>64</v>
      </c>
    </row>
    <row r="35" spans="16:16" x14ac:dyDescent="0.3">
      <c r="P35" s="155" t="s">
        <v>173</v>
      </c>
    </row>
    <row r="36" spans="16:16" x14ac:dyDescent="0.3">
      <c r="P36" s="155" t="s">
        <v>65</v>
      </c>
    </row>
    <row r="37" spans="16:16" x14ac:dyDescent="0.3">
      <c r="P37" s="155" t="s">
        <v>66</v>
      </c>
    </row>
    <row r="38" spans="16:16" x14ac:dyDescent="0.3">
      <c r="P38" s="155" t="s">
        <v>67</v>
      </c>
    </row>
    <row r="39" spans="16:16" x14ac:dyDescent="0.3">
      <c r="P39" s="155" t="s">
        <v>68</v>
      </c>
    </row>
    <row r="40" spans="16:16" x14ac:dyDescent="0.3">
      <c r="P40" s="155" t="s">
        <v>115</v>
      </c>
    </row>
    <row r="41" spans="16:16" x14ac:dyDescent="0.3">
      <c r="P41" s="155" t="s">
        <v>69</v>
      </c>
    </row>
    <row r="42" spans="16:16" x14ac:dyDescent="0.3">
      <c r="P42" s="155" t="s">
        <v>70</v>
      </c>
    </row>
    <row r="43" spans="16:16" x14ac:dyDescent="0.3">
      <c r="P43" s="155" t="s">
        <v>71</v>
      </c>
    </row>
    <row r="44" spans="16:16" x14ac:dyDescent="0.3">
      <c r="P44" s="155" t="s">
        <v>72</v>
      </c>
    </row>
    <row r="45" spans="16:16" x14ac:dyDescent="0.3">
      <c r="P45" s="155" t="s">
        <v>73</v>
      </c>
    </row>
    <row r="46" spans="16:16" x14ac:dyDescent="0.3">
      <c r="P46" s="155" t="s">
        <v>74</v>
      </c>
    </row>
    <row r="47" spans="16:16" x14ac:dyDescent="0.3">
      <c r="P47" s="155" t="s">
        <v>75</v>
      </c>
    </row>
    <row r="48" spans="16:16" x14ac:dyDescent="0.3">
      <c r="P48" s="155" t="s">
        <v>76</v>
      </c>
    </row>
    <row r="49" spans="16:16" x14ac:dyDescent="0.3">
      <c r="P49" s="155" t="s">
        <v>174</v>
      </c>
    </row>
    <row r="50" spans="16:16" x14ac:dyDescent="0.3">
      <c r="P50" s="155" t="s">
        <v>77</v>
      </c>
    </row>
    <row r="51" spans="16:16" x14ac:dyDescent="0.3">
      <c r="P51" s="155" t="s">
        <v>78</v>
      </c>
    </row>
    <row r="52" spans="16:16" x14ac:dyDescent="0.3">
      <c r="P52" s="155" t="s">
        <v>80</v>
      </c>
    </row>
    <row r="53" spans="16:16" x14ac:dyDescent="0.3">
      <c r="P53" s="155" t="s">
        <v>175</v>
      </c>
    </row>
    <row r="54" spans="16:16" x14ac:dyDescent="0.3">
      <c r="P54" s="155" t="s">
        <v>81</v>
      </c>
    </row>
    <row r="55" spans="16:16" x14ac:dyDescent="0.3">
      <c r="P55" s="155" t="s">
        <v>118</v>
      </c>
    </row>
    <row r="56" spans="16:16" x14ac:dyDescent="0.3">
      <c r="P56" s="155" t="s">
        <v>82</v>
      </c>
    </row>
    <row r="57" spans="16:16" x14ac:dyDescent="0.3">
      <c r="P57" s="155" t="s">
        <v>176</v>
      </c>
    </row>
    <row r="58" spans="16:16" x14ac:dyDescent="0.3">
      <c r="P58" s="155" t="s">
        <v>119</v>
      </c>
    </row>
    <row r="59" spans="16:16" x14ac:dyDescent="0.3">
      <c r="P59" s="155" t="s">
        <v>351</v>
      </c>
    </row>
    <row r="60" spans="16:16" x14ac:dyDescent="0.3">
      <c r="P60" s="155" t="s">
        <v>83</v>
      </c>
    </row>
    <row r="61" spans="16:16" x14ac:dyDescent="0.3">
      <c r="P61" s="155" t="s">
        <v>120</v>
      </c>
    </row>
    <row r="62" spans="16:16" x14ac:dyDescent="0.3">
      <c r="P62" s="155" t="s">
        <v>84</v>
      </c>
    </row>
    <row r="63" spans="16:16" x14ac:dyDescent="0.3">
      <c r="P63" s="155" t="s">
        <v>114</v>
      </c>
    </row>
    <row r="64" spans="16:16" x14ac:dyDescent="0.3">
      <c r="P64" s="155" t="s">
        <v>177</v>
      </c>
    </row>
    <row r="65" spans="16:16" x14ac:dyDescent="0.3">
      <c r="P65" s="155" t="s">
        <v>178</v>
      </c>
    </row>
    <row r="66" spans="16:16" x14ac:dyDescent="0.3">
      <c r="P66" s="155" t="s">
        <v>179</v>
      </c>
    </row>
    <row r="67" spans="16:16" x14ac:dyDescent="0.3">
      <c r="P67" s="155" t="s">
        <v>85</v>
      </c>
    </row>
    <row r="68" spans="16:16" x14ac:dyDescent="0.3">
      <c r="P68" s="155" t="s">
        <v>180</v>
      </c>
    </row>
    <row r="69" spans="16:16" x14ac:dyDescent="0.3">
      <c r="P69" s="155" t="s">
        <v>86</v>
      </c>
    </row>
    <row r="70" spans="16:16" x14ac:dyDescent="0.3">
      <c r="P70" s="155" t="s">
        <v>309</v>
      </c>
    </row>
    <row r="71" spans="16:16" x14ac:dyDescent="0.3">
      <c r="P71" s="155" t="s">
        <v>310</v>
      </c>
    </row>
    <row r="72" spans="16:16" x14ac:dyDescent="0.3">
      <c r="P72" s="155" t="s">
        <v>311</v>
      </c>
    </row>
    <row r="73" spans="16:16" x14ac:dyDescent="0.3">
      <c r="P73" s="155" t="s">
        <v>312</v>
      </c>
    </row>
    <row r="74" spans="16:16" x14ac:dyDescent="0.3">
      <c r="P74" s="155" t="s">
        <v>313</v>
      </c>
    </row>
    <row r="75" spans="16:16" x14ac:dyDescent="0.3">
      <c r="P75" s="155" t="s">
        <v>314</v>
      </c>
    </row>
    <row r="76" spans="16:16" x14ac:dyDescent="0.3">
      <c r="P76" s="155" t="s">
        <v>315</v>
      </c>
    </row>
    <row r="77" spans="16:16" x14ac:dyDescent="0.3">
      <c r="P77" s="155" t="s">
        <v>316</v>
      </c>
    </row>
    <row r="78" spans="16:16" x14ac:dyDescent="0.3">
      <c r="P78" s="155" t="s">
        <v>181</v>
      </c>
    </row>
    <row r="79" spans="16:16" x14ac:dyDescent="0.3">
      <c r="P79" s="155" t="s">
        <v>182</v>
      </c>
    </row>
    <row r="80" spans="16:16" x14ac:dyDescent="0.3">
      <c r="P80" s="155" t="s">
        <v>183</v>
      </c>
    </row>
    <row r="81" spans="16:16" x14ac:dyDescent="0.3">
      <c r="P81" s="155" t="s">
        <v>184</v>
      </c>
    </row>
    <row r="82" spans="16:16" x14ac:dyDescent="0.3">
      <c r="P82" s="155" t="s">
        <v>87</v>
      </c>
    </row>
    <row r="83" spans="16:16" x14ac:dyDescent="0.3">
      <c r="P83" s="155" t="s">
        <v>185</v>
      </c>
    </row>
    <row r="84" spans="16:16" x14ac:dyDescent="0.3">
      <c r="P84" s="155" t="s">
        <v>186</v>
      </c>
    </row>
    <row r="85" spans="16:16" x14ac:dyDescent="0.3">
      <c r="P85" s="155" t="s">
        <v>352</v>
      </c>
    </row>
    <row r="86" spans="16:16" x14ac:dyDescent="0.3">
      <c r="P86" s="155" t="s">
        <v>187</v>
      </c>
    </row>
    <row r="87" spans="16:16" x14ac:dyDescent="0.3">
      <c r="P87" s="155" t="s">
        <v>188</v>
      </c>
    </row>
    <row r="88" spans="16:16" x14ac:dyDescent="0.3">
      <c r="P88" s="155" t="s">
        <v>189</v>
      </c>
    </row>
    <row r="89" spans="16:16" x14ac:dyDescent="0.3">
      <c r="P89" s="155" t="s">
        <v>317</v>
      </c>
    </row>
    <row r="90" spans="16:16" x14ac:dyDescent="0.3">
      <c r="P90" s="155" t="s">
        <v>318</v>
      </c>
    </row>
    <row r="91" spans="16:16" x14ac:dyDescent="0.3">
      <c r="P91" s="155" t="s">
        <v>190</v>
      </c>
    </row>
    <row r="92" spans="16:16" x14ac:dyDescent="0.3">
      <c r="P92" s="155" t="s">
        <v>191</v>
      </c>
    </row>
    <row r="93" spans="16:16" x14ac:dyDescent="0.3">
      <c r="P93" s="155" t="s">
        <v>319</v>
      </c>
    </row>
    <row r="94" spans="16:16" x14ac:dyDescent="0.3">
      <c r="P94" s="155" t="s">
        <v>192</v>
      </c>
    </row>
    <row r="95" spans="16:16" x14ac:dyDescent="0.3">
      <c r="P95" s="155" t="s">
        <v>193</v>
      </c>
    </row>
    <row r="96" spans="16:16" x14ac:dyDescent="0.3">
      <c r="P96" s="155" t="s">
        <v>194</v>
      </c>
    </row>
    <row r="97" spans="16:16" x14ac:dyDescent="0.3">
      <c r="P97" s="155" t="s">
        <v>320</v>
      </c>
    </row>
    <row r="98" spans="16:16" x14ac:dyDescent="0.3">
      <c r="P98" s="155" t="s">
        <v>195</v>
      </c>
    </row>
    <row r="99" spans="16:16" x14ac:dyDescent="0.3">
      <c r="P99" s="155" t="s">
        <v>196</v>
      </c>
    </row>
    <row r="100" spans="16:16" x14ac:dyDescent="0.3">
      <c r="P100" s="155" t="s">
        <v>197</v>
      </c>
    </row>
    <row r="101" spans="16:16" x14ac:dyDescent="0.3">
      <c r="P101" s="155" t="s">
        <v>353</v>
      </c>
    </row>
    <row r="102" spans="16:16" x14ac:dyDescent="0.3">
      <c r="P102" s="155" t="s">
        <v>88</v>
      </c>
    </row>
    <row r="103" spans="16:16" x14ac:dyDescent="0.3">
      <c r="P103" s="155" t="s">
        <v>198</v>
      </c>
    </row>
    <row r="104" spans="16:16" x14ac:dyDescent="0.3">
      <c r="P104" s="155" t="s">
        <v>199</v>
      </c>
    </row>
    <row r="105" spans="16:16" x14ac:dyDescent="0.3">
      <c r="P105" s="155" t="s">
        <v>200</v>
      </c>
    </row>
    <row r="106" spans="16:16" x14ac:dyDescent="0.3">
      <c r="P106" s="155" t="s">
        <v>201</v>
      </c>
    </row>
    <row r="107" spans="16:16" x14ac:dyDescent="0.3">
      <c r="P107" s="155" t="s">
        <v>121</v>
      </c>
    </row>
    <row r="108" spans="16:16" x14ac:dyDescent="0.3">
      <c r="P108" s="155" t="s">
        <v>122</v>
      </c>
    </row>
    <row r="109" spans="16:16" x14ac:dyDescent="0.3">
      <c r="P109" s="155" t="s">
        <v>89</v>
      </c>
    </row>
    <row r="110" spans="16:16" x14ac:dyDescent="0.3">
      <c r="P110" s="155" t="s">
        <v>354</v>
      </c>
    </row>
    <row r="111" spans="16:16" x14ac:dyDescent="0.3">
      <c r="P111" s="155" t="s">
        <v>321</v>
      </c>
    </row>
    <row r="112" spans="16:16" x14ac:dyDescent="0.3">
      <c r="P112" s="155" t="s">
        <v>355</v>
      </c>
    </row>
    <row r="113" spans="16:16" x14ac:dyDescent="0.3">
      <c r="P113" s="155" t="s">
        <v>130</v>
      </c>
    </row>
    <row r="114" spans="16:16" x14ac:dyDescent="0.3">
      <c r="P114" s="155" t="s">
        <v>356</v>
      </c>
    </row>
    <row r="115" spans="16:16" x14ac:dyDescent="0.3">
      <c r="P115" s="155" t="s">
        <v>322</v>
      </c>
    </row>
    <row r="116" spans="16:16" x14ac:dyDescent="0.3">
      <c r="P116" s="155" t="s">
        <v>357</v>
      </c>
    </row>
    <row r="117" spans="16:16" x14ac:dyDescent="0.3">
      <c r="P117" s="155" t="s">
        <v>323</v>
      </c>
    </row>
    <row r="118" spans="16:16" x14ac:dyDescent="0.3">
      <c r="P118" s="155" t="s">
        <v>358</v>
      </c>
    </row>
    <row r="119" spans="16:16" x14ac:dyDescent="0.3">
      <c r="P119" s="155" t="s">
        <v>359</v>
      </c>
    </row>
    <row r="120" spans="16:16" x14ac:dyDescent="0.3">
      <c r="P120" s="155" t="s">
        <v>360</v>
      </c>
    </row>
    <row r="121" spans="16:16" x14ac:dyDescent="0.3">
      <c r="P121" s="155" t="s">
        <v>131</v>
      </c>
    </row>
    <row r="122" spans="16:16" x14ac:dyDescent="0.3">
      <c r="P122" s="155" t="s">
        <v>361</v>
      </c>
    </row>
    <row r="123" spans="16:16" x14ac:dyDescent="0.3">
      <c r="P123" s="155" t="s">
        <v>202</v>
      </c>
    </row>
    <row r="124" spans="16:16" x14ac:dyDescent="0.3">
      <c r="P124" s="155" t="s">
        <v>324</v>
      </c>
    </row>
    <row r="125" spans="16:16" x14ac:dyDescent="0.3">
      <c r="P125" s="155" t="s">
        <v>325</v>
      </c>
    </row>
    <row r="126" spans="16:16" x14ac:dyDescent="0.3">
      <c r="P126" s="155" t="s">
        <v>132</v>
      </c>
    </row>
    <row r="127" spans="16:16" x14ac:dyDescent="0.3">
      <c r="P127" s="155" t="s">
        <v>203</v>
      </c>
    </row>
    <row r="128" spans="16:16" x14ac:dyDescent="0.3">
      <c r="P128" s="155" t="s">
        <v>204</v>
      </c>
    </row>
    <row r="129" spans="16:16" x14ac:dyDescent="0.3">
      <c r="P129" s="155" t="s">
        <v>133</v>
      </c>
    </row>
    <row r="130" spans="16:16" x14ac:dyDescent="0.3">
      <c r="P130" s="155" t="s">
        <v>134</v>
      </c>
    </row>
    <row r="131" spans="16:16" x14ac:dyDescent="0.3">
      <c r="P131" s="155" t="s">
        <v>205</v>
      </c>
    </row>
    <row r="132" spans="16:16" x14ac:dyDescent="0.3">
      <c r="P132" s="155" t="s">
        <v>206</v>
      </c>
    </row>
    <row r="133" spans="16:16" x14ac:dyDescent="0.3">
      <c r="P133" s="155" t="s">
        <v>207</v>
      </c>
    </row>
    <row r="134" spans="16:16" x14ac:dyDescent="0.3">
      <c r="P134" s="155" t="s">
        <v>208</v>
      </c>
    </row>
    <row r="135" spans="16:16" x14ac:dyDescent="0.3">
      <c r="P135" s="155" t="s">
        <v>209</v>
      </c>
    </row>
    <row r="136" spans="16:16" x14ac:dyDescent="0.3">
      <c r="P136" s="155" t="s">
        <v>210</v>
      </c>
    </row>
    <row r="137" spans="16:16" x14ac:dyDescent="0.3">
      <c r="P137" s="155" t="s">
        <v>211</v>
      </c>
    </row>
    <row r="138" spans="16:16" x14ac:dyDescent="0.3">
      <c r="P138" s="155" t="s">
        <v>212</v>
      </c>
    </row>
    <row r="139" spans="16:16" x14ac:dyDescent="0.3">
      <c r="P139" s="155" t="s">
        <v>213</v>
      </c>
    </row>
    <row r="140" spans="16:16" x14ac:dyDescent="0.3">
      <c r="P140" s="155" t="s">
        <v>214</v>
      </c>
    </row>
    <row r="141" spans="16:16" x14ac:dyDescent="0.3">
      <c r="P141" s="155" t="s">
        <v>215</v>
      </c>
    </row>
    <row r="142" spans="16:16" x14ac:dyDescent="0.3">
      <c r="P142" s="155" t="s">
        <v>216</v>
      </c>
    </row>
    <row r="143" spans="16:16" x14ac:dyDescent="0.3">
      <c r="P143" s="155" t="s">
        <v>217</v>
      </c>
    </row>
    <row r="144" spans="16:16" x14ac:dyDescent="0.3">
      <c r="P144" s="155" t="s">
        <v>218</v>
      </c>
    </row>
    <row r="145" spans="16:16" x14ac:dyDescent="0.3">
      <c r="P145" s="155" t="s">
        <v>219</v>
      </c>
    </row>
    <row r="146" spans="16:16" x14ac:dyDescent="0.3">
      <c r="P146" s="155" t="s">
        <v>220</v>
      </c>
    </row>
    <row r="147" spans="16:16" x14ac:dyDescent="0.3">
      <c r="P147" s="155" t="s">
        <v>221</v>
      </c>
    </row>
    <row r="148" spans="16:16" x14ac:dyDescent="0.3">
      <c r="P148" s="155" t="s">
        <v>222</v>
      </c>
    </row>
    <row r="149" spans="16:16" x14ac:dyDescent="0.3">
      <c r="P149" s="155" t="s">
        <v>223</v>
      </c>
    </row>
    <row r="150" spans="16:16" x14ac:dyDescent="0.3">
      <c r="P150" s="155" t="s">
        <v>135</v>
      </c>
    </row>
    <row r="151" spans="16:16" x14ac:dyDescent="0.3">
      <c r="P151" s="155" t="s">
        <v>326</v>
      </c>
    </row>
    <row r="152" spans="16:16" x14ac:dyDescent="0.3">
      <c r="P152" s="155" t="s">
        <v>224</v>
      </c>
    </row>
    <row r="153" spans="16:16" x14ac:dyDescent="0.3">
      <c r="P153" s="155" t="s">
        <v>225</v>
      </c>
    </row>
    <row r="154" spans="16:16" x14ac:dyDescent="0.3">
      <c r="P154" s="155" t="s">
        <v>226</v>
      </c>
    </row>
    <row r="155" spans="16:16" x14ac:dyDescent="0.3">
      <c r="P155" s="155" t="s">
        <v>227</v>
      </c>
    </row>
    <row r="156" spans="16:16" x14ac:dyDescent="0.3">
      <c r="P156" s="155" t="s">
        <v>228</v>
      </c>
    </row>
    <row r="157" spans="16:16" x14ac:dyDescent="0.3">
      <c r="P157" s="155" t="s">
        <v>229</v>
      </c>
    </row>
    <row r="158" spans="16:16" x14ac:dyDescent="0.3">
      <c r="P158" s="155" t="s">
        <v>230</v>
      </c>
    </row>
    <row r="159" spans="16:16" x14ac:dyDescent="0.3">
      <c r="P159" s="155" t="s">
        <v>231</v>
      </c>
    </row>
    <row r="160" spans="16:16" x14ac:dyDescent="0.3">
      <c r="P160" s="155" t="s">
        <v>232</v>
      </c>
    </row>
    <row r="161" spans="16:16" x14ac:dyDescent="0.3">
      <c r="P161" s="155" t="s">
        <v>233</v>
      </c>
    </row>
    <row r="162" spans="16:16" x14ac:dyDescent="0.3">
      <c r="P162" s="155" t="s">
        <v>136</v>
      </c>
    </row>
    <row r="163" spans="16:16" x14ac:dyDescent="0.3">
      <c r="P163" s="155" t="s">
        <v>137</v>
      </c>
    </row>
    <row r="164" spans="16:16" x14ac:dyDescent="0.3">
      <c r="P164" s="155" t="s">
        <v>138</v>
      </c>
    </row>
    <row r="165" spans="16:16" x14ac:dyDescent="0.3">
      <c r="P165" s="155" t="s">
        <v>234</v>
      </c>
    </row>
    <row r="166" spans="16:16" x14ac:dyDescent="0.3">
      <c r="P166" s="155" t="s">
        <v>235</v>
      </c>
    </row>
    <row r="167" spans="16:16" x14ac:dyDescent="0.3">
      <c r="P167" s="155" t="s">
        <v>362</v>
      </c>
    </row>
    <row r="168" spans="16:16" x14ac:dyDescent="0.3">
      <c r="P168" s="155" t="s">
        <v>236</v>
      </c>
    </row>
    <row r="169" spans="16:16" x14ac:dyDescent="0.3">
      <c r="P169" s="155" t="s">
        <v>237</v>
      </c>
    </row>
    <row r="170" spans="16:16" x14ac:dyDescent="0.3">
      <c r="P170" s="155" t="s">
        <v>238</v>
      </c>
    </row>
    <row r="171" spans="16:16" x14ac:dyDescent="0.3">
      <c r="P171" s="155" t="s">
        <v>239</v>
      </c>
    </row>
    <row r="172" spans="16:16" x14ac:dyDescent="0.3">
      <c r="P172" s="155" t="s">
        <v>240</v>
      </c>
    </row>
    <row r="173" spans="16:16" x14ac:dyDescent="0.3">
      <c r="P173" s="155" t="s">
        <v>139</v>
      </c>
    </row>
    <row r="174" spans="16:16" x14ac:dyDescent="0.3">
      <c r="P174" s="155" t="s">
        <v>241</v>
      </c>
    </row>
    <row r="175" spans="16:16" x14ac:dyDescent="0.3">
      <c r="P175" s="155" t="s">
        <v>242</v>
      </c>
    </row>
    <row r="176" spans="16:16" x14ac:dyDescent="0.3">
      <c r="P176" s="155" t="s">
        <v>243</v>
      </c>
    </row>
    <row r="177" spans="16:16" x14ac:dyDescent="0.3">
      <c r="P177" s="155" t="s">
        <v>244</v>
      </c>
    </row>
    <row r="178" spans="16:16" x14ac:dyDescent="0.3">
      <c r="P178" s="155" t="s">
        <v>245</v>
      </c>
    </row>
    <row r="179" spans="16:16" x14ac:dyDescent="0.3">
      <c r="P179" s="155" t="s">
        <v>246</v>
      </c>
    </row>
    <row r="180" spans="16:16" x14ac:dyDescent="0.3">
      <c r="P180" s="155" t="s">
        <v>247</v>
      </c>
    </row>
    <row r="181" spans="16:16" x14ac:dyDescent="0.3">
      <c r="P181" s="155" t="s">
        <v>140</v>
      </c>
    </row>
    <row r="182" spans="16:16" x14ac:dyDescent="0.3">
      <c r="P182" s="155" t="s">
        <v>248</v>
      </c>
    </row>
    <row r="183" spans="16:16" x14ac:dyDescent="0.3">
      <c r="P183" s="155" t="s">
        <v>249</v>
      </c>
    </row>
    <row r="184" spans="16:16" x14ac:dyDescent="0.3">
      <c r="P184" s="155" t="s">
        <v>250</v>
      </c>
    </row>
    <row r="185" spans="16:16" x14ac:dyDescent="0.3">
      <c r="P185" s="155" t="s">
        <v>251</v>
      </c>
    </row>
    <row r="186" spans="16:16" x14ac:dyDescent="0.3">
      <c r="P186" s="155" t="s">
        <v>141</v>
      </c>
    </row>
    <row r="187" spans="16:16" x14ac:dyDescent="0.3">
      <c r="P187" s="155" t="s">
        <v>252</v>
      </c>
    </row>
    <row r="188" spans="16:16" x14ac:dyDescent="0.3">
      <c r="P188" s="155" t="s">
        <v>253</v>
      </c>
    </row>
    <row r="189" spans="16:16" x14ac:dyDescent="0.3">
      <c r="P189" s="155" t="s">
        <v>254</v>
      </c>
    </row>
    <row r="190" spans="16:16" x14ac:dyDescent="0.3">
      <c r="P190" s="155" t="s">
        <v>255</v>
      </c>
    </row>
    <row r="191" spans="16:16" x14ac:dyDescent="0.3">
      <c r="P191" s="155" t="s">
        <v>256</v>
      </c>
    </row>
    <row r="192" spans="16:16" x14ac:dyDescent="0.3">
      <c r="P192" s="155" t="s">
        <v>257</v>
      </c>
    </row>
    <row r="193" spans="16:16" x14ac:dyDescent="0.3">
      <c r="P193" s="155" t="s">
        <v>258</v>
      </c>
    </row>
    <row r="194" spans="16:16" x14ac:dyDescent="0.3">
      <c r="P194" s="155" t="s">
        <v>259</v>
      </c>
    </row>
    <row r="195" spans="16:16" x14ac:dyDescent="0.3">
      <c r="P195" s="155" t="s">
        <v>260</v>
      </c>
    </row>
    <row r="196" spans="16:16" x14ac:dyDescent="0.3">
      <c r="P196" s="155" t="s">
        <v>261</v>
      </c>
    </row>
    <row r="197" spans="16:16" x14ac:dyDescent="0.3">
      <c r="P197" s="155" t="s">
        <v>262</v>
      </c>
    </row>
    <row r="198" spans="16:16" x14ac:dyDescent="0.3">
      <c r="P198" s="155" t="s">
        <v>142</v>
      </c>
    </row>
    <row r="199" spans="16:16" x14ac:dyDescent="0.3">
      <c r="P199" s="155" t="s">
        <v>143</v>
      </c>
    </row>
    <row r="200" spans="16:16" x14ac:dyDescent="0.3">
      <c r="P200" s="155" t="s">
        <v>144</v>
      </c>
    </row>
    <row r="201" spans="16:16" x14ac:dyDescent="0.3">
      <c r="P201" s="155" t="s">
        <v>145</v>
      </c>
    </row>
    <row r="202" spans="16:16" x14ac:dyDescent="0.3">
      <c r="P202" s="155" t="s">
        <v>263</v>
      </c>
    </row>
    <row r="203" spans="16:16" x14ac:dyDescent="0.3">
      <c r="P203" s="155" t="s">
        <v>146</v>
      </c>
    </row>
    <row r="204" spans="16:16" x14ac:dyDescent="0.3">
      <c r="P204" s="155" t="s">
        <v>264</v>
      </c>
    </row>
    <row r="205" spans="16:16" x14ac:dyDescent="0.3">
      <c r="P205" s="155" t="s">
        <v>265</v>
      </c>
    </row>
    <row r="206" spans="16:16" x14ac:dyDescent="0.3">
      <c r="P206" s="155" t="s">
        <v>266</v>
      </c>
    </row>
    <row r="207" spans="16:16" x14ac:dyDescent="0.3">
      <c r="P207" s="155" t="s">
        <v>267</v>
      </c>
    </row>
    <row r="208" spans="16:16" x14ac:dyDescent="0.3">
      <c r="P208" s="155" t="s">
        <v>268</v>
      </c>
    </row>
    <row r="209" spans="16:16" x14ac:dyDescent="0.3">
      <c r="P209" s="155" t="s">
        <v>269</v>
      </c>
    </row>
    <row r="210" spans="16:16" x14ac:dyDescent="0.3">
      <c r="P210" s="155" t="s">
        <v>270</v>
      </c>
    </row>
    <row r="211" spans="16:16" x14ac:dyDescent="0.3">
      <c r="P211" s="155" t="s">
        <v>271</v>
      </c>
    </row>
    <row r="212" spans="16:16" x14ac:dyDescent="0.3">
      <c r="P212" s="155" t="s">
        <v>272</v>
      </c>
    </row>
    <row r="213" spans="16:16" x14ac:dyDescent="0.3">
      <c r="P213" s="155" t="s">
        <v>273</v>
      </c>
    </row>
    <row r="214" spans="16:16" x14ac:dyDescent="0.3">
      <c r="P214" s="155" t="s">
        <v>274</v>
      </c>
    </row>
    <row r="215" spans="16:16" x14ac:dyDescent="0.3">
      <c r="P215" s="155" t="s">
        <v>275</v>
      </c>
    </row>
    <row r="216" spans="16:16" x14ac:dyDescent="0.3">
      <c r="P216" s="155" t="s">
        <v>147</v>
      </c>
    </row>
    <row r="217" spans="16:16" x14ac:dyDescent="0.3">
      <c r="P217" s="155" t="s">
        <v>123</v>
      </c>
    </row>
    <row r="218" spans="16:16" x14ac:dyDescent="0.3">
      <c r="P218" s="155" t="s">
        <v>124</v>
      </c>
    </row>
    <row r="219" spans="16:16" x14ac:dyDescent="0.3">
      <c r="P219" s="155" t="s">
        <v>276</v>
      </c>
    </row>
    <row r="220" spans="16:16" x14ac:dyDescent="0.3">
      <c r="P220" s="155" t="s">
        <v>277</v>
      </c>
    </row>
    <row r="221" spans="16:16" x14ac:dyDescent="0.3">
      <c r="P221" s="155" t="s">
        <v>278</v>
      </c>
    </row>
    <row r="222" spans="16:16" x14ac:dyDescent="0.3">
      <c r="P222" s="155" t="s">
        <v>125</v>
      </c>
    </row>
    <row r="223" spans="16:16" x14ac:dyDescent="0.3">
      <c r="P223" s="155" t="s">
        <v>279</v>
      </c>
    </row>
    <row r="224" spans="16:16" x14ac:dyDescent="0.3">
      <c r="P224" s="155" t="s">
        <v>126</v>
      </c>
    </row>
    <row r="225" spans="16:16" x14ac:dyDescent="0.3">
      <c r="P225" s="155" t="s">
        <v>280</v>
      </c>
    </row>
    <row r="226" spans="16:16" x14ac:dyDescent="0.3">
      <c r="P226" s="155" t="s">
        <v>281</v>
      </c>
    </row>
    <row r="227" spans="16:16" x14ac:dyDescent="0.3">
      <c r="P227" s="155" t="s">
        <v>327</v>
      </c>
    </row>
    <row r="228" spans="16:16" x14ac:dyDescent="0.3">
      <c r="P228" s="155" t="s">
        <v>127</v>
      </c>
    </row>
    <row r="229" spans="16:16" x14ac:dyDescent="0.3">
      <c r="P229" s="155" t="s">
        <v>282</v>
      </c>
    </row>
    <row r="230" spans="16:16" x14ac:dyDescent="0.3">
      <c r="P230" s="155" t="s">
        <v>283</v>
      </c>
    </row>
    <row r="231" spans="16:16" x14ac:dyDescent="0.3">
      <c r="P231" s="155" t="s">
        <v>90</v>
      </c>
    </row>
    <row r="232" spans="16:16" x14ac:dyDescent="0.3">
      <c r="P232" s="155" t="s">
        <v>91</v>
      </c>
    </row>
    <row r="233" spans="16:16" x14ac:dyDescent="0.3">
      <c r="P233" s="155" t="s">
        <v>284</v>
      </c>
    </row>
    <row r="234" spans="16:16" x14ac:dyDescent="0.3">
      <c r="P234" s="155" t="s">
        <v>328</v>
      </c>
    </row>
    <row r="235" spans="16:16" x14ac:dyDescent="0.3">
      <c r="P235" s="155" t="s">
        <v>285</v>
      </c>
    </row>
    <row r="236" spans="16:16" x14ac:dyDescent="0.3">
      <c r="P236" s="155" t="s">
        <v>329</v>
      </c>
    </row>
    <row r="237" spans="16:16" x14ac:dyDescent="0.3">
      <c r="P237" s="155" t="s">
        <v>148</v>
      </c>
    </row>
    <row r="238" spans="16:16" x14ac:dyDescent="0.3">
      <c r="P238" s="155" t="s">
        <v>330</v>
      </c>
    </row>
    <row r="239" spans="16:16" x14ac:dyDescent="0.3">
      <c r="P239" s="155" t="s">
        <v>286</v>
      </c>
    </row>
    <row r="240" spans="16:16" x14ac:dyDescent="0.3">
      <c r="P240" s="155" t="s">
        <v>149</v>
      </c>
    </row>
    <row r="241" spans="16:16" x14ac:dyDescent="0.3">
      <c r="P241" s="155" t="s">
        <v>150</v>
      </c>
    </row>
    <row r="242" spans="16:16" x14ac:dyDescent="0.3">
      <c r="P242" s="155" t="s">
        <v>363</v>
      </c>
    </row>
    <row r="243" spans="16:16" x14ac:dyDescent="0.3">
      <c r="P243" s="155" t="s">
        <v>287</v>
      </c>
    </row>
    <row r="244" spans="16:16" x14ac:dyDescent="0.3">
      <c r="P244" s="155" t="s">
        <v>331</v>
      </c>
    </row>
    <row r="245" spans="16:16" x14ac:dyDescent="0.3">
      <c r="P245" s="155" t="s">
        <v>364</v>
      </c>
    </row>
    <row r="246" spans="16:16" x14ac:dyDescent="0.3">
      <c r="P246" s="155" t="s">
        <v>332</v>
      </c>
    </row>
    <row r="247" spans="16:16" x14ac:dyDescent="0.3">
      <c r="P247" s="155" t="s">
        <v>333</v>
      </c>
    </row>
    <row r="248" spans="16:16" x14ac:dyDescent="0.3">
      <c r="P248" s="155" t="s">
        <v>334</v>
      </c>
    </row>
    <row r="249" spans="16:16" x14ac:dyDescent="0.3">
      <c r="P249" s="155" t="s">
        <v>335</v>
      </c>
    </row>
    <row r="250" spans="16:16" x14ac:dyDescent="0.3">
      <c r="P250" s="155" t="s">
        <v>336</v>
      </c>
    </row>
    <row r="251" spans="16:16" x14ac:dyDescent="0.3">
      <c r="P251" s="155" t="s">
        <v>337</v>
      </c>
    </row>
    <row r="252" spans="16:16" x14ac:dyDescent="0.3">
      <c r="P252" s="155" t="s">
        <v>338</v>
      </c>
    </row>
    <row r="253" spans="16:16" x14ac:dyDescent="0.3">
      <c r="P253" s="155" t="s">
        <v>339</v>
      </c>
    </row>
    <row r="254" spans="16:16" x14ac:dyDescent="0.3">
      <c r="P254" s="155" t="s">
        <v>340</v>
      </c>
    </row>
    <row r="255" spans="16:16" x14ac:dyDescent="0.3">
      <c r="P255" s="155" t="s">
        <v>341</v>
      </c>
    </row>
    <row r="256" spans="16:16" x14ac:dyDescent="0.3">
      <c r="P256" s="155" t="s">
        <v>342</v>
      </c>
    </row>
    <row r="257" spans="16:16" x14ac:dyDescent="0.3">
      <c r="P257" s="155" t="s">
        <v>343</v>
      </c>
    </row>
    <row r="258" spans="16:16" x14ac:dyDescent="0.3">
      <c r="P258" s="155" t="s">
        <v>151</v>
      </c>
    </row>
    <row r="259" spans="16:16" x14ac:dyDescent="0.3">
      <c r="P259" s="155" t="s">
        <v>152</v>
      </c>
    </row>
    <row r="260" spans="16:16" x14ac:dyDescent="0.3">
      <c r="P260" s="155" t="s">
        <v>153</v>
      </c>
    </row>
    <row r="261" spans="16:16" x14ac:dyDescent="0.3">
      <c r="P261" s="155" t="s">
        <v>344</v>
      </c>
    </row>
    <row r="262" spans="16:16" x14ac:dyDescent="0.3">
      <c r="P262" s="155" t="s">
        <v>154</v>
      </c>
    </row>
    <row r="263" spans="16:16" x14ac:dyDescent="0.3">
      <c r="P263" s="155" t="s">
        <v>155</v>
      </c>
    </row>
    <row r="264" spans="16:16" x14ac:dyDescent="0.3">
      <c r="P264" s="155" t="s">
        <v>288</v>
      </c>
    </row>
    <row r="265" spans="16:16" x14ac:dyDescent="0.3">
      <c r="P265" s="155" t="s">
        <v>289</v>
      </c>
    </row>
    <row r="266" spans="16:16" x14ac:dyDescent="0.3">
      <c r="P266" s="155" t="s">
        <v>290</v>
      </c>
    </row>
    <row r="267" spans="16:16" x14ac:dyDescent="0.3">
      <c r="P267" s="155" t="s">
        <v>156</v>
      </c>
    </row>
    <row r="268" spans="16:16" x14ac:dyDescent="0.3">
      <c r="P268" s="155" t="s">
        <v>92</v>
      </c>
    </row>
    <row r="269" spans="16:16" x14ac:dyDescent="0.3">
      <c r="P269" s="155" t="s">
        <v>93</v>
      </c>
    </row>
    <row r="270" spans="16:16" x14ac:dyDescent="0.3">
      <c r="P270" s="155" t="s">
        <v>291</v>
      </c>
    </row>
    <row r="271" spans="16:16" x14ac:dyDescent="0.3">
      <c r="P271" s="155" t="s">
        <v>292</v>
      </c>
    </row>
    <row r="272" spans="16:16" x14ac:dyDescent="0.3">
      <c r="P272" s="155" t="s">
        <v>293</v>
      </c>
    </row>
    <row r="273" spans="16:16" x14ac:dyDescent="0.3">
      <c r="P273" s="155" t="s">
        <v>294</v>
      </c>
    </row>
    <row r="274" spans="16:16" x14ac:dyDescent="0.3">
      <c r="P274" s="155" t="s">
        <v>94</v>
      </c>
    </row>
    <row r="275" spans="16:16" x14ac:dyDescent="0.3">
      <c r="P275" s="155" t="s">
        <v>95</v>
      </c>
    </row>
    <row r="276" spans="16:16" x14ac:dyDescent="0.3">
      <c r="P276" s="155" t="s">
        <v>96</v>
      </c>
    </row>
    <row r="277" spans="16:16" x14ac:dyDescent="0.3">
      <c r="P277" s="155" t="s">
        <v>295</v>
      </c>
    </row>
    <row r="278" spans="16:16" x14ac:dyDescent="0.3">
      <c r="P278" s="155" t="s">
        <v>157</v>
      </c>
    </row>
    <row r="279" spans="16:16" x14ac:dyDescent="0.3">
      <c r="P279" s="155" t="s">
        <v>345</v>
      </c>
    </row>
    <row r="280" spans="16:16" x14ac:dyDescent="0.3">
      <c r="P280" s="155" t="s">
        <v>158</v>
      </c>
    </row>
    <row r="281" spans="16:16" x14ac:dyDescent="0.3">
      <c r="P281" s="155" t="s">
        <v>346</v>
      </c>
    </row>
    <row r="282" spans="16:16" x14ac:dyDescent="0.3">
      <c r="P282" s="155" t="s">
        <v>296</v>
      </c>
    </row>
    <row r="283" spans="16:16" x14ac:dyDescent="0.3">
      <c r="P283" s="155" t="s">
        <v>159</v>
      </c>
    </row>
    <row r="284" spans="16:16" x14ac:dyDescent="0.3">
      <c r="P284" s="155" t="s">
        <v>160</v>
      </c>
    </row>
    <row r="285" spans="16:16" x14ac:dyDescent="0.3">
      <c r="P285" s="155" t="s">
        <v>365</v>
      </c>
    </row>
    <row r="286" spans="16:16" x14ac:dyDescent="0.3">
      <c r="P286" s="155" t="s">
        <v>366</v>
      </c>
    </row>
    <row r="287" spans="16:16" x14ac:dyDescent="0.3">
      <c r="P287" s="155" t="s">
        <v>161</v>
      </c>
    </row>
    <row r="288" spans="16:16" x14ac:dyDescent="0.3">
      <c r="P288" s="155" t="s">
        <v>297</v>
      </c>
    </row>
    <row r="289" spans="16:16" x14ac:dyDescent="0.3">
      <c r="P289" s="155" t="s">
        <v>298</v>
      </c>
    </row>
    <row r="290" spans="16:16" x14ac:dyDescent="0.3">
      <c r="P290" s="155" t="s">
        <v>162</v>
      </c>
    </row>
    <row r="291" spans="16:16" x14ac:dyDescent="0.3">
      <c r="P291" s="155" t="s">
        <v>299</v>
      </c>
    </row>
    <row r="292" spans="16:16" x14ac:dyDescent="0.3">
      <c r="P292" s="155" t="s">
        <v>300</v>
      </c>
    </row>
    <row r="293" spans="16:16" x14ac:dyDescent="0.3">
      <c r="P293" s="155" t="s">
        <v>301</v>
      </c>
    </row>
    <row r="294" spans="16:16" x14ac:dyDescent="0.3">
      <c r="P294" s="155" t="s">
        <v>97</v>
      </c>
    </row>
    <row r="295" spans="16:16" x14ac:dyDescent="0.3">
      <c r="P295" s="155" t="s">
        <v>347</v>
      </c>
    </row>
    <row r="296" spans="16:16" x14ac:dyDescent="0.3">
      <c r="P296" s="155" t="s">
        <v>98</v>
      </c>
    </row>
    <row r="297" spans="16:16" x14ac:dyDescent="0.3">
      <c r="P297" s="155" t="s">
        <v>99</v>
      </c>
    </row>
    <row r="298" spans="16:16" x14ac:dyDescent="0.3">
      <c r="P298" s="155" t="s">
        <v>100</v>
      </c>
    </row>
    <row r="299" spans="16:16" x14ac:dyDescent="0.3">
      <c r="P299" s="155" t="s">
        <v>101</v>
      </c>
    </row>
    <row r="300" spans="16:16" x14ac:dyDescent="0.3">
      <c r="P300" s="155" t="s">
        <v>102</v>
      </c>
    </row>
    <row r="301" spans="16:16" x14ac:dyDescent="0.3">
      <c r="P301" s="155" t="s">
        <v>302</v>
      </c>
    </row>
    <row r="302" spans="16:16" x14ac:dyDescent="0.3">
      <c r="P302" s="155" t="s">
        <v>103</v>
      </c>
    </row>
    <row r="303" spans="16:16" x14ac:dyDescent="0.3">
      <c r="P303" s="156" t="s">
        <v>104</v>
      </c>
    </row>
    <row r="304" spans="16:16" x14ac:dyDescent="0.3">
      <c r="P304" s="156" t="s">
        <v>367</v>
      </c>
    </row>
    <row r="305" spans="16:16" x14ac:dyDescent="0.3">
      <c r="P305" s="156" t="s">
        <v>105</v>
      </c>
    </row>
    <row r="306" spans="16:16" x14ac:dyDescent="0.3">
      <c r="P306" s="156" t="s">
        <v>106</v>
      </c>
    </row>
    <row r="307" spans="16:16" x14ac:dyDescent="0.3">
      <c r="P307" s="156" t="s">
        <v>107</v>
      </c>
    </row>
    <row r="308" spans="16:16" x14ac:dyDescent="0.3">
      <c r="P308" s="156" t="s">
        <v>108</v>
      </c>
    </row>
    <row r="309" spans="16:16" x14ac:dyDescent="0.3">
      <c r="P309" s="156" t="s">
        <v>368</v>
      </c>
    </row>
    <row r="310" spans="16:16" x14ac:dyDescent="0.3">
      <c r="P310" s="156" t="s">
        <v>109</v>
      </c>
    </row>
    <row r="311" spans="16:16" x14ac:dyDescent="0.3">
      <c r="P311" s="156" t="s">
        <v>163</v>
      </c>
    </row>
    <row r="312" spans="16:16" x14ac:dyDescent="0.3">
      <c r="P312" s="156" t="s">
        <v>110</v>
      </c>
    </row>
    <row r="313" spans="16:16" x14ac:dyDescent="0.3">
      <c r="P313" s="156" t="s">
        <v>303</v>
      </c>
    </row>
    <row r="314" spans="16:16" x14ac:dyDescent="0.3">
      <c r="P314" s="156" t="s">
        <v>111</v>
      </c>
    </row>
    <row r="315" spans="16:16" x14ac:dyDescent="0.3">
      <c r="P315" s="156" t="s">
        <v>128</v>
      </c>
    </row>
    <row r="316" spans="16:16" x14ac:dyDescent="0.3">
      <c r="P316" s="156" t="s">
        <v>348</v>
      </c>
    </row>
    <row r="317" spans="16:16" x14ac:dyDescent="0.3">
      <c r="P317" s="156" t="s">
        <v>349</v>
      </c>
    </row>
    <row r="318" spans="16:16" x14ac:dyDescent="0.3">
      <c r="P318" s="156" t="s">
        <v>369</v>
      </c>
    </row>
    <row r="319" spans="16:16" x14ac:dyDescent="0.3">
      <c r="P319" s="156" t="s">
        <v>112</v>
      </c>
    </row>
    <row r="320" spans="16:16" x14ac:dyDescent="0.3">
      <c r="P320" s="156" t="s">
        <v>113</v>
      </c>
    </row>
    <row r="321" spans="16:16" x14ac:dyDescent="0.3">
      <c r="P321" s="157" t="s">
        <v>350</v>
      </c>
    </row>
  </sheetData>
  <mergeCells count="6">
    <mergeCell ref="Q6:Q7"/>
    <mergeCell ref="Q8:Q10"/>
    <mergeCell ref="R7:R8"/>
    <mergeCell ref="R9:R10"/>
    <mergeCell ref="I27:J27"/>
    <mergeCell ref="A20:J20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Lookups!$L$2:$L$12</xm:f>
          </x14:formula1>
          <xm:sqref>G6:G17</xm:sqref>
        </x14:dataValidation>
        <x14:dataValidation type="list" allowBlank="1" showInputMessage="1" showErrorMessage="1" xr:uid="{00000000-0002-0000-0100-000003000000}">
          <x14:formula1>
            <xm:f>Lookups!$A$2:$A$46</xm:f>
          </x14:formula1>
          <xm:sqref>K3</xm:sqref>
        </x14:dataValidation>
        <x14:dataValidation type="list" allowBlank="1" showInputMessage="1" showErrorMessage="1" xr:uid="{00000000-0002-0000-0100-000001000000}">
          <x14:formula1>
            <xm:f>Lookups!$J$2:$J$32</xm:f>
          </x14:formula1>
          <xm:sqref>B6:B17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4"/>
  <sheetViews>
    <sheetView workbookViewId="0">
      <selection activeCell="A9" sqref="A9"/>
    </sheetView>
  </sheetViews>
  <sheetFormatPr defaultRowHeight="14.4" x14ac:dyDescent="0.3"/>
  <cols>
    <col min="1" max="1" width="43.33203125" customWidth="1"/>
    <col min="2" max="9" width="13.6640625" customWidth="1"/>
    <col min="11" max="11" width="0" hidden="1" customWidth="1"/>
  </cols>
  <sheetData>
    <row r="1" spans="1:20" ht="21" x14ac:dyDescent="0.4">
      <c r="A1" s="51" t="s">
        <v>446</v>
      </c>
    </row>
    <row r="2" spans="1:20" ht="18" x14ac:dyDescent="0.35">
      <c r="A2" s="56" t="s">
        <v>639</v>
      </c>
      <c r="T2" s="45"/>
    </row>
    <row r="3" spans="1:20" x14ac:dyDescent="0.3">
      <c r="T3" s="45"/>
    </row>
    <row r="4" spans="1:20" s="45" customFormat="1" x14ac:dyDescent="0.3">
      <c r="A4" s="88" t="s">
        <v>640</v>
      </c>
      <c r="B4" s="87"/>
      <c r="C4" s="87"/>
      <c r="D4" s="87"/>
      <c r="E4" s="87"/>
      <c r="F4" s="87"/>
      <c r="G4" s="87"/>
      <c r="H4" s="87"/>
      <c r="I4" s="87"/>
    </row>
    <row r="5" spans="1:20" s="45" customFormat="1" ht="15" thickBot="1" x14ac:dyDescent="0.35"/>
    <row r="6" spans="1:20" x14ac:dyDescent="0.3">
      <c r="A6" s="109" t="s">
        <v>635</v>
      </c>
      <c r="B6" s="203">
        <f>'Tab A - Award Info'!B18</f>
        <v>0</v>
      </c>
      <c r="C6" s="203"/>
      <c r="D6" s="203"/>
      <c r="E6" s="203"/>
      <c r="F6" s="203"/>
      <c r="G6" s="203"/>
      <c r="H6" s="203"/>
      <c r="I6" s="204"/>
    </row>
    <row r="7" spans="1:20" ht="15.6" x14ac:dyDescent="0.3">
      <c r="A7" s="89"/>
      <c r="B7" s="201" t="s">
        <v>638</v>
      </c>
      <c r="C7" s="201"/>
      <c r="D7" s="201"/>
      <c r="E7" s="201"/>
      <c r="F7" s="201"/>
      <c r="G7" s="201"/>
      <c r="H7" s="201"/>
      <c r="I7" s="202"/>
      <c r="K7" s="110" t="s">
        <v>652</v>
      </c>
    </row>
    <row r="8" spans="1:20" ht="15.6" x14ac:dyDescent="0.3">
      <c r="A8" s="90" t="s">
        <v>619</v>
      </c>
      <c r="B8" s="126"/>
      <c r="C8" s="126"/>
      <c r="D8" s="127"/>
      <c r="E8" s="127"/>
      <c r="F8" s="127"/>
      <c r="G8" s="127"/>
      <c r="H8" s="127"/>
      <c r="I8" s="128"/>
    </row>
    <row r="9" spans="1:20" x14ac:dyDescent="0.3">
      <c r="A9" s="92" t="s">
        <v>641</v>
      </c>
      <c r="B9" s="111"/>
      <c r="C9" s="111"/>
      <c r="D9" s="111"/>
      <c r="E9" s="111"/>
      <c r="F9" s="111"/>
      <c r="G9" s="111"/>
      <c r="H9" s="111"/>
      <c r="I9" s="112"/>
    </row>
    <row r="10" spans="1:20" x14ac:dyDescent="0.3">
      <c r="A10" s="92" t="s">
        <v>641</v>
      </c>
      <c r="B10" s="111"/>
      <c r="C10" s="111"/>
      <c r="D10" s="111"/>
      <c r="E10" s="111"/>
      <c r="F10" s="111"/>
      <c r="G10" s="111"/>
      <c r="H10" s="111"/>
      <c r="I10" s="112"/>
    </row>
    <row r="11" spans="1:20" x14ac:dyDescent="0.3">
      <c r="A11" s="92" t="s">
        <v>641</v>
      </c>
      <c r="B11" s="111"/>
      <c r="C11" s="111"/>
      <c r="D11" s="111"/>
      <c r="E11" s="111"/>
      <c r="F11" s="111"/>
      <c r="G11" s="111"/>
      <c r="H11" s="111"/>
      <c r="I11" s="112"/>
    </row>
    <row r="12" spans="1:20" x14ac:dyDescent="0.3">
      <c r="A12" s="92" t="s">
        <v>641</v>
      </c>
      <c r="B12" s="111"/>
      <c r="C12" s="111"/>
      <c r="D12" s="111"/>
      <c r="E12" s="111"/>
      <c r="F12" s="111"/>
      <c r="G12" s="111"/>
      <c r="H12" s="111"/>
      <c r="I12" s="112"/>
    </row>
    <row r="13" spans="1:20" x14ac:dyDescent="0.3">
      <c r="A13" s="92" t="s">
        <v>641</v>
      </c>
      <c r="B13" s="111"/>
      <c r="C13" s="111"/>
      <c r="D13" s="111"/>
      <c r="E13" s="111"/>
      <c r="F13" s="111"/>
      <c r="G13" s="111"/>
      <c r="H13" s="111"/>
      <c r="I13" s="112"/>
    </row>
    <row r="14" spans="1:20" x14ac:dyDescent="0.3">
      <c r="A14" s="92" t="s">
        <v>641</v>
      </c>
      <c r="B14" s="111"/>
      <c r="C14" s="111"/>
      <c r="D14" s="111"/>
      <c r="E14" s="111"/>
      <c r="F14" s="111"/>
      <c r="G14" s="111"/>
      <c r="H14" s="111"/>
      <c r="I14" s="112"/>
    </row>
    <row r="15" spans="1:20" x14ac:dyDescent="0.3">
      <c r="A15" s="92" t="s">
        <v>641</v>
      </c>
      <c r="B15" s="111"/>
      <c r="C15" s="111"/>
      <c r="D15" s="111"/>
      <c r="E15" s="111"/>
      <c r="F15" s="111"/>
      <c r="G15" s="111"/>
      <c r="H15" s="111"/>
      <c r="I15" s="112"/>
    </row>
    <row r="16" spans="1:20" x14ac:dyDescent="0.3">
      <c r="A16" s="92" t="s">
        <v>641</v>
      </c>
      <c r="B16" s="111"/>
      <c r="C16" s="111"/>
      <c r="D16" s="111"/>
      <c r="E16" s="111"/>
      <c r="F16" s="111"/>
      <c r="G16" s="111"/>
      <c r="H16" s="111"/>
      <c r="I16" s="112"/>
    </row>
    <row r="17" spans="1:9" x14ac:dyDescent="0.3">
      <c r="A17" s="92" t="s">
        <v>641</v>
      </c>
      <c r="B17" s="111"/>
      <c r="C17" s="111"/>
      <c r="D17" s="111"/>
      <c r="E17" s="111"/>
      <c r="F17" s="111"/>
      <c r="G17" s="111"/>
      <c r="H17" s="111"/>
      <c r="I17" s="112"/>
    </row>
    <row r="18" spans="1:9" x14ac:dyDescent="0.3">
      <c r="A18" s="92" t="s">
        <v>641</v>
      </c>
      <c r="B18" s="111"/>
      <c r="C18" s="111"/>
      <c r="D18" s="111"/>
      <c r="E18" s="111"/>
      <c r="F18" s="111"/>
      <c r="G18" s="111"/>
      <c r="H18" s="111"/>
      <c r="I18" s="112"/>
    </row>
    <row r="19" spans="1:9" x14ac:dyDescent="0.3">
      <c r="A19" s="92" t="s">
        <v>641</v>
      </c>
      <c r="B19" s="111"/>
      <c r="C19" s="111"/>
      <c r="D19" s="111"/>
      <c r="E19" s="111"/>
      <c r="F19" s="111"/>
      <c r="G19" s="111"/>
      <c r="H19" s="111"/>
      <c r="I19" s="112"/>
    </row>
    <row r="20" spans="1:9" x14ac:dyDescent="0.3">
      <c r="A20" s="92" t="s">
        <v>641</v>
      </c>
      <c r="B20" s="111"/>
      <c r="C20" s="111"/>
      <c r="D20" s="111"/>
      <c r="E20" s="111"/>
      <c r="F20" s="111"/>
      <c r="G20" s="111"/>
      <c r="H20" s="111"/>
      <c r="I20" s="112"/>
    </row>
    <row r="21" spans="1:9" x14ac:dyDescent="0.3">
      <c r="A21" s="92" t="s">
        <v>641</v>
      </c>
      <c r="B21" s="111"/>
      <c r="C21" s="111"/>
      <c r="D21" s="111"/>
      <c r="E21" s="111"/>
      <c r="F21" s="111"/>
      <c r="G21" s="111"/>
      <c r="H21" s="111"/>
      <c r="I21" s="112"/>
    </row>
    <row r="22" spans="1:9" x14ac:dyDescent="0.3">
      <c r="A22" s="92" t="s">
        <v>641</v>
      </c>
      <c r="B22" s="111"/>
      <c r="C22" s="111"/>
      <c r="D22" s="111"/>
      <c r="E22" s="111"/>
      <c r="F22" s="111"/>
      <c r="G22" s="111"/>
      <c r="H22" s="111"/>
      <c r="I22" s="112"/>
    </row>
    <row r="23" spans="1:9" x14ac:dyDescent="0.3">
      <c r="A23" s="92" t="s">
        <v>641</v>
      </c>
      <c r="B23" s="111"/>
      <c r="C23" s="111"/>
      <c r="D23" s="111"/>
      <c r="E23" s="111"/>
      <c r="F23" s="111"/>
      <c r="G23" s="111"/>
      <c r="H23" s="111"/>
      <c r="I23" s="112"/>
    </row>
    <row r="24" spans="1:9" x14ac:dyDescent="0.3">
      <c r="A24" s="92" t="s">
        <v>641</v>
      </c>
      <c r="B24" s="111"/>
      <c r="C24" s="111"/>
      <c r="D24" s="111"/>
      <c r="E24" s="111"/>
      <c r="F24" s="111"/>
      <c r="G24" s="111"/>
      <c r="H24" s="111"/>
      <c r="I24" s="112"/>
    </row>
    <row r="25" spans="1:9" x14ac:dyDescent="0.3">
      <c r="A25" s="92" t="s">
        <v>641</v>
      </c>
      <c r="B25" s="111"/>
      <c r="C25" s="111"/>
      <c r="D25" s="111"/>
      <c r="E25" s="111"/>
      <c r="F25" s="111"/>
      <c r="G25" s="111"/>
      <c r="H25" s="111"/>
      <c r="I25" s="112"/>
    </row>
    <row r="26" spans="1:9" ht="15" thickBot="1" x14ac:dyDescent="0.35">
      <c r="A26" s="93" t="s">
        <v>641</v>
      </c>
      <c r="B26" s="113"/>
      <c r="C26" s="113"/>
      <c r="D26" s="113"/>
      <c r="E26" s="113"/>
      <c r="F26" s="113"/>
      <c r="G26" s="113"/>
      <c r="H26" s="113"/>
      <c r="I26" s="114"/>
    </row>
    <row r="27" spans="1:9" x14ac:dyDescent="0.3">
      <c r="A27" s="45"/>
    </row>
    <row r="28" spans="1:9" x14ac:dyDescent="0.3">
      <c r="A28" s="45"/>
    </row>
    <row r="29" spans="1:9" ht="15" thickBot="1" x14ac:dyDescent="0.35"/>
    <row r="30" spans="1:9" x14ac:dyDescent="0.3">
      <c r="A30" s="109" t="s">
        <v>635</v>
      </c>
      <c r="B30" s="203">
        <f>'Tab A - Award Info'!B19</f>
        <v>0</v>
      </c>
      <c r="C30" s="203"/>
      <c r="D30" s="203"/>
      <c r="E30" s="203"/>
      <c r="F30" s="203"/>
      <c r="G30" s="203"/>
      <c r="H30" s="203"/>
      <c r="I30" s="204"/>
    </row>
    <row r="31" spans="1:9" ht="15.6" x14ac:dyDescent="0.3">
      <c r="A31" s="89"/>
      <c r="B31" s="201" t="s">
        <v>638</v>
      </c>
      <c r="C31" s="201"/>
      <c r="D31" s="201"/>
      <c r="E31" s="201"/>
      <c r="F31" s="201"/>
      <c r="G31" s="201"/>
      <c r="H31" s="201"/>
      <c r="I31" s="202"/>
    </row>
    <row r="32" spans="1:9" ht="15.6" x14ac:dyDescent="0.3">
      <c r="A32" s="90" t="s">
        <v>619</v>
      </c>
      <c r="B32" s="86"/>
      <c r="C32" s="86"/>
      <c r="D32" s="86"/>
      <c r="E32" s="86"/>
      <c r="F32" s="86"/>
      <c r="G32" s="86"/>
      <c r="H32" s="86"/>
      <c r="I32" s="91"/>
    </row>
    <row r="33" spans="1:9" x14ac:dyDescent="0.3">
      <c r="A33" s="92" t="s">
        <v>641</v>
      </c>
      <c r="B33" s="111"/>
      <c r="C33" s="111"/>
      <c r="D33" s="111"/>
      <c r="E33" s="111"/>
      <c r="F33" s="111"/>
      <c r="G33" s="111"/>
      <c r="H33" s="111"/>
      <c r="I33" s="112"/>
    </row>
    <row r="34" spans="1:9" x14ac:dyDescent="0.3">
      <c r="A34" s="92" t="s">
        <v>641</v>
      </c>
      <c r="B34" s="111"/>
      <c r="C34" s="111"/>
      <c r="D34" s="111"/>
      <c r="E34" s="111"/>
      <c r="F34" s="111"/>
      <c r="G34" s="111"/>
      <c r="H34" s="111"/>
      <c r="I34" s="112"/>
    </row>
    <row r="35" spans="1:9" x14ac:dyDescent="0.3">
      <c r="A35" s="92" t="s">
        <v>641</v>
      </c>
      <c r="B35" s="111"/>
      <c r="C35" s="111"/>
      <c r="D35" s="111"/>
      <c r="E35" s="111"/>
      <c r="F35" s="111"/>
      <c r="G35" s="111"/>
      <c r="H35" s="111"/>
      <c r="I35" s="112"/>
    </row>
    <row r="36" spans="1:9" x14ac:dyDescent="0.3">
      <c r="A36" s="92" t="s">
        <v>641</v>
      </c>
      <c r="B36" s="111"/>
      <c r="C36" s="111"/>
      <c r="D36" s="111"/>
      <c r="E36" s="111"/>
      <c r="F36" s="111"/>
      <c r="G36" s="111"/>
      <c r="H36" s="111"/>
      <c r="I36" s="112"/>
    </row>
    <row r="37" spans="1:9" x14ac:dyDescent="0.3">
      <c r="A37" s="92" t="s">
        <v>641</v>
      </c>
      <c r="B37" s="111"/>
      <c r="C37" s="111"/>
      <c r="D37" s="111"/>
      <c r="E37" s="111"/>
      <c r="F37" s="111"/>
      <c r="G37" s="111"/>
      <c r="H37" s="111"/>
      <c r="I37" s="112"/>
    </row>
    <row r="38" spans="1:9" x14ac:dyDescent="0.3">
      <c r="A38" s="92" t="s">
        <v>641</v>
      </c>
      <c r="B38" s="111"/>
      <c r="C38" s="111"/>
      <c r="D38" s="111"/>
      <c r="E38" s="111"/>
      <c r="F38" s="111"/>
      <c r="G38" s="111"/>
      <c r="H38" s="111"/>
      <c r="I38" s="112"/>
    </row>
    <row r="39" spans="1:9" x14ac:dyDescent="0.3">
      <c r="A39" s="92" t="s">
        <v>641</v>
      </c>
      <c r="B39" s="111"/>
      <c r="C39" s="111"/>
      <c r="D39" s="111"/>
      <c r="E39" s="111"/>
      <c r="F39" s="111"/>
      <c r="G39" s="111"/>
      <c r="H39" s="111"/>
      <c r="I39" s="112"/>
    </row>
    <row r="40" spans="1:9" x14ac:dyDescent="0.3">
      <c r="A40" s="92" t="s">
        <v>641</v>
      </c>
      <c r="B40" s="111"/>
      <c r="C40" s="111"/>
      <c r="D40" s="111"/>
      <c r="E40" s="111"/>
      <c r="F40" s="111"/>
      <c r="G40" s="111"/>
      <c r="H40" s="111"/>
      <c r="I40" s="112"/>
    </row>
    <row r="41" spans="1:9" x14ac:dyDescent="0.3">
      <c r="A41" s="92" t="s">
        <v>641</v>
      </c>
      <c r="B41" s="111"/>
      <c r="C41" s="111"/>
      <c r="D41" s="111"/>
      <c r="E41" s="111"/>
      <c r="F41" s="111"/>
      <c r="G41" s="111"/>
      <c r="H41" s="111"/>
      <c r="I41" s="112"/>
    </row>
    <row r="42" spans="1:9" x14ac:dyDescent="0.3">
      <c r="A42" s="92" t="s">
        <v>641</v>
      </c>
      <c r="B42" s="111"/>
      <c r="C42" s="111"/>
      <c r="D42" s="111"/>
      <c r="E42" s="111"/>
      <c r="F42" s="111"/>
      <c r="G42" s="111"/>
      <c r="H42" s="111"/>
      <c r="I42" s="112"/>
    </row>
    <row r="43" spans="1:9" x14ac:dyDescent="0.3">
      <c r="A43" s="92" t="s">
        <v>641</v>
      </c>
      <c r="B43" s="111"/>
      <c r="C43" s="111"/>
      <c r="D43" s="111"/>
      <c r="E43" s="111"/>
      <c r="F43" s="111"/>
      <c r="G43" s="111"/>
      <c r="H43" s="111"/>
      <c r="I43" s="112"/>
    </row>
    <row r="44" spans="1:9" x14ac:dyDescent="0.3">
      <c r="A44" s="92" t="s">
        <v>641</v>
      </c>
      <c r="B44" s="111"/>
      <c r="C44" s="111"/>
      <c r="D44" s="111"/>
      <c r="E44" s="111"/>
      <c r="F44" s="111"/>
      <c r="G44" s="111"/>
      <c r="H44" s="111"/>
      <c r="I44" s="112"/>
    </row>
    <row r="45" spans="1:9" x14ac:dyDescent="0.3">
      <c r="A45" s="92" t="s">
        <v>641</v>
      </c>
      <c r="B45" s="111"/>
      <c r="C45" s="111"/>
      <c r="D45" s="111"/>
      <c r="E45" s="111"/>
      <c r="F45" s="111"/>
      <c r="G45" s="111"/>
      <c r="H45" s="111"/>
      <c r="I45" s="112"/>
    </row>
    <row r="46" spans="1:9" x14ac:dyDescent="0.3">
      <c r="A46" s="92" t="s">
        <v>641</v>
      </c>
      <c r="B46" s="111"/>
      <c r="C46" s="111"/>
      <c r="D46" s="111"/>
      <c r="E46" s="111"/>
      <c r="F46" s="111"/>
      <c r="G46" s="111"/>
      <c r="H46" s="111"/>
      <c r="I46" s="112"/>
    </row>
    <row r="47" spans="1:9" x14ac:dyDescent="0.3">
      <c r="A47" s="92" t="s">
        <v>641</v>
      </c>
      <c r="B47" s="111"/>
      <c r="C47" s="111"/>
      <c r="D47" s="111"/>
      <c r="E47" s="111"/>
      <c r="F47" s="111"/>
      <c r="G47" s="111"/>
      <c r="H47" s="111"/>
      <c r="I47" s="112"/>
    </row>
    <row r="48" spans="1:9" x14ac:dyDescent="0.3">
      <c r="A48" s="92" t="s">
        <v>641</v>
      </c>
      <c r="B48" s="111"/>
      <c r="C48" s="111"/>
      <c r="D48" s="111"/>
      <c r="E48" s="111"/>
      <c r="F48" s="111"/>
      <c r="G48" s="111"/>
      <c r="H48" s="111"/>
      <c r="I48" s="112"/>
    </row>
    <row r="49" spans="1:11" x14ac:dyDescent="0.3">
      <c r="A49" s="92" t="s">
        <v>641</v>
      </c>
      <c r="B49" s="111"/>
      <c r="C49" s="111"/>
      <c r="D49" s="111"/>
      <c r="E49" s="111"/>
      <c r="F49" s="111"/>
      <c r="G49" s="111"/>
      <c r="H49" s="111"/>
      <c r="I49" s="112"/>
    </row>
    <row r="50" spans="1:11" ht="15" thickBot="1" x14ac:dyDescent="0.35">
      <c r="A50" s="93" t="s">
        <v>641</v>
      </c>
      <c r="B50" s="113"/>
      <c r="C50" s="113"/>
      <c r="D50" s="113"/>
      <c r="E50" s="113"/>
      <c r="F50" s="113"/>
      <c r="G50" s="113"/>
      <c r="H50" s="113"/>
      <c r="I50" s="114"/>
    </row>
    <row r="53" spans="1:11" ht="15" thickBot="1" x14ac:dyDescent="0.35"/>
    <row r="54" spans="1:11" x14ac:dyDescent="0.3">
      <c r="A54" s="109" t="s">
        <v>635</v>
      </c>
      <c r="B54" s="203">
        <f>'Tab A - Award Info'!B20</f>
        <v>0</v>
      </c>
      <c r="C54" s="203"/>
      <c r="D54" s="203"/>
      <c r="E54" s="203"/>
      <c r="F54" s="203"/>
      <c r="G54" s="203"/>
      <c r="H54" s="203"/>
      <c r="I54" s="204"/>
    </row>
    <row r="55" spans="1:11" ht="15.6" x14ac:dyDescent="0.3">
      <c r="A55" s="89"/>
      <c r="B55" s="201" t="s">
        <v>638</v>
      </c>
      <c r="C55" s="201"/>
      <c r="D55" s="201"/>
      <c r="E55" s="201"/>
      <c r="F55" s="201"/>
      <c r="G55" s="201"/>
      <c r="H55" s="201"/>
      <c r="I55" s="202"/>
    </row>
    <row r="56" spans="1:11" ht="15.6" x14ac:dyDescent="0.3">
      <c r="A56" s="90" t="s">
        <v>619</v>
      </c>
      <c r="B56" s="86"/>
      <c r="C56" s="86"/>
      <c r="D56" s="86"/>
      <c r="E56" s="86"/>
      <c r="F56" s="86"/>
      <c r="G56" s="86"/>
      <c r="H56" s="86"/>
      <c r="I56" s="91"/>
    </row>
    <row r="57" spans="1:11" x14ac:dyDescent="0.3">
      <c r="A57" s="92" t="s">
        <v>641</v>
      </c>
      <c r="B57" s="111"/>
      <c r="C57" s="111"/>
      <c r="D57" s="111"/>
      <c r="E57" s="111"/>
      <c r="F57" s="111"/>
      <c r="G57" s="111"/>
      <c r="H57" s="111"/>
      <c r="I57" s="112"/>
      <c r="K57" s="110" t="s">
        <v>653</v>
      </c>
    </row>
    <row r="58" spans="1:11" x14ac:dyDescent="0.3">
      <c r="A58" s="92" t="s">
        <v>641</v>
      </c>
      <c r="B58" s="111"/>
      <c r="C58" s="111"/>
      <c r="D58" s="111"/>
      <c r="E58" s="111"/>
      <c r="F58" s="111"/>
      <c r="G58" s="111"/>
      <c r="H58" s="111"/>
      <c r="I58" s="112"/>
      <c r="K58" s="110" t="s">
        <v>654</v>
      </c>
    </row>
    <row r="59" spans="1:11" x14ac:dyDescent="0.3">
      <c r="A59" s="92" t="s">
        <v>641</v>
      </c>
      <c r="B59" s="111"/>
      <c r="C59" s="111"/>
      <c r="D59" s="111"/>
      <c r="E59" s="111"/>
      <c r="F59" s="111"/>
      <c r="G59" s="111"/>
      <c r="H59" s="111"/>
      <c r="I59" s="112"/>
      <c r="K59" s="110" t="s">
        <v>655</v>
      </c>
    </row>
    <row r="60" spans="1:11" x14ac:dyDescent="0.3">
      <c r="A60" s="92" t="s">
        <v>641</v>
      </c>
      <c r="B60" s="111"/>
      <c r="C60" s="111"/>
      <c r="D60" s="111"/>
      <c r="E60" s="111"/>
      <c r="F60" s="111"/>
      <c r="G60" s="111"/>
      <c r="H60" s="111"/>
      <c r="I60" s="112"/>
      <c r="K60" s="110" t="s">
        <v>656</v>
      </c>
    </row>
    <row r="61" spans="1:11" x14ac:dyDescent="0.3">
      <c r="A61" s="92" t="s">
        <v>641</v>
      </c>
      <c r="B61" s="111"/>
      <c r="C61" s="111"/>
      <c r="D61" s="111"/>
      <c r="E61" s="111"/>
      <c r="F61" s="111"/>
      <c r="G61" s="111"/>
      <c r="H61" s="111"/>
      <c r="I61" s="112"/>
      <c r="K61" s="110" t="s">
        <v>657</v>
      </c>
    </row>
    <row r="62" spans="1:11" x14ac:dyDescent="0.3">
      <c r="A62" s="92" t="s">
        <v>641</v>
      </c>
      <c r="B62" s="111"/>
      <c r="C62" s="111"/>
      <c r="D62" s="111"/>
      <c r="E62" s="111"/>
      <c r="F62" s="111"/>
      <c r="G62" s="111"/>
      <c r="H62" s="111"/>
      <c r="I62" s="112"/>
    </row>
    <row r="63" spans="1:11" x14ac:dyDescent="0.3">
      <c r="A63" s="92" t="s">
        <v>641</v>
      </c>
      <c r="B63" s="111"/>
      <c r="C63" s="111"/>
      <c r="D63" s="111"/>
      <c r="E63" s="111"/>
      <c r="F63" s="111"/>
      <c r="G63" s="111"/>
      <c r="H63" s="111"/>
      <c r="I63" s="112"/>
    </row>
    <row r="64" spans="1:11" x14ac:dyDescent="0.3">
      <c r="A64" s="92" t="s">
        <v>641</v>
      </c>
      <c r="B64" s="111"/>
      <c r="C64" s="111"/>
      <c r="D64" s="111"/>
      <c r="E64" s="111"/>
      <c r="F64" s="111"/>
      <c r="G64" s="111"/>
      <c r="H64" s="111"/>
      <c r="I64" s="112"/>
    </row>
    <row r="65" spans="1:9" x14ac:dyDescent="0.3">
      <c r="A65" s="92" t="s">
        <v>641</v>
      </c>
      <c r="B65" s="111"/>
      <c r="C65" s="111"/>
      <c r="D65" s="111"/>
      <c r="E65" s="111"/>
      <c r="F65" s="111"/>
      <c r="G65" s="111"/>
      <c r="H65" s="111"/>
      <c r="I65" s="112"/>
    </row>
    <row r="66" spans="1:9" x14ac:dyDescent="0.3">
      <c r="A66" s="92" t="s">
        <v>641</v>
      </c>
      <c r="B66" s="111"/>
      <c r="C66" s="111"/>
      <c r="D66" s="111"/>
      <c r="E66" s="111"/>
      <c r="F66" s="111"/>
      <c r="G66" s="111"/>
      <c r="H66" s="111"/>
      <c r="I66" s="112"/>
    </row>
    <row r="67" spans="1:9" x14ac:dyDescent="0.3">
      <c r="A67" s="92" t="s">
        <v>641</v>
      </c>
      <c r="B67" s="111"/>
      <c r="C67" s="111"/>
      <c r="D67" s="111"/>
      <c r="E67" s="111"/>
      <c r="F67" s="111"/>
      <c r="G67" s="111"/>
      <c r="H67" s="111"/>
      <c r="I67" s="112"/>
    </row>
    <row r="68" spans="1:9" x14ac:dyDescent="0.3">
      <c r="A68" s="92" t="s">
        <v>641</v>
      </c>
      <c r="B68" s="111"/>
      <c r="C68" s="111"/>
      <c r="D68" s="111"/>
      <c r="E68" s="111"/>
      <c r="F68" s="111"/>
      <c r="G68" s="111"/>
      <c r="H68" s="111"/>
      <c r="I68" s="112"/>
    </row>
    <row r="69" spans="1:9" x14ac:dyDescent="0.3">
      <c r="A69" s="92" t="s">
        <v>641</v>
      </c>
      <c r="B69" s="111"/>
      <c r="C69" s="111"/>
      <c r="D69" s="111"/>
      <c r="E69" s="111"/>
      <c r="F69" s="111"/>
      <c r="G69" s="111"/>
      <c r="H69" s="111"/>
      <c r="I69" s="112"/>
    </row>
    <row r="70" spans="1:9" x14ac:dyDescent="0.3">
      <c r="A70" s="92" t="s">
        <v>641</v>
      </c>
      <c r="B70" s="111"/>
      <c r="C70" s="111"/>
      <c r="D70" s="111"/>
      <c r="E70" s="111"/>
      <c r="F70" s="111"/>
      <c r="G70" s="111"/>
      <c r="H70" s="111"/>
      <c r="I70" s="112"/>
    </row>
    <row r="71" spans="1:9" x14ac:dyDescent="0.3">
      <c r="A71" s="92" t="s">
        <v>641</v>
      </c>
      <c r="B71" s="111"/>
      <c r="C71" s="111"/>
      <c r="D71" s="111"/>
      <c r="E71" s="111"/>
      <c r="F71" s="111"/>
      <c r="G71" s="111"/>
      <c r="H71" s="111"/>
      <c r="I71" s="112"/>
    </row>
    <row r="72" spans="1:9" x14ac:dyDescent="0.3">
      <c r="A72" s="92" t="s">
        <v>641</v>
      </c>
      <c r="B72" s="111"/>
      <c r="C72" s="111"/>
      <c r="D72" s="111"/>
      <c r="E72" s="111"/>
      <c r="F72" s="111"/>
      <c r="G72" s="111"/>
      <c r="H72" s="111"/>
      <c r="I72" s="112"/>
    </row>
    <row r="73" spans="1:9" x14ac:dyDescent="0.3">
      <c r="A73" s="92" t="s">
        <v>641</v>
      </c>
      <c r="B73" s="111"/>
      <c r="C73" s="111"/>
      <c r="D73" s="111"/>
      <c r="E73" s="111"/>
      <c r="F73" s="111"/>
      <c r="G73" s="111"/>
      <c r="H73" s="111"/>
      <c r="I73" s="112"/>
    </row>
    <row r="74" spans="1:9" ht="15" thickBot="1" x14ac:dyDescent="0.35">
      <c r="A74" s="93" t="s">
        <v>641</v>
      </c>
      <c r="B74" s="113"/>
      <c r="C74" s="113"/>
      <c r="D74" s="113"/>
      <c r="E74" s="113"/>
      <c r="F74" s="113"/>
      <c r="G74" s="113"/>
      <c r="H74" s="113"/>
      <c r="I74" s="114"/>
    </row>
  </sheetData>
  <mergeCells count="6">
    <mergeCell ref="B55:I55"/>
    <mergeCell ref="B6:I6"/>
    <mergeCell ref="B7:I7"/>
    <mergeCell ref="B30:I30"/>
    <mergeCell ref="B31:I31"/>
    <mergeCell ref="B54:I54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Lookups!$K$2:$K$35</xm:f>
          </x14:formula1>
          <xm:sqref>A9:A26 A33:A50 A57:A74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835"/>
  <sheetViews>
    <sheetView showGridLines="0" topLeftCell="J1" zoomScaleNormal="100" workbookViewId="0">
      <selection activeCell="J3" sqref="J3"/>
    </sheetView>
  </sheetViews>
  <sheetFormatPr defaultColWidth="9.33203125" defaultRowHeight="16.2" customHeight="1" x14ac:dyDescent="0.3"/>
  <cols>
    <col min="1" max="2" width="33.6640625" style="1" bestFit="1" customWidth="1"/>
    <col min="3" max="3" width="53.33203125" style="1" bestFit="1" customWidth="1"/>
    <col min="4" max="4" width="33" style="20" bestFit="1" customWidth="1"/>
    <col min="5" max="5" width="31.6640625" style="20" bestFit="1" customWidth="1"/>
    <col min="6" max="6" width="26.6640625" style="1" customWidth="1"/>
    <col min="7" max="7" width="41.33203125" style="1" customWidth="1"/>
    <col min="8" max="8" width="94.33203125" style="1" bestFit="1" customWidth="1"/>
    <col min="9" max="9" width="54.6640625" style="1" hidden="1" customWidth="1"/>
    <col min="10" max="10" width="74.6640625" style="1" customWidth="1"/>
    <col min="11" max="11" width="55.6640625" style="1" bestFit="1" customWidth="1"/>
    <col min="12" max="12" width="31.88671875" style="1" customWidth="1"/>
    <col min="13" max="13" width="55.6640625" style="1" bestFit="1" customWidth="1"/>
    <col min="14" max="16384" width="9.33203125" style="1"/>
  </cols>
  <sheetData>
    <row r="1" spans="1:13" s="18" customFormat="1" ht="44.7" customHeight="1" x14ac:dyDescent="0.3">
      <c r="A1" s="23" t="s">
        <v>440</v>
      </c>
      <c r="B1" s="23" t="s">
        <v>129</v>
      </c>
      <c r="C1" s="16" t="s">
        <v>304</v>
      </c>
      <c r="D1" s="24" t="s">
        <v>423</v>
      </c>
      <c r="E1" s="17" t="s">
        <v>3</v>
      </c>
      <c r="F1" s="30" t="s">
        <v>441</v>
      </c>
      <c r="G1" s="50" t="s">
        <v>454</v>
      </c>
      <c r="H1" s="52" t="s">
        <v>489</v>
      </c>
      <c r="I1" s="76" t="s">
        <v>593</v>
      </c>
      <c r="J1" s="52" t="s">
        <v>616</v>
      </c>
      <c r="K1" s="76" t="s">
        <v>643</v>
      </c>
      <c r="L1" s="95" t="s">
        <v>305</v>
      </c>
      <c r="M1" s="76" t="s">
        <v>593</v>
      </c>
    </row>
    <row r="2" spans="1:13" ht="16.2" customHeight="1" x14ac:dyDescent="0.3">
      <c r="A2" s="9" t="s">
        <v>1</v>
      </c>
      <c r="B2" s="9" t="s">
        <v>1</v>
      </c>
      <c r="C2" s="2" t="s">
        <v>425</v>
      </c>
      <c r="D2" s="19" t="s">
        <v>424</v>
      </c>
      <c r="E2" s="22" t="s">
        <v>426</v>
      </c>
      <c r="F2" s="1" t="s">
        <v>444</v>
      </c>
      <c r="G2" s="44" t="s">
        <v>572</v>
      </c>
      <c r="H2" s="53" t="s">
        <v>0</v>
      </c>
      <c r="I2" s="81" t="s">
        <v>618</v>
      </c>
      <c r="J2" s="1" t="s">
        <v>641</v>
      </c>
      <c r="K2" s="81" t="s">
        <v>641</v>
      </c>
      <c r="L2" s="96" t="s">
        <v>641</v>
      </c>
      <c r="M2" s="81" t="s">
        <v>702</v>
      </c>
    </row>
    <row r="3" spans="1:13" ht="16.2" customHeight="1" x14ac:dyDescent="0.3">
      <c r="A3" s="10" t="s">
        <v>5</v>
      </c>
      <c r="B3" s="9" t="s">
        <v>420</v>
      </c>
      <c r="C3" s="5" t="s">
        <v>116</v>
      </c>
      <c r="D3" s="19" t="s">
        <v>421</v>
      </c>
      <c r="E3" s="12" t="s">
        <v>427</v>
      </c>
      <c r="F3" s="1" t="s">
        <v>442</v>
      </c>
      <c r="G3" s="47" t="s">
        <v>455</v>
      </c>
      <c r="H3" s="54" t="s">
        <v>116</v>
      </c>
      <c r="I3" s="77" t="s">
        <v>594</v>
      </c>
      <c r="J3" s="80" t="s">
        <v>582</v>
      </c>
      <c r="K3" s="77" t="s">
        <v>582</v>
      </c>
      <c r="L3" s="94" t="s">
        <v>714</v>
      </c>
      <c r="M3" s="77" t="s">
        <v>594</v>
      </c>
    </row>
    <row r="4" spans="1:13" ht="16.2" customHeight="1" x14ac:dyDescent="0.3">
      <c r="A4" s="10" t="s">
        <v>6</v>
      </c>
      <c r="B4" s="9" t="s">
        <v>405</v>
      </c>
      <c r="C4" s="5" t="s">
        <v>308</v>
      </c>
      <c r="D4" s="19" t="s">
        <v>422</v>
      </c>
      <c r="E4" s="12" t="s">
        <v>428</v>
      </c>
      <c r="F4" s="1" t="s">
        <v>443</v>
      </c>
      <c r="G4" s="47" t="s">
        <v>456</v>
      </c>
      <c r="H4" s="54" t="s">
        <v>308</v>
      </c>
      <c r="I4" s="77" t="s">
        <v>595</v>
      </c>
      <c r="J4" s="73" t="s">
        <v>583</v>
      </c>
      <c r="K4" s="77" t="s">
        <v>583</v>
      </c>
      <c r="L4" s="94" t="s">
        <v>715</v>
      </c>
      <c r="M4" s="77" t="s">
        <v>595</v>
      </c>
    </row>
    <row r="5" spans="1:13" ht="16.2" customHeight="1" x14ac:dyDescent="0.3">
      <c r="A5" s="10" t="s">
        <v>7</v>
      </c>
      <c r="B5" s="9" t="s">
        <v>404</v>
      </c>
      <c r="C5" s="5" t="s">
        <v>164</v>
      </c>
      <c r="E5" s="12" t="s">
        <v>429</v>
      </c>
      <c r="G5" s="47" t="s">
        <v>457</v>
      </c>
      <c r="H5" s="54" t="s">
        <v>164</v>
      </c>
      <c r="I5" s="77" t="s">
        <v>622</v>
      </c>
      <c r="J5" s="73" t="s">
        <v>592</v>
      </c>
      <c r="K5" s="77" t="s">
        <v>592</v>
      </c>
      <c r="L5" s="94" t="s">
        <v>716</v>
      </c>
      <c r="M5" s="77" t="s">
        <v>597</v>
      </c>
    </row>
    <row r="6" spans="1:13" ht="16.2" customHeight="1" x14ac:dyDescent="0.3">
      <c r="A6" s="10" t="s">
        <v>8</v>
      </c>
      <c r="B6" s="9" t="s">
        <v>410</v>
      </c>
      <c r="C6" s="5" t="s">
        <v>165</v>
      </c>
      <c r="E6" s="12" t="s">
        <v>430</v>
      </c>
      <c r="G6" s="47" t="s">
        <v>458</v>
      </c>
      <c r="H6" s="54" t="s">
        <v>165</v>
      </c>
      <c r="I6" s="77" t="s">
        <v>597</v>
      </c>
      <c r="J6" s="73" t="s">
        <v>594</v>
      </c>
      <c r="K6" s="77" t="s">
        <v>584</v>
      </c>
      <c r="L6" s="94" t="s">
        <v>717</v>
      </c>
      <c r="M6" s="77" t="s">
        <v>598</v>
      </c>
    </row>
    <row r="7" spans="1:13" ht="16.2" customHeight="1" x14ac:dyDescent="0.3">
      <c r="A7" s="10" t="s">
        <v>9</v>
      </c>
      <c r="B7" s="9" t="s">
        <v>411</v>
      </c>
      <c r="C7" s="5" t="s">
        <v>49</v>
      </c>
      <c r="E7" s="12" t="s">
        <v>431</v>
      </c>
      <c r="G7" s="47" t="s">
        <v>459</v>
      </c>
      <c r="H7" s="54" t="s">
        <v>49</v>
      </c>
      <c r="I7" s="77" t="s">
        <v>598</v>
      </c>
      <c r="J7" s="73" t="s">
        <v>595</v>
      </c>
      <c r="K7" s="77" t="s">
        <v>585</v>
      </c>
      <c r="L7" s="94" t="s">
        <v>718</v>
      </c>
      <c r="M7" s="77" t="s">
        <v>601</v>
      </c>
    </row>
    <row r="8" spans="1:13" ht="16.2" customHeight="1" x14ac:dyDescent="0.3">
      <c r="A8" s="10" t="s">
        <v>10</v>
      </c>
      <c r="B8" s="9" t="s">
        <v>412</v>
      </c>
      <c r="C8" s="5" t="s">
        <v>166</v>
      </c>
      <c r="E8" s="12" t="s">
        <v>432</v>
      </c>
      <c r="G8" s="47" t="s">
        <v>460</v>
      </c>
      <c r="H8" s="54" t="s">
        <v>166</v>
      </c>
      <c r="I8" s="77" t="s">
        <v>620</v>
      </c>
      <c r="J8" s="73" t="s">
        <v>596</v>
      </c>
      <c r="K8" s="77" t="s">
        <v>586</v>
      </c>
      <c r="L8" s="94" t="s">
        <v>719</v>
      </c>
      <c r="M8" s="77" t="s">
        <v>626</v>
      </c>
    </row>
    <row r="9" spans="1:13" ht="16.2" customHeight="1" x14ac:dyDescent="0.3">
      <c r="A9" s="10" t="s">
        <v>11</v>
      </c>
      <c r="B9" s="9" t="s">
        <v>407</v>
      </c>
      <c r="C9" s="5" t="s">
        <v>167</v>
      </c>
      <c r="E9" s="12" t="s">
        <v>433</v>
      </c>
      <c r="G9" s="47" t="s">
        <v>461</v>
      </c>
      <c r="H9" s="54" t="s">
        <v>167</v>
      </c>
      <c r="I9" s="77" t="s">
        <v>623</v>
      </c>
      <c r="J9" s="73" t="s">
        <v>597</v>
      </c>
      <c r="K9" s="77" t="s">
        <v>587</v>
      </c>
      <c r="L9" s="94" t="s">
        <v>720</v>
      </c>
      <c r="M9" s="77" t="s">
        <v>604</v>
      </c>
    </row>
    <row r="10" spans="1:13" ht="16.2" customHeight="1" x14ac:dyDescent="0.3">
      <c r="A10" s="10" t="s">
        <v>12</v>
      </c>
      <c r="B10" s="9" t="s">
        <v>406</v>
      </c>
      <c r="C10" s="5" t="s">
        <v>168</v>
      </c>
      <c r="E10" s="12" t="s">
        <v>434</v>
      </c>
      <c r="G10" s="47" t="s">
        <v>462</v>
      </c>
      <c r="H10" s="54" t="s">
        <v>168</v>
      </c>
      <c r="I10" s="77" t="s">
        <v>601</v>
      </c>
      <c r="J10" s="73" t="s">
        <v>617</v>
      </c>
      <c r="K10" s="77" t="s">
        <v>588</v>
      </c>
      <c r="L10" s="94" t="s">
        <v>721</v>
      </c>
      <c r="M10" s="77" t="s">
        <v>605</v>
      </c>
    </row>
    <row r="11" spans="1:13" ht="16.2" customHeight="1" x14ac:dyDescent="0.3">
      <c r="A11" s="10" t="s">
        <v>13</v>
      </c>
      <c r="B11" s="9" t="s">
        <v>413</v>
      </c>
      <c r="C11" s="5" t="s">
        <v>50</v>
      </c>
      <c r="E11" s="12" t="s">
        <v>435</v>
      </c>
      <c r="G11" s="47" t="s">
        <v>463</v>
      </c>
      <c r="H11" s="54" t="s">
        <v>50</v>
      </c>
      <c r="I11" s="77" t="s">
        <v>626</v>
      </c>
      <c r="J11" s="73" t="s">
        <v>587</v>
      </c>
      <c r="K11" s="77" t="s">
        <v>589</v>
      </c>
      <c r="L11" s="94" t="s">
        <v>722</v>
      </c>
      <c r="M11" s="77" t="s">
        <v>606</v>
      </c>
    </row>
    <row r="12" spans="1:13" ht="16.2" customHeight="1" x14ac:dyDescent="0.3">
      <c r="A12" s="10" t="s">
        <v>14</v>
      </c>
      <c r="B12" s="9" t="s">
        <v>408</v>
      </c>
      <c r="C12" s="5" t="s">
        <v>51</v>
      </c>
      <c r="E12" s="12" t="s">
        <v>436</v>
      </c>
      <c r="G12" s="47" t="s">
        <v>464</v>
      </c>
      <c r="H12" s="54" t="s">
        <v>51</v>
      </c>
      <c r="I12" s="77" t="s">
        <v>624</v>
      </c>
      <c r="J12" s="73" t="s">
        <v>599</v>
      </c>
      <c r="K12" s="77" t="s">
        <v>590</v>
      </c>
      <c r="L12" s="94" t="s">
        <v>723</v>
      </c>
      <c r="M12" s="78" t="s">
        <v>607</v>
      </c>
    </row>
    <row r="13" spans="1:13" ht="16.2" customHeight="1" x14ac:dyDescent="0.3">
      <c r="A13" s="10" t="s">
        <v>15</v>
      </c>
      <c r="B13" s="9" t="s">
        <v>416</v>
      </c>
      <c r="C13" s="5" t="s">
        <v>52</v>
      </c>
      <c r="E13" s="12" t="s">
        <v>437</v>
      </c>
      <c r="G13" s="47" t="s">
        <v>465</v>
      </c>
      <c r="H13" s="54" t="s">
        <v>52</v>
      </c>
      <c r="I13" s="77" t="s">
        <v>604</v>
      </c>
      <c r="J13" s="73" t="s">
        <v>589</v>
      </c>
      <c r="K13" s="77" t="s">
        <v>594</v>
      </c>
      <c r="L13" s="94"/>
      <c r="M13" s="78" t="s">
        <v>608</v>
      </c>
    </row>
    <row r="14" spans="1:13" ht="16.2" customHeight="1" x14ac:dyDescent="0.3">
      <c r="A14" s="10" t="s">
        <v>16</v>
      </c>
      <c r="B14" s="9" t="s">
        <v>414</v>
      </c>
      <c r="C14" s="5" t="s">
        <v>169</v>
      </c>
      <c r="E14" s="12" t="s">
        <v>438</v>
      </c>
      <c r="G14" s="47" t="s">
        <v>466</v>
      </c>
      <c r="H14" s="54" t="s">
        <v>169</v>
      </c>
      <c r="I14" s="77" t="s">
        <v>605</v>
      </c>
      <c r="J14" s="73" t="s">
        <v>600</v>
      </c>
      <c r="K14" s="77" t="s">
        <v>595</v>
      </c>
      <c r="M14" s="77" t="s">
        <v>625</v>
      </c>
    </row>
    <row r="15" spans="1:13" ht="16.2" customHeight="1" x14ac:dyDescent="0.3">
      <c r="A15" s="10" t="s">
        <v>17</v>
      </c>
      <c r="B15" s="9" t="s">
        <v>417</v>
      </c>
      <c r="C15" s="5" t="s">
        <v>53</v>
      </c>
      <c r="E15" s="13" t="s">
        <v>439</v>
      </c>
      <c r="G15" s="47" t="s">
        <v>467</v>
      </c>
      <c r="H15" s="54" t="s">
        <v>53</v>
      </c>
      <c r="I15" s="77" t="s">
        <v>606</v>
      </c>
      <c r="J15" s="73" t="s">
        <v>601</v>
      </c>
      <c r="K15" s="77" t="s">
        <v>596</v>
      </c>
      <c r="M15" s="77" t="s">
        <v>627</v>
      </c>
    </row>
    <row r="16" spans="1:13" ht="16.2" customHeight="1" x14ac:dyDescent="0.3">
      <c r="A16" s="10" t="s">
        <v>18</v>
      </c>
      <c r="B16" s="9" t="s">
        <v>378</v>
      </c>
      <c r="C16" s="5" t="s">
        <v>54</v>
      </c>
      <c r="G16" s="47" t="s">
        <v>468</v>
      </c>
      <c r="H16" s="54" t="s">
        <v>54</v>
      </c>
      <c r="I16" s="78" t="s">
        <v>607</v>
      </c>
      <c r="J16" s="73" t="s">
        <v>584</v>
      </c>
      <c r="K16" s="77" t="s">
        <v>597</v>
      </c>
      <c r="M16" s="77" t="s">
        <v>612</v>
      </c>
    </row>
    <row r="17" spans="1:13" ht="16.2" customHeight="1" x14ac:dyDescent="0.3">
      <c r="A17" s="10" t="s">
        <v>19</v>
      </c>
      <c r="B17" s="9" t="s">
        <v>379</v>
      </c>
      <c r="C17" s="5" t="s">
        <v>170</v>
      </c>
      <c r="G17" s="47" t="s">
        <v>469</v>
      </c>
      <c r="H17" s="54" t="s">
        <v>170</v>
      </c>
      <c r="I17" s="78" t="s">
        <v>608</v>
      </c>
      <c r="J17" s="73" t="s">
        <v>602</v>
      </c>
      <c r="K17" s="77" t="s">
        <v>598</v>
      </c>
      <c r="M17" s="77" t="s">
        <v>628</v>
      </c>
    </row>
    <row r="18" spans="1:13" ht="16.2" customHeight="1" x14ac:dyDescent="0.3">
      <c r="A18" s="10" t="s">
        <v>20</v>
      </c>
      <c r="B18" s="9" t="s">
        <v>380</v>
      </c>
      <c r="C18" s="5" t="s">
        <v>55</v>
      </c>
      <c r="G18" s="47" t="s">
        <v>470</v>
      </c>
      <c r="H18" s="54" t="s">
        <v>55</v>
      </c>
      <c r="I18" s="78" t="s">
        <v>631</v>
      </c>
      <c r="J18" s="73" t="s">
        <v>603</v>
      </c>
      <c r="K18" s="77" t="s">
        <v>599</v>
      </c>
      <c r="M18" s="79" t="s">
        <v>629</v>
      </c>
    </row>
    <row r="19" spans="1:13" ht="16.2" customHeight="1" x14ac:dyDescent="0.3">
      <c r="A19" s="10" t="s">
        <v>21</v>
      </c>
      <c r="B19" s="9" t="s">
        <v>381</v>
      </c>
      <c r="C19" s="5" t="s">
        <v>56</v>
      </c>
      <c r="G19" s="47" t="s">
        <v>471</v>
      </c>
      <c r="H19" s="54" t="s">
        <v>56</v>
      </c>
      <c r="I19" s="77" t="s">
        <v>625</v>
      </c>
      <c r="J19" s="73" t="s">
        <v>604</v>
      </c>
      <c r="K19" s="77" t="s">
        <v>600</v>
      </c>
    </row>
    <row r="20" spans="1:13" ht="16.2" customHeight="1" x14ac:dyDescent="0.3">
      <c r="A20" s="10" t="s">
        <v>22</v>
      </c>
      <c r="B20" s="9" t="s">
        <v>382</v>
      </c>
      <c r="C20" s="5" t="s">
        <v>57</v>
      </c>
      <c r="G20" s="47" t="s">
        <v>472</v>
      </c>
      <c r="H20" s="54" t="s">
        <v>57</v>
      </c>
      <c r="I20" s="77" t="s">
        <v>627</v>
      </c>
      <c r="J20" s="73" t="s">
        <v>585</v>
      </c>
      <c r="K20" s="77" t="s">
        <v>601</v>
      </c>
    </row>
    <row r="21" spans="1:13" ht="16.2" customHeight="1" x14ac:dyDescent="0.3">
      <c r="A21" s="10" t="s">
        <v>23</v>
      </c>
      <c r="B21" s="9" t="s">
        <v>383</v>
      </c>
      <c r="C21" s="5" t="s">
        <v>171</v>
      </c>
      <c r="G21" s="47" t="s">
        <v>473</v>
      </c>
      <c r="H21" s="54" t="s">
        <v>171</v>
      </c>
      <c r="I21" s="77" t="s">
        <v>621</v>
      </c>
      <c r="J21" s="73" t="s">
        <v>605</v>
      </c>
      <c r="K21" s="77" t="s">
        <v>602</v>
      </c>
      <c r="M21" s="81" t="s">
        <v>703</v>
      </c>
    </row>
    <row r="22" spans="1:13" ht="16.2" customHeight="1" x14ac:dyDescent="0.3">
      <c r="A22" s="10" t="s">
        <v>24</v>
      </c>
      <c r="B22" s="9" t="s">
        <v>384</v>
      </c>
      <c r="C22" s="5" t="s">
        <v>58</v>
      </c>
      <c r="G22" s="47" t="s">
        <v>474</v>
      </c>
      <c r="H22" s="54" t="s">
        <v>58</v>
      </c>
      <c r="I22" s="77" t="s">
        <v>612</v>
      </c>
      <c r="J22" s="73" t="s">
        <v>588</v>
      </c>
      <c r="K22" s="77" t="s">
        <v>603</v>
      </c>
      <c r="M22" s="77" t="s">
        <v>622</v>
      </c>
    </row>
    <row r="23" spans="1:13" ht="16.2" customHeight="1" x14ac:dyDescent="0.3">
      <c r="A23" s="10" t="s">
        <v>25</v>
      </c>
      <c r="B23" s="9" t="s">
        <v>385</v>
      </c>
      <c r="C23" s="5" t="s">
        <v>59</v>
      </c>
      <c r="G23" s="47" t="s">
        <v>475</v>
      </c>
      <c r="H23" s="54" t="s">
        <v>59</v>
      </c>
      <c r="I23" s="77" t="s">
        <v>630</v>
      </c>
      <c r="J23" s="73" t="s">
        <v>606</v>
      </c>
      <c r="K23" s="77" t="s">
        <v>604</v>
      </c>
      <c r="M23" s="77" t="s">
        <v>620</v>
      </c>
    </row>
    <row r="24" spans="1:13" ht="16.2" customHeight="1" x14ac:dyDescent="0.3">
      <c r="A24" s="10" t="s">
        <v>26</v>
      </c>
      <c r="B24" s="9" t="s">
        <v>386</v>
      </c>
      <c r="C24" s="5" t="s">
        <v>172</v>
      </c>
      <c r="G24" s="47" t="s">
        <v>476</v>
      </c>
      <c r="H24" s="54" t="s">
        <v>172</v>
      </c>
      <c r="I24" s="77" t="s">
        <v>628</v>
      </c>
      <c r="J24" s="74" t="s">
        <v>607</v>
      </c>
      <c r="K24" s="77" t="s">
        <v>605</v>
      </c>
      <c r="M24" s="77" t="s">
        <v>623</v>
      </c>
    </row>
    <row r="25" spans="1:13" ht="16.2" customHeight="1" x14ac:dyDescent="0.3">
      <c r="A25" s="10" t="s">
        <v>27</v>
      </c>
      <c r="B25" s="9" t="s">
        <v>387</v>
      </c>
      <c r="C25" s="5" t="s">
        <v>60</v>
      </c>
      <c r="G25" s="47" t="s">
        <v>477</v>
      </c>
      <c r="H25" s="54" t="s">
        <v>60</v>
      </c>
      <c r="I25" s="79" t="s">
        <v>629</v>
      </c>
      <c r="J25" s="73" t="s">
        <v>609</v>
      </c>
      <c r="K25" s="77" t="s">
        <v>606</v>
      </c>
      <c r="M25" s="77" t="s">
        <v>624</v>
      </c>
    </row>
    <row r="26" spans="1:13" ht="16.2" customHeight="1" x14ac:dyDescent="0.3">
      <c r="A26" s="10" t="s">
        <v>28</v>
      </c>
      <c r="B26" s="9" t="s">
        <v>388</v>
      </c>
      <c r="C26" s="5" t="s">
        <v>117</v>
      </c>
      <c r="G26" s="47" t="s">
        <v>478</v>
      </c>
      <c r="H26" s="54" t="s">
        <v>117</v>
      </c>
      <c r="J26" s="73" t="s">
        <v>610</v>
      </c>
      <c r="K26" s="78" t="s">
        <v>607</v>
      </c>
      <c r="M26" s="78" t="s">
        <v>631</v>
      </c>
    </row>
    <row r="27" spans="1:13" ht="16.2" customHeight="1" x14ac:dyDescent="0.3">
      <c r="A27" s="10" t="s">
        <v>29</v>
      </c>
      <c r="B27" s="9" t="s">
        <v>389</v>
      </c>
      <c r="C27" s="5" t="s">
        <v>61</v>
      </c>
      <c r="G27" s="47" t="s">
        <v>479</v>
      </c>
      <c r="H27" s="54" t="s">
        <v>61</v>
      </c>
      <c r="J27" s="73" t="s">
        <v>611</v>
      </c>
      <c r="K27" s="78" t="s">
        <v>608</v>
      </c>
      <c r="M27" s="77" t="s">
        <v>621</v>
      </c>
    </row>
    <row r="28" spans="1:13" ht="16.2" customHeight="1" x14ac:dyDescent="0.3">
      <c r="A28" s="10" t="s">
        <v>30</v>
      </c>
      <c r="B28" s="9" t="s">
        <v>390</v>
      </c>
      <c r="C28" s="5" t="s">
        <v>62</v>
      </c>
      <c r="G28" s="47" t="s">
        <v>480</v>
      </c>
      <c r="H28" s="54" t="s">
        <v>62</v>
      </c>
      <c r="J28" s="73" t="s">
        <v>586</v>
      </c>
      <c r="K28" s="78" t="s">
        <v>642</v>
      </c>
      <c r="M28" s="77" t="s">
        <v>630</v>
      </c>
    </row>
    <row r="29" spans="1:13" ht="16.2" customHeight="1" x14ac:dyDescent="0.3">
      <c r="A29" s="10" t="s">
        <v>31</v>
      </c>
      <c r="B29" s="9" t="s">
        <v>391</v>
      </c>
      <c r="C29" s="5" t="s">
        <v>79</v>
      </c>
      <c r="G29" s="47" t="s">
        <v>481</v>
      </c>
      <c r="H29" s="54" t="s">
        <v>490</v>
      </c>
      <c r="J29" s="73" t="s">
        <v>612</v>
      </c>
      <c r="K29" s="77" t="s">
        <v>609</v>
      </c>
    </row>
    <row r="30" spans="1:13" ht="16.2" customHeight="1" x14ac:dyDescent="0.3">
      <c r="A30" s="10" t="s">
        <v>32</v>
      </c>
      <c r="B30" s="9" t="s">
        <v>392</v>
      </c>
      <c r="C30" s="5" t="s">
        <v>63</v>
      </c>
      <c r="G30" s="47" t="s">
        <v>482</v>
      </c>
      <c r="H30" s="54" t="s">
        <v>63</v>
      </c>
      <c r="J30" s="73" t="s">
        <v>613</v>
      </c>
      <c r="K30" s="77" t="s">
        <v>610</v>
      </c>
    </row>
    <row r="31" spans="1:13" ht="16.2" customHeight="1" x14ac:dyDescent="0.3">
      <c r="A31" s="10" t="s">
        <v>33</v>
      </c>
      <c r="B31" s="9" t="s">
        <v>393</v>
      </c>
      <c r="C31" s="5" t="s">
        <v>64</v>
      </c>
      <c r="G31" s="47" t="s">
        <v>483</v>
      </c>
      <c r="H31" s="54" t="s">
        <v>64</v>
      </c>
      <c r="J31" s="73" t="s">
        <v>614</v>
      </c>
      <c r="K31" s="77" t="s">
        <v>611</v>
      </c>
    </row>
    <row r="32" spans="1:13" ht="16.2" customHeight="1" x14ac:dyDescent="0.3">
      <c r="A32" s="10" t="s">
        <v>34</v>
      </c>
      <c r="B32" s="9" t="s">
        <v>394</v>
      </c>
      <c r="C32" s="5" t="s">
        <v>173</v>
      </c>
      <c r="G32" s="47" t="s">
        <v>484</v>
      </c>
      <c r="H32" s="54" t="s">
        <v>173</v>
      </c>
      <c r="J32" s="75" t="s">
        <v>615</v>
      </c>
      <c r="K32" s="77" t="s">
        <v>612</v>
      </c>
    </row>
    <row r="33" spans="1:11" ht="16.2" customHeight="1" x14ac:dyDescent="0.3">
      <c r="A33" s="10" t="s">
        <v>35</v>
      </c>
      <c r="B33" s="9" t="s">
        <v>395</v>
      </c>
      <c r="C33" s="5" t="s">
        <v>65</v>
      </c>
      <c r="G33" s="47" t="s">
        <v>485</v>
      </c>
      <c r="H33" s="54" t="s">
        <v>65</v>
      </c>
      <c r="K33" s="77" t="s">
        <v>613</v>
      </c>
    </row>
    <row r="34" spans="1:11" ht="16.2" customHeight="1" x14ac:dyDescent="0.3">
      <c r="A34" s="10" t="s">
        <v>36</v>
      </c>
      <c r="B34" s="9" t="s">
        <v>396</v>
      </c>
      <c r="C34" s="5" t="s">
        <v>66</v>
      </c>
      <c r="G34" s="47" t="s">
        <v>486</v>
      </c>
      <c r="H34" s="54" t="s">
        <v>66</v>
      </c>
      <c r="K34" s="77" t="s">
        <v>614</v>
      </c>
    </row>
    <row r="35" spans="1:11" ht="16.2" customHeight="1" x14ac:dyDescent="0.3">
      <c r="A35" s="10" t="s">
        <v>37</v>
      </c>
      <c r="B35" s="9" t="s">
        <v>397</v>
      </c>
      <c r="C35" s="5" t="s">
        <v>67</v>
      </c>
      <c r="G35" s="47" t="s">
        <v>487</v>
      </c>
      <c r="H35" s="54" t="s">
        <v>67</v>
      </c>
      <c r="K35" s="77" t="s">
        <v>615</v>
      </c>
    </row>
    <row r="36" spans="1:11" ht="16.2" customHeight="1" x14ac:dyDescent="0.3">
      <c r="A36" s="10" t="s">
        <v>38</v>
      </c>
      <c r="B36" s="9" t="s">
        <v>398</v>
      </c>
      <c r="C36" s="5" t="s">
        <v>68</v>
      </c>
      <c r="G36" s="47" t="s">
        <v>488</v>
      </c>
      <c r="H36" s="54" t="s">
        <v>68</v>
      </c>
    </row>
    <row r="37" spans="1:11" ht="16.2" customHeight="1" x14ac:dyDescent="0.3">
      <c r="A37" s="10" t="s">
        <v>39</v>
      </c>
      <c r="B37" s="9" t="s">
        <v>399</v>
      </c>
      <c r="C37" s="5" t="s">
        <v>115</v>
      </c>
      <c r="H37" s="54" t="s">
        <v>491</v>
      </c>
    </row>
    <row r="38" spans="1:11" ht="16.2" customHeight="1" x14ac:dyDescent="0.3">
      <c r="A38" s="10" t="s">
        <v>40</v>
      </c>
      <c r="B38" s="9" t="s">
        <v>400</v>
      </c>
      <c r="C38" s="5" t="s">
        <v>69</v>
      </c>
      <c r="H38" s="54" t="s">
        <v>115</v>
      </c>
    </row>
    <row r="39" spans="1:11" ht="16.2" customHeight="1" x14ac:dyDescent="0.3">
      <c r="A39" s="10" t="s">
        <v>41</v>
      </c>
      <c r="B39" s="9" t="s">
        <v>401</v>
      </c>
      <c r="C39" s="5" t="s">
        <v>70</v>
      </c>
      <c r="H39" s="54" t="s">
        <v>69</v>
      </c>
    </row>
    <row r="40" spans="1:11" ht="16.2" customHeight="1" x14ac:dyDescent="0.3">
      <c r="A40" s="10" t="s">
        <v>42</v>
      </c>
      <c r="B40" s="9" t="s">
        <v>402</v>
      </c>
      <c r="C40" s="5" t="s">
        <v>71</v>
      </c>
      <c r="H40" s="54" t="s">
        <v>70</v>
      </c>
    </row>
    <row r="41" spans="1:11" ht="16.2" customHeight="1" x14ac:dyDescent="0.3">
      <c r="A41" s="10" t="s">
        <v>43</v>
      </c>
      <c r="B41" s="9" t="s">
        <v>403</v>
      </c>
      <c r="C41" s="5" t="s">
        <v>72</v>
      </c>
      <c r="H41" s="54" t="s">
        <v>492</v>
      </c>
    </row>
    <row r="42" spans="1:11" ht="16.2" customHeight="1" x14ac:dyDescent="0.3">
      <c r="A42" s="10" t="s">
        <v>44</v>
      </c>
      <c r="B42" s="9" t="s">
        <v>371</v>
      </c>
      <c r="C42" s="5" t="s">
        <v>73</v>
      </c>
      <c r="H42" s="54" t="s">
        <v>72</v>
      </c>
    </row>
    <row r="43" spans="1:11" ht="16.2" customHeight="1" x14ac:dyDescent="0.3">
      <c r="A43" s="10" t="s">
        <v>45</v>
      </c>
      <c r="B43" s="9" t="s">
        <v>409</v>
      </c>
      <c r="C43" s="5" t="s">
        <v>74</v>
      </c>
      <c r="H43" s="54" t="s">
        <v>73</v>
      </c>
    </row>
    <row r="44" spans="1:11" ht="16.2" customHeight="1" x14ac:dyDescent="0.3">
      <c r="A44" s="10" t="s">
        <v>46</v>
      </c>
      <c r="B44" s="9" t="s">
        <v>419</v>
      </c>
      <c r="C44" s="5" t="s">
        <v>75</v>
      </c>
      <c r="H44" s="54" t="s">
        <v>74</v>
      </c>
    </row>
    <row r="45" spans="1:11" ht="16.2" customHeight="1" x14ac:dyDescent="0.3">
      <c r="A45" s="10" t="s">
        <v>47</v>
      </c>
      <c r="B45" s="9" t="s">
        <v>372</v>
      </c>
      <c r="C45" s="5" t="s">
        <v>76</v>
      </c>
      <c r="H45" s="54" t="s">
        <v>75</v>
      </c>
    </row>
    <row r="46" spans="1:11" ht="16.2" customHeight="1" x14ac:dyDescent="0.3">
      <c r="A46" s="11" t="s">
        <v>48</v>
      </c>
      <c r="B46" s="9" t="s">
        <v>373</v>
      </c>
      <c r="C46" s="5" t="s">
        <v>174</v>
      </c>
      <c r="H46" s="54" t="s">
        <v>76</v>
      </c>
    </row>
    <row r="47" spans="1:11" ht="16.2" customHeight="1" x14ac:dyDescent="0.3">
      <c r="B47" s="9" t="s">
        <v>374</v>
      </c>
      <c r="C47" s="5" t="s">
        <v>77</v>
      </c>
      <c r="H47" s="54" t="s">
        <v>174</v>
      </c>
    </row>
    <row r="48" spans="1:11" ht="16.2" customHeight="1" x14ac:dyDescent="0.3">
      <c r="B48" s="9" t="s">
        <v>375</v>
      </c>
      <c r="C48" s="5" t="s">
        <v>78</v>
      </c>
      <c r="H48" s="54" t="s">
        <v>77</v>
      </c>
    </row>
    <row r="49" spans="2:8" ht="16.2" customHeight="1" x14ac:dyDescent="0.3">
      <c r="B49" s="9" t="s">
        <v>376</v>
      </c>
      <c r="C49" s="5" t="s">
        <v>80</v>
      </c>
      <c r="H49" s="54" t="s">
        <v>493</v>
      </c>
    </row>
    <row r="50" spans="2:8" ht="16.2" customHeight="1" x14ac:dyDescent="0.3">
      <c r="B50" s="9" t="s">
        <v>377</v>
      </c>
      <c r="C50" s="5" t="s">
        <v>175</v>
      </c>
      <c r="H50" s="54" t="s">
        <v>80</v>
      </c>
    </row>
    <row r="51" spans="2:8" ht="16.2" customHeight="1" x14ac:dyDescent="0.3">
      <c r="B51" s="9" t="s">
        <v>415</v>
      </c>
      <c r="C51" s="5" t="s">
        <v>81</v>
      </c>
      <c r="H51" s="54" t="s">
        <v>175</v>
      </c>
    </row>
    <row r="52" spans="2:8" ht="16.2" customHeight="1" x14ac:dyDescent="0.3">
      <c r="B52" s="21" t="s">
        <v>418</v>
      </c>
      <c r="C52" s="5" t="s">
        <v>118</v>
      </c>
      <c r="H52" s="54" t="s">
        <v>81</v>
      </c>
    </row>
    <row r="53" spans="2:8" ht="16.2" customHeight="1" x14ac:dyDescent="0.3">
      <c r="C53" s="5" t="s">
        <v>82</v>
      </c>
      <c r="H53" s="54" t="s">
        <v>118</v>
      </c>
    </row>
    <row r="54" spans="2:8" ht="16.2" customHeight="1" x14ac:dyDescent="0.3">
      <c r="C54" s="5" t="s">
        <v>176</v>
      </c>
      <c r="H54" s="54" t="s">
        <v>82</v>
      </c>
    </row>
    <row r="55" spans="2:8" ht="16.2" customHeight="1" x14ac:dyDescent="0.3">
      <c r="C55" s="5" t="s">
        <v>119</v>
      </c>
      <c r="H55" s="54" t="s">
        <v>176</v>
      </c>
    </row>
    <row r="56" spans="2:8" ht="16.2" customHeight="1" x14ac:dyDescent="0.3">
      <c r="C56" s="5" t="s">
        <v>351</v>
      </c>
      <c r="H56" s="54" t="s">
        <v>119</v>
      </c>
    </row>
    <row r="57" spans="2:8" ht="16.2" customHeight="1" x14ac:dyDescent="0.3">
      <c r="C57" s="5" t="s">
        <v>83</v>
      </c>
      <c r="H57" s="54" t="s">
        <v>351</v>
      </c>
    </row>
    <row r="58" spans="2:8" ht="16.2" customHeight="1" x14ac:dyDescent="0.3">
      <c r="C58" s="5" t="s">
        <v>120</v>
      </c>
      <c r="H58" s="54" t="s">
        <v>83</v>
      </c>
    </row>
    <row r="59" spans="2:8" ht="16.2" customHeight="1" x14ac:dyDescent="0.3">
      <c r="C59" s="5" t="s">
        <v>84</v>
      </c>
      <c r="H59" s="54" t="s">
        <v>120</v>
      </c>
    </row>
    <row r="60" spans="2:8" ht="16.2" customHeight="1" x14ac:dyDescent="0.3">
      <c r="C60" s="5" t="s">
        <v>114</v>
      </c>
      <c r="H60" s="54" t="s">
        <v>84</v>
      </c>
    </row>
    <row r="61" spans="2:8" ht="16.2" customHeight="1" x14ac:dyDescent="0.3">
      <c r="C61" s="5" t="s">
        <v>177</v>
      </c>
      <c r="H61" s="54" t="s">
        <v>114</v>
      </c>
    </row>
    <row r="62" spans="2:8" ht="16.2" customHeight="1" x14ac:dyDescent="0.3">
      <c r="C62" s="5" t="s">
        <v>178</v>
      </c>
      <c r="H62" s="54" t="s">
        <v>177</v>
      </c>
    </row>
    <row r="63" spans="2:8" ht="16.2" customHeight="1" x14ac:dyDescent="0.3">
      <c r="C63" s="5" t="s">
        <v>179</v>
      </c>
      <c r="H63" s="54" t="s">
        <v>178</v>
      </c>
    </row>
    <row r="64" spans="2:8" ht="16.2" customHeight="1" x14ac:dyDescent="0.3">
      <c r="C64" s="5" t="s">
        <v>85</v>
      </c>
      <c r="H64" s="54" t="s">
        <v>179</v>
      </c>
    </row>
    <row r="65" spans="3:8" ht="16.2" customHeight="1" x14ac:dyDescent="0.3">
      <c r="C65" s="5" t="s">
        <v>180</v>
      </c>
      <c r="H65" s="54" t="s">
        <v>85</v>
      </c>
    </row>
    <row r="66" spans="3:8" ht="16.2" customHeight="1" x14ac:dyDescent="0.3">
      <c r="C66" s="5" t="s">
        <v>86</v>
      </c>
      <c r="H66" s="54" t="s">
        <v>180</v>
      </c>
    </row>
    <row r="67" spans="3:8" ht="16.2" customHeight="1" x14ac:dyDescent="0.3">
      <c r="C67" s="5" t="s">
        <v>309</v>
      </c>
      <c r="H67" s="54" t="s">
        <v>86</v>
      </c>
    </row>
    <row r="68" spans="3:8" ht="16.2" customHeight="1" x14ac:dyDescent="0.3">
      <c r="C68" s="5" t="s">
        <v>310</v>
      </c>
      <c r="H68" s="54" t="s">
        <v>309</v>
      </c>
    </row>
    <row r="69" spans="3:8" ht="16.2" customHeight="1" x14ac:dyDescent="0.3">
      <c r="C69" s="5" t="s">
        <v>311</v>
      </c>
      <c r="H69" s="54" t="s">
        <v>310</v>
      </c>
    </row>
    <row r="70" spans="3:8" ht="16.2" customHeight="1" x14ac:dyDescent="0.3">
      <c r="C70" s="5" t="s">
        <v>312</v>
      </c>
      <c r="H70" s="54" t="s">
        <v>311</v>
      </c>
    </row>
    <row r="71" spans="3:8" ht="16.2" customHeight="1" x14ac:dyDescent="0.3">
      <c r="C71" s="5" t="s">
        <v>313</v>
      </c>
      <c r="H71" s="54" t="s">
        <v>312</v>
      </c>
    </row>
    <row r="72" spans="3:8" ht="16.2" customHeight="1" x14ac:dyDescent="0.3">
      <c r="C72" s="5" t="s">
        <v>314</v>
      </c>
      <c r="H72" s="54" t="s">
        <v>313</v>
      </c>
    </row>
    <row r="73" spans="3:8" ht="16.2" customHeight="1" x14ac:dyDescent="0.3">
      <c r="C73" s="5" t="s">
        <v>315</v>
      </c>
      <c r="H73" s="54" t="s">
        <v>314</v>
      </c>
    </row>
    <row r="74" spans="3:8" ht="16.2" customHeight="1" x14ac:dyDescent="0.3">
      <c r="C74" s="5" t="s">
        <v>316</v>
      </c>
      <c r="H74" s="54" t="s">
        <v>315</v>
      </c>
    </row>
    <row r="75" spans="3:8" ht="16.2" customHeight="1" x14ac:dyDescent="0.3">
      <c r="C75" s="5" t="s">
        <v>181</v>
      </c>
      <c r="H75" s="54" t="s">
        <v>316</v>
      </c>
    </row>
    <row r="76" spans="3:8" ht="16.2" customHeight="1" x14ac:dyDescent="0.3">
      <c r="C76" s="5" t="s">
        <v>182</v>
      </c>
      <c r="H76" s="54" t="s">
        <v>181</v>
      </c>
    </row>
    <row r="77" spans="3:8" ht="16.2" customHeight="1" x14ac:dyDescent="0.3">
      <c r="C77" s="5" t="s">
        <v>183</v>
      </c>
      <c r="H77" s="54" t="s">
        <v>182</v>
      </c>
    </row>
    <row r="78" spans="3:8" ht="16.2" customHeight="1" x14ac:dyDescent="0.3">
      <c r="C78" s="5" t="s">
        <v>184</v>
      </c>
      <c r="H78" s="54" t="s">
        <v>183</v>
      </c>
    </row>
    <row r="79" spans="3:8" ht="16.2" customHeight="1" x14ac:dyDescent="0.3">
      <c r="C79" s="5" t="s">
        <v>87</v>
      </c>
      <c r="H79" s="54" t="s">
        <v>184</v>
      </c>
    </row>
    <row r="80" spans="3:8" ht="16.2" customHeight="1" x14ac:dyDescent="0.3">
      <c r="C80" s="5" t="s">
        <v>185</v>
      </c>
      <c r="H80" s="54" t="s">
        <v>87</v>
      </c>
    </row>
    <row r="81" spans="3:8" ht="16.2" customHeight="1" x14ac:dyDescent="0.3">
      <c r="C81" s="5" t="s">
        <v>186</v>
      </c>
      <c r="H81" s="54" t="s">
        <v>185</v>
      </c>
    </row>
    <row r="82" spans="3:8" ht="16.2" customHeight="1" x14ac:dyDescent="0.3">
      <c r="C82" s="5" t="s">
        <v>352</v>
      </c>
      <c r="H82" s="54" t="s">
        <v>186</v>
      </c>
    </row>
    <row r="83" spans="3:8" ht="16.2" customHeight="1" x14ac:dyDescent="0.3">
      <c r="C83" s="5" t="s">
        <v>187</v>
      </c>
      <c r="H83" s="54" t="s">
        <v>187</v>
      </c>
    </row>
    <row r="84" spans="3:8" ht="16.2" customHeight="1" x14ac:dyDescent="0.3">
      <c r="C84" s="5" t="s">
        <v>188</v>
      </c>
      <c r="H84" s="54" t="s">
        <v>188</v>
      </c>
    </row>
    <row r="85" spans="3:8" ht="16.2" customHeight="1" x14ac:dyDescent="0.3">
      <c r="C85" s="5" t="s">
        <v>189</v>
      </c>
      <c r="H85" s="54" t="s">
        <v>189</v>
      </c>
    </row>
    <row r="86" spans="3:8" ht="16.2" customHeight="1" x14ac:dyDescent="0.3">
      <c r="C86" s="5" t="s">
        <v>317</v>
      </c>
      <c r="H86" s="54" t="s">
        <v>494</v>
      </c>
    </row>
    <row r="87" spans="3:8" ht="16.2" customHeight="1" x14ac:dyDescent="0.3">
      <c r="C87" s="5" t="s">
        <v>318</v>
      </c>
      <c r="H87" s="54" t="s">
        <v>495</v>
      </c>
    </row>
    <row r="88" spans="3:8" ht="16.2" customHeight="1" x14ac:dyDescent="0.3">
      <c r="C88" s="5" t="s">
        <v>190</v>
      </c>
      <c r="H88" s="54" t="s">
        <v>496</v>
      </c>
    </row>
    <row r="89" spans="3:8" ht="16.2" customHeight="1" x14ac:dyDescent="0.3">
      <c r="C89" s="5" t="s">
        <v>191</v>
      </c>
      <c r="H89" s="54" t="s">
        <v>497</v>
      </c>
    </row>
    <row r="90" spans="3:8" ht="16.2" customHeight="1" x14ac:dyDescent="0.3">
      <c r="C90" s="5" t="s">
        <v>319</v>
      </c>
      <c r="H90" s="54" t="s">
        <v>498</v>
      </c>
    </row>
    <row r="91" spans="3:8" ht="16.2" customHeight="1" x14ac:dyDescent="0.3">
      <c r="C91" s="5" t="s">
        <v>192</v>
      </c>
      <c r="H91" s="54" t="s">
        <v>499</v>
      </c>
    </row>
    <row r="92" spans="3:8" ht="16.2" customHeight="1" x14ac:dyDescent="0.3">
      <c r="C92" s="5" t="s">
        <v>193</v>
      </c>
      <c r="H92" s="54" t="s">
        <v>500</v>
      </c>
    </row>
    <row r="93" spans="3:8" ht="16.2" customHeight="1" x14ac:dyDescent="0.3">
      <c r="C93" s="5" t="s">
        <v>194</v>
      </c>
      <c r="H93" s="54" t="s">
        <v>501</v>
      </c>
    </row>
    <row r="94" spans="3:8" ht="16.2" customHeight="1" x14ac:dyDescent="0.3">
      <c r="C94" s="5" t="s">
        <v>320</v>
      </c>
      <c r="H94" s="54" t="s">
        <v>502</v>
      </c>
    </row>
    <row r="95" spans="3:8" ht="16.2" customHeight="1" x14ac:dyDescent="0.3">
      <c r="C95" s="5" t="s">
        <v>195</v>
      </c>
      <c r="H95" s="54" t="s">
        <v>88</v>
      </c>
    </row>
    <row r="96" spans="3:8" ht="16.2" customHeight="1" x14ac:dyDescent="0.3">
      <c r="C96" s="5" t="s">
        <v>196</v>
      </c>
      <c r="H96" s="54" t="s">
        <v>121</v>
      </c>
    </row>
    <row r="97" spans="3:8" ht="16.2" customHeight="1" x14ac:dyDescent="0.3">
      <c r="C97" s="5" t="s">
        <v>197</v>
      </c>
      <c r="H97" s="54" t="s">
        <v>122</v>
      </c>
    </row>
    <row r="98" spans="3:8" ht="16.2" customHeight="1" x14ac:dyDescent="0.3">
      <c r="C98" s="5" t="s">
        <v>353</v>
      </c>
      <c r="H98" s="54" t="s">
        <v>89</v>
      </c>
    </row>
    <row r="99" spans="3:8" ht="16.2" customHeight="1" x14ac:dyDescent="0.3">
      <c r="C99" s="5" t="s">
        <v>88</v>
      </c>
      <c r="H99" s="54" t="s">
        <v>503</v>
      </c>
    </row>
    <row r="100" spans="3:8" ht="16.2" customHeight="1" x14ac:dyDescent="0.3">
      <c r="C100" s="5" t="s">
        <v>198</v>
      </c>
      <c r="H100" s="54" t="s">
        <v>504</v>
      </c>
    </row>
    <row r="101" spans="3:8" ht="16.2" customHeight="1" x14ac:dyDescent="0.3">
      <c r="C101" s="5" t="s">
        <v>199</v>
      </c>
      <c r="H101" s="54" t="s">
        <v>505</v>
      </c>
    </row>
    <row r="102" spans="3:8" ht="16.2" customHeight="1" x14ac:dyDescent="0.3">
      <c r="C102" s="5" t="s">
        <v>200</v>
      </c>
      <c r="H102" s="54" t="s">
        <v>506</v>
      </c>
    </row>
    <row r="103" spans="3:8" ht="16.2" customHeight="1" x14ac:dyDescent="0.3">
      <c r="C103" s="5" t="s">
        <v>201</v>
      </c>
      <c r="H103" s="54" t="s">
        <v>507</v>
      </c>
    </row>
    <row r="104" spans="3:8" ht="16.2" customHeight="1" x14ac:dyDescent="0.3">
      <c r="C104" s="5" t="s">
        <v>121</v>
      </c>
      <c r="H104" s="54" t="s">
        <v>508</v>
      </c>
    </row>
    <row r="105" spans="3:8" ht="16.2" customHeight="1" x14ac:dyDescent="0.3">
      <c r="C105" s="5" t="s">
        <v>122</v>
      </c>
      <c r="H105" s="54" t="s">
        <v>509</v>
      </c>
    </row>
    <row r="106" spans="3:8" ht="16.2" customHeight="1" x14ac:dyDescent="0.3">
      <c r="C106" s="5" t="s">
        <v>89</v>
      </c>
      <c r="H106" s="54" t="s">
        <v>510</v>
      </c>
    </row>
    <row r="107" spans="3:8" ht="16.2" customHeight="1" x14ac:dyDescent="0.3">
      <c r="C107" s="5" t="s">
        <v>354</v>
      </c>
      <c r="H107" s="54" t="s">
        <v>511</v>
      </c>
    </row>
    <row r="108" spans="3:8" ht="16.2" customHeight="1" x14ac:dyDescent="0.3">
      <c r="C108" s="5" t="s">
        <v>321</v>
      </c>
      <c r="H108" s="54" t="s">
        <v>204</v>
      </c>
    </row>
    <row r="109" spans="3:8" ht="16.2" customHeight="1" x14ac:dyDescent="0.3">
      <c r="C109" s="5" t="s">
        <v>355</v>
      </c>
      <c r="H109" s="54" t="s">
        <v>133</v>
      </c>
    </row>
    <row r="110" spans="3:8" ht="16.2" customHeight="1" x14ac:dyDescent="0.3">
      <c r="C110" s="5" t="s">
        <v>130</v>
      </c>
      <c r="H110" s="54" t="s">
        <v>134</v>
      </c>
    </row>
    <row r="111" spans="3:8" ht="16.2" customHeight="1" x14ac:dyDescent="0.3">
      <c r="C111" s="5" t="s">
        <v>356</v>
      </c>
      <c r="H111" s="54" t="s">
        <v>205</v>
      </c>
    </row>
    <row r="112" spans="3:8" ht="16.2" customHeight="1" x14ac:dyDescent="0.3">
      <c r="C112" s="5" t="s">
        <v>322</v>
      </c>
      <c r="H112" s="54" t="s">
        <v>206</v>
      </c>
    </row>
    <row r="113" spans="3:8" ht="16.2" customHeight="1" x14ac:dyDescent="0.3">
      <c r="C113" s="5" t="s">
        <v>357</v>
      </c>
      <c r="H113" s="54" t="s">
        <v>207</v>
      </c>
    </row>
    <row r="114" spans="3:8" ht="16.2" customHeight="1" x14ac:dyDescent="0.3">
      <c r="C114" s="5" t="s">
        <v>323</v>
      </c>
      <c r="H114" s="54" t="s">
        <v>208</v>
      </c>
    </row>
    <row r="115" spans="3:8" ht="16.2" customHeight="1" x14ac:dyDescent="0.3">
      <c r="C115" s="5" t="s">
        <v>358</v>
      </c>
      <c r="H115" s="54" t="s">
        <v>209</v>
      </c>
    </row>
    <row r="116" spans="3:8" ht="16.2" customHeight="1" x14ac:dyDescent="0.3">
      <c r="C116" s="5" t="s">
        <v>359</v>
      </c>
      <c r="H116" s="54" t="s">
        <v>210</v>
      </c>
    </row>
    <row r="117" spans="3:8" ht="16.2" customHeight="1" x14ac:dyDescent="0.3">
      <c r="C117" s="5" t="s">
        <v>360</v>
      </c>
      <c r="H117" s="54" t="s">
        <v>211</v>
      </c>
    </row>
    <row r="118" spans="3:8" ht="16.2" customHeight="1" x14ac:dyDescent="0.3">
      <c r="C118" s="5" t="s">
        <v>131</v>
      </c>
      <c r="H118" s="54" t="s">
        <v>212</v>
      </c>
    </row>
    <row r="119" spans="3:8" ht="16.2" customHeight="1" x14ac:dyDescent="0.3">
      <c r="C119" s="5" t="s">
        <v>361</v>
      </c>
      <c r="H119" s="54" t="s">
        <v>213</v>
      </c>
    </row>
    <row r="120" spans="3:8" ht="16.2" customHeight="1" x14ac:dyDescent="0.3">
      <c r="C120" s="5" t="s">
        <v>202</v>
      </c>
      <c r="H120" s="54" t="s">
        <v>214</v>
      </c>
    </row>
    <row r="121" spans="3:8" ht="16.2" customHeight="1" x14ac:dyDescent="0.3">
      <c r="C121" s="5" t="s">
        <v>324</v>
      </c>
      <c r="H121" s="54" t="s">
        <v>215</v>
      </c>
    </row>
    <row r="122" spans="3:8" ht="16.2" customHeight="1" x14ac:dyDescent="0.3">
      <c r="C122" s="5" t="s">
        <v>325</v>
      </c>
      <c r="H122" s="54" t="s">
        <v>216</v>
      </c>
    </row>
    <row r="123" spans="3:8" ht="16.2" customHeight="1" x14ac:dyDescent="0.3">
      <c r="C123" s="5" t="s">
        <v>132</v>
      </c>
      <c r="H123" s="54" t="s">
        <v>217</v>
      </c>
    </row>
    <row r="124" spans="3:8" ht="16.2" customHeight="1" x14ac:dyDescent="0.3">
      <c r="C124" s="5" t="s">
        <v>203</v>
      </c>
      <c r="H124" s="54" t="s">
        <v>218</v>
      </c>
    </row>
    <row r="125" spans="3:8" ht="16.2" customHeight="1" x14ac:dyDescent="0.3">
      <c r="C125" s="5" t="s">
        <v>204</v>
      </c>
      <c r="H125" s="54" t="s">
        <v>219</v>
      </c>
    </row>
    <row r="126" spans="3:8" ht="16.2" customHeight="1" x14ac:dyDescent="0.3">
      <c r="C126" s="5" t="s">
        <v>133</v>
      </c>
      <c r="H126" s="54" t="s">
        <v>220</v>
      </c>
    </row>
    <row r="127" spans="3:8" ht="16.2" customHeight="1" x14ac:dyDescent="0.3">
      <c r="C127" s="5" t="s">
        <v>134</v>
      </c>
      <c r="H127" s="54" t="s">
        <v>221</v>
      </c>
    </row>
    <row r="128" spans="3:8" ht="16.2" customHeight="1" x14ac:dyDescent="0.3">
      <c r="C128" s="5" t="s">
        <v>205</v>
      </c>
      <c r="H128" s="54" t="s">
        <v>222</v>
      </c>
    </row>
    <row r="129" spans="3:8" ht="16.2" customHeight="1" x14ac:dyDescent="0.3">
      <c r="C129" s="5" t="s">
        <v>206</v>
      </c>
      <c r="H129" s="54" t="s">
        <v>223</v>
      </c>
    </row>
    <row r="130" spans="3:8" ht="16.2" customHeight="1" x14ac:dyDescent="0.3">
      <c r="C130" s="5" t="s">
        <v>207</v>
      </c>
      <c r="H130" s="54" t="s">
        <v>512</v>
      </c>
    </row>
    <row r="131" spans="3:8" ht="16.2" customHeight="1" x14ac:dyDescent="0.3">
      <c r="C131" s="5" t="s">
        <v>208</v>
      </c>
      <c r="H131" s="54" t="s">
        <v>135</v>
      </c>
    </row>
    <row r="132" spans="3:8" ht="16.2" customHeight="1" x14ac:dyDescent="0.3">
      <c r="C132" s="5" t="s">
        <v>209</v>
      </c>
      <c r="H132" s="54" t="s">
        <v>326</v>
      </c>
    </row>
    <row r="133" spans="3:8" ht="16.2" customHeight="1" x14ac:dyDescent="0.3">
      <c r="C133" s="5" t="s">
        <v>210</v>
      </c>
      <c r="H133" s="54" t="s">
        <v>224</v>
      </c>
    </row>
    <row r="134" spans="3:8" ht="16.2" customHeight="1" x14ac:dyDescent="0.3">
      <c r="C134" s="5" t="s">
        <v>211</v>
      </c>
      <c r="H134" s="54" t="s">
        <v>225</v>
      </c>
    </row>
    <row r="135" spans="3:8" ht="16.2" customHeight="1" x14ac:dyDescent="0.3">
      <c r="C135" s="5" t="s">
        <v>212</v>
      </c>
      <c r="H135" s="54" t="s">
        <v>226</v>
      </c>
    </row>
    <row r="136" spans="3:8" ht="16.2" customHeight="1" x14ac:dyDescent="0.3">
      <c r="C136" s="5" t="s">
        <v>213</v>
      </c>
      <c r="H136" s="54" t="s">
        <v>227</v>
      </c>
    </row>
    <row r="137" spans="3:8" ht="16.2" customHeight="1" x14ac:dyDescent="0.3">
      <c r="C137" s="5" t="s">
        <v>214</v>
      </c>
      <c r="H137" s="54" t="s">
        <v>228</v>
      </c>
    </row>
    <row r="138" spans="3:8" ht="16.2" customHeight="1" x14ac:dyDescent="0.3">
      <c r="C138" s="5" t="s">
        <v>215</v>
      </c>
      <c r="H138" s="54" t="s">
        <v>229</v>
      </c>
    </row>
    <row r="139" spans="3:8" ht="16.2" customHeight="1" x14ac:dyDescent="0.3">
      <c r="C139" s="5" t="s">
        <v>216</v>
      </c>
      <c r="H139" s="54" t="s">
        <v>230</v>
      </c>
    </row>
    <row r="140" spans="3:8" ht="16.2" customHeight="1" x14ac:dyDescent="0.3">
      <c r="C140" s="5" t="s">
        <v>217</v>
      </c>
      <c r="H140" s="54" t="s">
        <v>231</v>
      </c>
    </row>
    <row r="141" spans="3:8" ht="16.2" customHeight="1" x14ac:dyDescent="0.3">
      <c r="C141" s="5" t="s">
        <v>218</v>
      </c>
      <c r="H141" s="54" t="s">
        <v>232</v>
      </c>
    </row>
    <row r="142" spans="3:8" ht="16.2" customHeight="1" x14ac:dyDescent="0.3">
      <c r="C142" s="5" t="s">
        <v>219</v>
      </c>
      <c r="H142" s="54" t="s">
        <v>233</v>
      </c>
    </row>
    <row r="143" spans="3:8" ht="16.2" customHeight="1" x14ac:dyDescent="0.3">
      <c r="C143" s="5" t="s">
        <v>220</v>
      </c>
      <c r="H143" s="54" t="s">
        <v>136</v>
      </c>
    </row>
    <row r="144" spans="3:8" ht="16.2" customHeight="1" x14ac:dyDescent="0.3">
      <c r="C144" s="5" t="s">
        <v>221</v>
      </c>
      <c r="H144" s="54" t="s">
        <v>137</v>
      </c>
    </row>
    <row r="145" spans="3:8" ht="16.2" customHeight="1" x14ac:dyDescent="0.3">
      <c r="C145" s="5" t="s">
        <v>222</v>
      </c>
      <c r="H145" s="54" t="s">
        <v>138</v>
      </c>
    </row>
    <row r="146" spans="3:8" ht="16.2" customHeight="1" x14ac:dyDescent="0.3">
      <c r="C146" s="5" t="s">
        <v>223</v>
      </c>
      <c r="H146" s="54" t="s">
        <v>234</v>
      </c>
    </row>
    <row r="147" spans="3:8" ht="16.2" customHeight="1" x14ac:dyDescent="0.3">
      <c r="C147" s="5" t="s">
        <v>135</v>
      </c>
      <c r="H147" s="54" t="s">
        <v>235</v>
      </c>
    </row>
    <row r="148" spans="3:8" ht="16.2" customHeight="1" x14ac:dyDescent="0.3">
      <c r="C148" s="5" t="s">
        <v>326</v>
      </c>
      <c r="H148" s="54" t="s">
        <v>362</v>
      </c>
    </row>
    <row r="149" spans="3:8" ht="16.2" customHeight="1" x14ac:dyDescent="0.3">
      <c r="C149" s="5" t="s">
        <v>224</v>
      </c>
      <c r="H149" s="54" t="s">
        <v>236</v>
      </c>
    </row>
    <row r="150" spans="3:8" ht="16.2" customHeight="1" x14ac:dyDescent="0.3">
      <c r="C150" s="5" t="s">
        <v>225</v>
      </c>
      <c r="H150" s="54" t="s">
        <v>237</v>
      </c>
    </row>
    <row r="151" spans="3:8" ht="16.2" customHeight="1" x14ac:dyDescent="0.3">
      <c r="C151" s="5" t="s">
        <v>226</v>
      </c>
      <c r="H151" s="54" t="s">
        <v>238</v>
      </c>
    </row>
    <row r="152" spans="3:8" ht="16.2" customHeight="1" x14ac:dyDescent="0.3">
      <c r="C152" s="5" t="s">
        <v>227</v>
      </c>
      <c r="H152" s="54" t="s">
        <v>239</v>
      </c>
    </row>
    <row r="153" spans="3:8" ht="16.2" customHeight="1" x14ac:dyDescent="0.3">
      <c r="C153" s="5" t="s">
        <v>228</v>
      </c>
      <c r="H153" s="54" t="s">
        <v>240</v>
      </c>
    </row>
    <row r="154" spans="3:8" ht="16.2" customHeight="1" x14ac:dyDescent="0.3">
      <c r="C154" s="5" t="s">
        <v>229</v>
      </c>
      <c r="H154" s="54" t="s">
        <v>139</v>
      </c>
    </row>
    <row r="155" spans="3:8" ht="16.2" customHeight="1" x14ac:dyDescent="0.3">
      <c r="C155" s="5" t="s">
        <v>230</v>
      </c>
      <c r="H155" s="54" t="s">
        <v>241</v>
      </c>
    </row>
    <row r="156" spans="3:8" ht="16.2" customHeight="1" x14ac:dyDescent="0.3">
      <c r="C156" s="5" t="s">
        <v>231</v>
      </c>
      <c r="H156" s="54" t="s">
        <v>242</v>
      </c>
    </row>
    <row r="157" spans="3:8" ht="16.2" customHeight="1" x14ac:dyDescent="0.3">
      <c r="C157" s="5" t="s">
        <v>232</v>
      </c>
      <c r="H157" s="54" t="s">
        <v>243</v>
      </c>
    </row>
    <row r="158" spans="3:8" ht="16.2" customHeight="1" x14ac:dyDescent="0.3">
      <c r="C158" s="5" t="s">
        <v>233</v>
      </c>
      <c r="H158" s="54" t="s">
        <v>244</v>
      </c>
    </row>
    <row r="159" spans="3:8" ht="16.2" customHeight="1" x14ac:dyDescent="0.3">
      <c r="C159" s="5" t="s">
        <v>136</v>
      </c>
      <c r="H159" s="54" t="s">
        <v>245</v>
      </c>
    </row>
    <row r="160" spans="3:8" ht="16.2" customHeight="1" x14ac:dyDescent="0.3">
      <c r="C160" s="5" t="s">
        <v>137</v>
      </c>
      <c r="H160" s="54" t="s">
        <v>246</v>
      </c>
    </row>
    <row r="161" spans="3:8" ht="16.2" customHeight="1" x14ac:dyDescent="0.3">
      <c r="C161" s="5" t="s">
        <v>138</v>
      </c>
      <c r="H161" s="54" t="s">
        <v>247</v>
      </c>
    </row>
    <row r="162" spans="3:8" ht="16.2" customHeight="1" x14ac:dyDescent="0.3">
      <c r="C162" s="5" t="s">
        <v>234</v>
      </c>
      <c r="H162" s="54" t="s">
        <v>140</v>
      </c>
    </row>
    <row r="163" spans="3:8" ht="16.2" customHeight="1" x14ac:dyDescent="0.3">
      <c r="C163" s="5" t="s">
        <v>235</v>
      </c>
      <c r="H163" s="54" t="s">
        <v>248</v>
      </c>
    </row>
    <row r="164" spans="3:8" ht="16.2" customHeight="1" x14ac:dyDescent="0.3">
      <c r="C164" s="5" t="s">
        <v>362</v>
      </c>
      <c r="H164" s="54" t="s">
        <v>249</v>
      </c>
    </row>
    <row r="165" spans="3:8" ht="16.2" customHeight="1" x14ac:dyDescent="0.3">
      <c r="C165" s="5" t="s">
        <v>236</v>
      </c>
      <c r="H165" s="54" t="s">
        <v>250</v>
      </c>
    </row>
    <row r="166" spans="3:8" ht="16.2" customHeight="1" x14ac:dyDescent="0.3">
      <c r="C166" s="5" t="s">
        <v>237</v>
      </c>
      <c r="H166" s="54" t="s">
        <v>251</v>
      </c>
    </row>
    <row r="167" spans="3:8" ht="16.2" customHeight="1" x14ac:dyDescent="0.3">
      <c r="C167" s="5" t="s">
        <v>238</v>
      </c>
      <c r="H167" s="54" t="s">
        <v>141</v>
      </c>
    </row>
    <row r="168" spans="3:8" ht="16.2" customHeight="1" x14ac:dyDescent="0.3">
      <c r="C168" s="5" t="s">
        <v>239</v>
      </c>
      <c r="H168" s="54" t="s">
        <v>252</v>
      </c>
    </row>
    <row r="169" spans="3:8" ht="16.2" customHeight="1" x14ac:dyDescent="0.3">
      <c r="C169" s="5" t="s">
        <v>240</v>
      </c>
      <c r="H169" s="54" t="s">
        <v>253</v>
      </c>
    </row>
    <row r="170" spans="3:8" ht="16.2" customHeight="1" x14ac:dyDescent="0.3">
      <c r="C170" s="5" t="s">
        <v>139</v>
      </c>
      <c r="H170" s="54" t="s">
        <v>254</v>
      </c>
    </row>
    <row r="171" spans="3:8" ht="16.2" customHeight="1" x14ac:dyDescent="0.3">
      <c r="C171" s="5" t="s">
        <v>241</v>
      </c>
      <c r="H171" s="54" t="s">
        <v>255</v>
      </c>
    </row>
    <row r="172" spans="3:8" ht="16.2" customHeight="1" x14ac:dyDescent="0.3">
      <c r="C172" s="5" t="s">
        <v>242</v>
      </c>
      <c r="H172" s="54" t="s">
        <v>256</v>
      </c>
    </row>
    <row r="173" spans="3:8" ht="16.2" customHeight="1" x14ac:dyDescent="0.3">
      <c r="C173" s="5" t="s">
        <v>243</v>
      </c>
      <c r="H173" s="54" t="s">
        <v>257</v>
      </c>
    </row>
    <row r="174" spans="3:8" ht="16.2" customHeight="1" x14ac:dyDescent="0.3">
      <c r="C174" s="5" t="s">
        <v>244</v>
      </c>
      <c r="H174" s="54" t="s">
        <v>258</v>
      </c>
    </row>
    <row r="175" spans="3:8" ht="16.2" customHeight="1" x14ac:dyDescent="0.3">
      <c r="C175" s="5" t="s">
        <v>245</v>
      </c>
      <c r="H175" s="54" t="s">
        <v>259</v>
      </c>
    </row>
    <row r="176" spans="3:8" ht="16.2" customHeight="1" x14ac:dyDescent="0.3">
      <c r="C176" s="5" t="s">
        <v>246</v>
      </c>
      <c r="H176" s="54" t="s">
        <v>260</v>
      </c>
    </row>
    <row r="177" spans="3:8" ht="16.2" customHeight="1" x14ac:dyDescent="0.3">
      <c r="C177" s="5" t="s">
        <v>247</v>
      </c>
      <c r="H177" s="54" t="s">
        <v>261</v>
      </c>
    </row>
    <row r="178" spans="3:8" ht="16.2" customHeight="1" x14ac:dyDescent="0.3">
      <c r="C178" s="5" t="s">
        <v>140</v>
      </c>
      <c r="H178" s="54" t="s">
        <v>262</v>
      </c>
    </row>
    <row r="179" spans="3:8" ht="16.2" customHeight="1" x14ac:dyDescent="0.3">
      <c r="C179" s="5" t="s">
        <v>248</v>
      </c>
      <c r="H179" s="54" t="s">
        <v>142</v>
      </c>
    </row>
    <row r="180" spans="3:8" ht="16.2" customHeight="1" x14ac:dyDescent="0.3">
      <c r="C180" s="5" t="s">
        <v>249</v>
      </c>
      <c r="H180" s="54" t="s">
        <v>143</v>
      </c>
    </row>
    <row r="181" spans="3:8" ht="16.2" customHeight="1" x14ac:dyDescent="0.3">
      <c r="C181" s="5" t="s">
        <v>250</v>
      </c>
      <c r="H181" s="54" t="s">
        <v>144</v>
      </c>
    </row>
    <row r="182" spans="3:8" ht="16.2" customHeight="1" x14ac:dyDescent="0.3">
      <c r="C182" s="5" t="s">
        <v>251</v>
      </c>
      <c r="H182" s="54" t="s">
        <v>145</v>
      </c>
    </row>
    <row r="183" spans="3:8" ht="16.2" customHeight="1" x14ac:dyDescent="0.3">
      <c r="C183" s="5" t="s">
        <v>141</v>
      </c>
      <c r="H183" s="54" t="s">
        <v>263</v>
      </c>
    </row>
    <row r="184" spans="3:8" ht="16.2" customHeight="1" x14ac:dyDescent="0.3">
      <c r="C184" s="5" t="s">
        <v>252</v>
      </c>
      <c r="H184" s="54" t="s">
        <v>146</v>
      </c>
    </row>
    <row r="185" spans="3:8" ht="16.2" customHeight="1" x14ac:dyDescent="0.3">
      <c r="C185" s="5" t="s">
        <v>253</v>
      </c>
      <c r="H185" s="54" t="s">
        <v>264</v>
      </c>
    </row>
    <row r="186" spans="3:8" ht="16.2" customHeight="1" x14ac:dyDescent="0.3">
      <c r="C186" s="5" t="s">
        <v>254</v>
      </c>
      <c r="H186" s="54" t="s">
        <v>265</v>
      </c>
    </row>
    <row r="187" spans="3:8" ht="16.2" customHeight="1" x14ac:dyDescent="0.3">
      <c r="C187" s="5" t="s">
        <v>255</v>
      </c>
      <c r="H187" s="54" t="s">
        <v>266</v>
      </c>
    </row>
    <row r="188" spans="3:8" ht="16.2" customHeight="1" x14ac:dyDescent="0.3">
      <c r="C188" s="5" t="s">
        <v>256</v>
      </c>
      <c r="H188" s="54" t="s">
        <v>267</v>
      </c>
    </row>
    <row r="189" spans="3:8" ht="16.2" customHeight="1" x14ac:dyDescent="0.3">
      <c r="C189" s="5" t="s">
        <v>257</v>
      </c>
      <c r="H189" s="54" t="s">
        <v>268</v>
      </c>
    </row>
    <row r="190" spans="3:8" ht="16.2" customHeight="1" x14ac:dyDescent="0.3">
      <c r="C190" s="5" t="s">
        <v>258</v>
      </c>
      <c r="H190" s="54" t="s">
        <v>269</v>
      </c>
    </row>
    <row r="191" spans="3:8" ht="16.2" customHeight="1" x14ac:dyDescent="0.3">
      <c r="C191" s="5" t="s">
        <v>259</v>
      </c>
      <c r="H191" s="54" t="s">
        <v>270</v>
      </c>
    </row>
    <row r="192" spans="3:8" ht="16.2" customHeight="1" x14ac:dyDescent="0.3">
      <c r="C192" s="5" t="s">
        <v>260</v>
      </c>
      <c r="H192" s="54" t="s">
        <v>271</v>
      </c>
    </row>
    <row r="193" spans="3:8" ht="16.2" customHeight="1" x14ac:dyDescent="0.3">
      <c r="C193" s="5" t="s">
        <v>261</v>
      </c>
      <c r="H193" s="54" t="s">
        <v>272</v>
      </c>
    </row>
    <row r="194" spans="3:8" ht="16.2" customHeight="1" x14ac:dyDescent="0.3">
      <c r="C194" s="5" t="s">
        <v>262</v>
      </c>
      <c r="H194" s="54" t="s">
        <v>273</v>
      </c>
    </row>
    <row r="195" spans="3:8" ht="16.2" customHeight="1" x14ac:dyDescent="0.3">
      <c r="C195" s="5" t="s">
        <v>142</v>
      </c>
      <c r="H195" s="54" t="s">
        <v>274</v>
      </c>
    </row>
    <row r="196" spans="3:8" ht="16.2" customHeight="1" x14ac:dyDescent="0.3">
      <c r="C196" s="5" t="s">
        <v>143</v>
      </c>
      <c r="H196" s="54" t="s">
        <v>275</v>
      </c>
    </row>
    <row r="197" spans="3:8" ht="16.2" customHeight="1" x14ac:dyDescent="0.3">
      <c r="C197" s="5" t="s">
        <v>144</v>
      </c>
      <c r="H197" s="54" t="s">
        <v>147</v>
      </c>
    </row>
    <row r="198" spans="3:8" ht="16.2" customHeight="1" x14ac:dyDescent="0.3">
      <c r="C198" s="5" t="s">
        <v>145</v>
      </c>
      <c r="H198" s="54" t="s">
        <v>513</v>
      </c>
    </row>
    <row r="199" spans="3:8" ht="16.2" customHeight="1" x14ac:dyDescent="0.3">
      <c r="C199" s="5" t="s">
        <v>263</v>
      </c>
      <c r="H199" s="54" t="s">
        <v>514</v>
      </c>
    </row>
    <row r="200" spans="3:8" ht="16.2" customHeight="1" x14ac:dyDescent="0.3">
      <c r="C200" s="5" t="s">
        <v>146</v>
      </c>
      <c r="H200" s="54" t="s">
        <v>515</v>
      </c>
    </row>
    <row r="201" spans="3:8" ht="16.2" customHeight="1" x14ac:dyDescent="0.3">
      <c r="C201" s="5" t="s">
        <v>264</v>
      </c>
      <c r="H201" s="54" t="s">
        <v>516</v>
      </c>
    </row>
    <row r="202" spans="3:8" ht="16.2" customHeight="1" x14ac:dyDescent="0.3">
      <c r="C202" s="5" t="s">
        <v>265</v>
      </c>
      <c r="H202" s="54" t="s">
        <v>517</v>
      </c>
    </row>
    <row r="203" spans="3:8" ht="16.2" customHeight="1" x14ac:dyDescent="0.3">
      <c r="C203" s="5" t="s">
        <v>266</v>
      </c>
      <c r="H203" s="54" t="s">
        <v>518</v>
      </c>
    </row>
    <row r="204" spans="3:8" ht="16.2" customHeight="1" x14ac:dyDescent="0.3">
      <c r="C204" s="5" t="s">
        <v>267</v>
      </c>
      <c r="H204" s="54" t="s">
        <v>519</v>
      </c>
    </row>
    <row r="205" spans="3:8" ht="16.2" customHeight="1" x14ac:dyDescent="0.3">
      <c r="C205" s="5" t="s">
        <v>268</v>
      </c>
      <c r="H205" s="54" t="s">
        <v>520</v>
      </c>
    </row>
    <row r="206" spans="3:8" ht="16.2" customHeight="1" x14ac:dyDescent="0.3">
      <c r="C206" s="5" t="s">
        <v>269</v>
      </c>
      <c r="H206" s="54" t="s">
        <v>521</v>
      </c>
    </row>
    <row r="207" spans="3:8" ht="16.2" customHeight="1" x14ac:dyDescent="0.3">
      <c r="C207" s="5" t="s">
        <v>270</v>
      </c>
      <c r="H207" s="54" t="s">
        <v>522</v>
      </c>
    </row>
    <row r="208" spans="3:8" ht="16.2" customHeight="1" x14ac:dyDescent="0.3">
      <c r="C208" s="5" t="s">
        <v>271</v>
      </c>
      <c r="H208" s="54" t="s">
        <v>523</v>
      </c>
    </row>
    <row r="209" spans="3:8" ht="16.2" customHeight="1" x14ac:dyDescent="0.3">
      <c r="C209" s="5" t="s">
        <v>272</v>
      </c>
      <c r="H209" s="54" t="s">
        <v>524</v>
      </c>
    </row>
    <row r="210" spans="3:8" ht="16.2" customHeight="1" x14ac:dyDescent="0.3">
      <c r="C210" s="5" t="s">
        <v>273</v>
      </c>
      <c r="H210" s="54" t="s">
        <v>525</v>
      </c>
    </row>
    <row r="211" spans="3:8" ht="16.2" customHeight="1" x14ac:dyDescent="0.3">
      <c r="C211" s="5" t="s">
        <v>274</v>
      </c>
      <c r="H211" s="54" t="s">
        <v>526</v>
      </c>
    </row>
    <row r="212" spans="3:8" ht="16.2" customHeight="1" x14ac:dyDescent="0.3">
      <c r="C212" s="5" t="s">
        <v>275</v>
      </c>
      <c r="H212" s="54" t="s">
        <v>527</v>
      </c>
    </row>
    <row r="213" spans="3:8" ht="16.2" customHeight="1" x14ac:dyDescent="0.3">
      <c r="C213" s="5" t="s">
        <v>147</v>
      </c>
      <c r="H213" s="54" t="s">
        <v>283</v>
      </c>
    </row>
    <row r="214" spans="3:8" ht="16.2" customHeight="1" x14ac:dyDescent="0.3">
      <c r="C214" s="5" t="s">
        <v>123</v>
      </c>
      <c r="H214" s="54" t="s">
        <v>91</v>
      </c>
    </row>
    <row r="215" spans="3:8" ht="16.2" customHeight="1" x14ac:dyDescent="0.3">
      <c r="C215" s="5" t="s">
        <v>124</v>
      </c>
      <c r="H215" s="54" t="s">
        <v>528</v>
      </c>
    </row>
    <row r="216" spans="3:8" ht="16.2" customHeight="1" x14ac:dyDescent="0.3">
      <c r="C216" s="5" t="s">
        <v>276</v>
      </c>
      <c r="H216" s="54" t="s">
        <v>284</v>
      </c>
    </row>
    <row r="217" spans="3:8" ht="16.2" customHeight="1" x14ac:dyDescent="0.3">
      <c r="C217" s="5" t="s">
        <v>277</v>
      </c>
      <c r="H217" s="54" t="s">
        <v>529</v>
      </c>
    </row>
    <row r="218" spans="3:8" ht="16.2" customHeight="1" x14ac:dyDescent="0.3">
      <c r="C218" s="5" t="s">
        <v>278</v>
      </c>
      <c r="H218" s="54" t="s">
        <v>530</v>
      </c>
    </row>
    <row r="219" spans="3:8" ht="16.2" customHeight="1" x14ac:dyDescent="0.3">
      <c r="C219" s="5" t="s">
        <v>125</v>
      </c>
      <c r="H219" s="54" t="s">
        <v>531</v>
      </c>
    </row>
    <row r="220" spans="3:8" ht="16.2" customHeight="1" x14ac:dyDescent="0.3">
      <c r="C220" s="5" t="s">
        <v>279</v>
      </c>
      <c r="H220" s="54" t="s">
        <v>532</v>
      </c>
    </row>
    <row r="221" spans="3:8" ht="16.2" customHeight="1" x14ac:dyDescent="0.3">
      <c r="C221" s="5" t="s">
        <v>126</v>
      </c>
      <c r="H221" s="54" t="s">
        <v>533</v>
      </c>
    </row>
    <row r="222" spans="3:8" ht="16.2" customHeight="1" x14ac:dyDescent="0.3">
      <c r="C222" s="5" t="s">
        <v>280</v>
      </c>
      <c r="H222" s="54" t="s">
        <v>534</v>
      </c>
    </row>
    <row r="223" spans="3:8" ht="16.2" customHeight="1" x14ac:dyDescent="0.3">
      <c r="C223" s="5" t="s">
        <v>281</v>
      </c>
      <c r="H223" s="54" t="s">
        <v>535</v>
      </c>
    </row>
    <row r="224" spans="3:8" ht="16.2" customHeight="1" x14ac:dyDescent="0.3">
      <c r="C224" s="5" t="s">
        <v>327</v>
      </c>
      <c r="H224" s="54" t="s">
        <v>536</v>
      </c>
    </row>
    <row r="225" spans="3:8" ht="16.2" customHeight="1" x14ac:dyDescent="0.3">
      <c r="C225" s="5" t="s">
        <v>127</v>
      </c>
      <c r="H225" s="54" t="s">
        <v>537</v>
      </c>
    </row>
    <row r="226" spans="3:8" ht="16.2" customHeight="1" x14ac:dyDescent="0.3">
      <c r="C226" s="5" t="s">
        <v>282</v>
      </c>
      <c r="H226" s="54" t="s">
        <v>538</v>
      </c>
    </row>
    <row r="227" spans="3:8" ht="16.2" customHeight="1" x14ac:dyDescent="0.3">
      <c r="C227" s="5" t="s">
        <v>283</v>
      </c>
      <c r="H227" s="54" t="s">
        <v>539</v>
      </c>
    </row>
    <row r="228" spans="3:8" ht="16.2" customHeight="1" x14ac:dyDescent="0.3">
      <c r="C228" s="5" t="s">
        <v>90</v>
      </c>
      <c r="H228" s="54" t="s">
        <v>540</v>
      </c>
    </row>
    <row r="229" spans="3:8" ht="16.2" customHeight="1" x14ac:dyDescent="0.3">
      <c r="C229" s="5" t="s">
        <v>91</v>
      </c>
      <c r="H229" s="54" t="s">
        <v>541</v>
      </c>
    </row>
    <row r="230" spans="3:8" ht="16.2" customHeight="1" x14ac:dyDescent="0.3">
      <c r="C230" s="5" t="s">
        <v>284</v>
      </c>
      <c r="H230" s="54" t="s">
        <v>542</v>
      </c>
    </row>
    <row r="231" spans="3:8" ht="16.2" customHeight="1" x14ac:dyDescent="0.3">
      <c r="C231" s="5" t="s">
        <v>328</v>
      </c>
      <c r="H231" s="54" t="s">
        <v>543</v>
      </c>
    </row>
    <row r="232" spans="3:8" ht="16.2" customHeight="1" x14ac:dyDescent="0.3">
      <c r="C232" s="5" t="s">
        <v>285</v>
      </c>
      <c r="H232" s="54" t="s">
        <v>544</v>
      </c>
    </row>
    <row r="233" spans="3:8" ht="16.2" customHeight="1" x14ac:dyDescent="0.3">
      <c r="C233" s="5" t="s">
        <v>329</v>
      </c>
      <c r="H233" s="54" t="s">
        <v>148</v>
      </c>
    </row>
    <row r="234" spans="3:8" ht="16.2" customHeight="1" x14ac:dyDescent="0.3">
      <c r="C234" s="5" t="s">
        <v>148</v>
      </c>
      <c r="H234" s="54" t="s">
        <v>330</v>
      </c>
    </row>
    <row r="235" spans="3:8" ht="16.2" customHeight="1" x14ac:dyDescent="0.3">
      <c r="C235" s="5" t="s">
        <v>330</v>
      </c>
      <c r="H235" s="54" t="s">
        <v>286</v>
      </c>
    </row>
    <row r="236" spans="3:8" ht="16.2" customHeight="1" x14ac:dyDescent="0.3">
      <c r="C236" s="5" t="s">
        <v>286</v>
      </c>
      <c r="H236" s="54" t="s">
        <v>149</v>
      </c>
    </row>
    <row r="237" spans="3:8" ht="16.2" customHeight="1" x14ac:dyDescent="0.3">
      <c r="C237" s="5" t="s">
        <v>149</v>
      </c>
      <c r="H237" s="54" t="s">
        <v>150</v>
      </c>
    </row>
    <row r="238" spans="3:8" ht="16.2" customHeight="1" x14ac:dyDescent="0.3">
      <c r="C238" s="5" t="s">
        <v>150</v>
      </c>
      <c r="H238" s="54" t="s">
        <v>363</v>
      </c>
    </row>
    <row r="239" spans="3:8" ht="16.2" customHeight="1" x14ac:dyDescent="0.3">
      <c r="C239" s="5" t="s">
        <v>363</v>
      </c>
      <c r="H239" s="54" t="s">
        <v>287</v>
      </c>
    </row>
    <row r="240" spans="3:8" ht="16.2" customHeight="1" x14ac:dyDescent="0.3">
      <c r="C240" s="5" t="s">
        <v>287</v>
      </c>
      <c r="H240" s="54" t="s">
        <v>331</v>
      </c>
    </row>
    <row r="241" spans="3:8" ht="16.2" customHeight="1" x14ac:dyDescent="0.3">
      <c r="C241" s="5" t="s">
        <v>331</v>
      </c>
      <c r="H241" s="54" t="s">
        <v>364</v>
      </c>
    </row>
    <row r="242" spans="3:8" ht="16.2" customHeight="1" x14ac:dyDescent="0.3">
      <c r="C242" s="5" t="s">
        <v>364</v>
      </c>
      <c r="H242" s="54" t="s">
        <v>545</v>
      </c>
    </row>
    <row r="243" spans="3:8" ht="16.2" customHeight="1" x14ac:dyDescent="0.3">
      <c r="C243" s="5" t="s">
        <v>332</v>
      </c>
      <c r="H243" s="54" t="s">
        <v>546</v>
      </c>
    </row>
    <row r="244" spans="3:8" ht="16.2" customHeight="1" x14ac:dyDescent="0.3">
      <c r="C244" s="5" t="s">
        <v>333</v>
      </c>
      <c r="H244" s="54" t="s">
        <v>332</v>
      </c>
    </row>
    <row r="245" spans="3:8" ht="16.2" customHeight="1" x14ac:dyDescent="0.3">
      <c r="C245" s="5" t="s">
        <v>334</v>
      </c>
      <c r="H245" s="54" t="s">
        <v>333</v>
      </c>
    </row>
    <row r="246" spans="3:8" ht="16.2" customHeight="1" x14ac:dyDescent="0.3">
      <c r="C246" s="5" t="s">
        <v>335</v>
      </c>
      <c r="H246" s="54" t="s">
        <v>547</v>
      </c>
    </row>
    <row r="247" spans="3:8" ht="16.2" customHeight="1" x14ac:dyDescent="0.3">
      <c r="C247" s="5" t="s">
        <v>336</v>
      </c>
      <c r="H247" s="54" t="s">
        <v>334</v>
      </c>
    </row>
    <row r="248" spans="3:8" ht="16.2" customHeight="1" x14ac:dyDescent="0.3">
      <c r="C248" s="5" t="s">
        <v>337</v>
      </c>
      <c r="H248" s="54" t="s">
        <v>548</v>
      </c>
    </row>
    <row r="249" spans="3:8" ht="16.2" customHeight="1" x14ac:dyDescent="0.3">
      <c r="C249" s="5" t="s">
        <v>338</v>
      </c>
      <c r="H249" s="54" t="s">
        <v>335</v>
      </c>
    </row>
    <row r="250" spans="3:8" ht="16.2" customHeight="1" x14ac:dyDescent="0.3">
      <c r="C250" s="5" t="s">
        <v>339</v>
      </c>
      <c r="H250" s="54" t="s">
        <v>336</v>
      </c>
    </row>
    <row r="251" spans="3:8" ht="16.2" customHeight="1" x14ac:dyDescent="0.3">
      <c r="C251" s="5" t="s">
        <v>340</v>
      </c>
      <c r="H251" s="54" t="s">
        <v>337</v>
      </c>
    </row>
    <row r="252" spans="3:8" ht="16.2" customHeight="1" x14ac:dyDescent="0.3">
      <c r="C252" s="5" t="s">
        <v>341</v>
      </c>
      <c r="H252" s="54" t="s">
        <v>549</v>
      </c>
    </row>
    <row r="253" spans="3:8" ht="16.2" customHeight="1" x14ac:dyDescent="0.3">
      <c r="C253" s="5" t="s">
        <v>342</v>
      </c>
      <c r="H253" s="54" t="s">
        <v>338</v>
      </c>
    </row>
    <row r="254" spans="3:8" ht="16.2" customHeight="1" x14ac:dyDescent="0.3">
      <c r="C254" s="5" t="s">
        <v>343</v>
      </c>
      <c r="H254" s="54" t="s">
        <v>550</v>
      </c>
    </row>
    <row r="255" spans="3:8" ht="16.2" customHeight="1" x14ac:dyDescent="0.3">
      <c r="C255" s="5" t="s">
        <v>151</v>
      </c>
      <c r="H255" s="54" t="s">
        <v>551</v>
      </c>
    </row>
    <row r="256" spans="3:8" ht="16.2" customHeight="1" x14ac:dyDescent="0.3">
      <c r="C256" s="5" t="s">
        <v>152</v>
      </c>
      <c r="H256" s="54" t="s">
        <v>339</v>
      </c>
    </row>
    <row r="257" spans="3:8" ht="16.2" customHeight="1" x14ac:dyDescent="0.3">
      <c r="C257" s="5" t="s">
        <v>153</v>
      </c>
      <c r="H257" s="54" t="s">
        <v>552</v>
      </c>
    </row>
    <row r="258" spans="3:8" ht="16.2" customHeight="1" x14ac:dyDescent="0.3">
      <c r="C258" s="5" t="s">
        <v>344</v>
      </c>
      <c r="H258" s="54" t="s">
        <v>553</v>
      </c>
    </row>
    <row r="259" spans="3:8" ht="16.2" customHeight="1" x14ac:dyDescent="0.3">
      <c r="C259" s="5" t="s">
        <v>154</v>
      </c>
      <c r="H259" s="54" t="s">
        <v>554</v>
      </c>
    </row>
    <row r="260" spans="3:8" ht="16.2" customHeight="1" x14ac:dyDescent="0.3">
      <c r="C260" s="5" t="s">
        <v>155</v>
      </c>
      <c r="H260" s="54" t="s">
        <v>555</v>
      </c>
    </row>
    <row r="261" spans="3:8" ht="16.2" customHeight="1" x14ac:dyDescent="0.3">
      <c r="C261" s="5" t="s">
        <v>288</v>
      </c>
      <c r="H261" s="54" t="s">
        <v>556</v>
      </c>
    </row>
    <row r="262" spans="3:8" ht="16.2" customHeight="1" x14ac:dyDescent="0.3">
      <c r="C262" s="5" t="s">
        <v>289</v>
      </c>
      <c r="H262" s="54" t="s">
        <v>341</v>
      </c>
    </row>
    <row r="263" spans="3:8" ht="16.2" customHeight="1" x14ac:dyDescent="0.3">
      <c r="C263" s="5" t="s">
        <v>290</v>
      </c>
      <c r="H263" s="54" t="s">
        <v>557</v>
      </c>
    </row>
    <row r="264" spans="3:8" ht="16.2" customHeight="1" x14ac:dyDescent="0.3">
      <c r="C264" s="5" t="s">
        <v>156</v>
      </c>
      <c r="H264" s="54" t="s">
        <v>342</v>
      </c>
    </row>
    <row r="265" spans="3:8" ht="16.2" customHeight="1" x14ac:dyDescent="0.3">
      <c r="C265" s="5" t="s">
        <v>92</v>
      </c>
      <c r="H265" s="54" t="s">
        <v>558</v>
      </c>
    </row>
    <row r="266" spans="3:8" ht="16.2" customHeight="1" x14ac:dyDescent="0.3">
      <c r="C266" s="5" t="s">
        <v>93</v>
      </c>
      <c r="H266" s="54" t="s">
        <v>559</v>
      </c>
    </row>
    <row r="267" spans="3:8" ht="16.2" customHeight="1" x14ac:dyDescent="0.3">
      <c r="C267" s="5" t="s">
        <v>291</v>
      </c>
      <c r="H267" s="54" t="s">
        <v>560</v>
      </c>
    </row>
    <row r="268" spans="3:8" ht="16.2" customHeight="1" x14ac:dyDescent="0.3">
      <c r="C268" s="5" t="s">
        <v>292</v>
      </c>
      <c r="H268" s="54" t="s">
        <v>561</v>
      </c>
    </row>
    <row r="269" spans="3:8" ht="16.2" customHeight="1" x14ac:dyDescent="0.3">
      <c r="C269" s="5" t="s">
        <v>293</v>
      </c>
      <c r="H269" s="54" t="s">
        <v>562</v>
      </c>
    </row>
    <row r="270" spans="3:8" ht="16.2" customHeight="1" x14ac:dyDescent="0.3">
      <c r="C270" s="5" t="s">
        <v>294</v>
      </c>
      <c r="H270" s="54" t="s">
        <v>563</v>
      </c>
    </row>
    <row r="271" spans="3:8" ht="16.2" customHeight="1" x14ac:dyDescent="0.3">
      <c r="C271" s="5" t="s">
        <v>94</v>
      </c>
      <c r="H271" s="54" t="s">
        <v>564</v>
      </c>
    </row>
    <row r="272" spans="3:8" ht="16.2" customHeight="1" x14ac:dyDescent="0.3">
      <c r="C272" s="5" t="s">
        <v>95</v>
      </c>
      <c r="H272" s="54" t="s">
        <v>565</v>
      </c>
    </row>
    <row r="273" spans="3:8" ht="16.2" customHeight="1" x14ac:dyDescent="0.3">
      <c r="C273" s="5" t="s">
        <v>96</v>
      </c>
      <c r="H273" s="54" t="s">
        <v>566</v>
      </c>
    </row>
    <row r="274" spans="3:8" ht="16.2" customHeight="1" x14ac:dyDescent="0.3">
      <c r="C274" s="5" t="s">
        <v>295</v>
      </c>
      <c r="H274" s="54" t="s">
        <v>567</v>
      </c>
    </row>
    <row r="275" spans="3:8" ht="16.2" customHeight="1" x14ac:dyDescent="0.3">
      <c r="C275" s="5" t="s">
        <v>157</v>
      </c>
      <c r="H275" s="54" t="s">
        <v>151</v>
      </c>
    </row>
    <row r="276" spans="3:8" ht="16.2" customHeight="1" x14ac:dyDescent="0.3">
      <c r="C276" s="5" t="s">
        <v>345</v>
      </c>
      <c r="H276" s="54" t="s">
        <v>568</v>
      </c>
    </row>
    <row r="277" spans="3:8" ht="16.2" customHeight="1" x14ac:dyDescent="0.3">
      <c r="C277" s="5" t="s">
        <v>158</v>
      </c>
      <c r="H277" s="54" t="s">
        <v>288</v>
      </c>
    </row>
    <row r="278" spans="3:8" ht="16.2" customHeight="1" x14ac:dyDescent="0.3">
      <c r="C278" s="5" t="s">
        <v>346</v>
      </c>
      <c r="H278" s="54" t="s">
        <v>289</v>
      </c>
    </row>
    <row r="279" spans="3:8" ht="16.2" customHeight="1" x14ac:dyDescent="0.3">
      <c r="C279" s="5" t="s">
        <v>296</v>
      </c>
      <c r="H279" s="54" t="s">
        <v>290</v>
      </c>
    </row>
    <row r="280" spans="3:8" ht="16.2" customHeight="1" x14ac:dyDescent="0.3">
      <c r="C280" s="5" t="s">
        <v>159</v>
      </c>
      <c r="H280" s="54" t="s">
        <v>156</v>
      </c>
    </row>
    <row r="281" spans="3:8" ht="16.2" customHeight="1" x14ac:dyDescent="0.3">
      <c r="C281" s="5" t="s">
        <v>160</v>
      </c>
      <c r="H281" s="54" t="s">
        <v>92</v>
      </c>
    </row>
    <row r="282" spans="3:8" ht="16.2" customHeight="1" x14ac:dyDescent="0.3">
      <c r="C282" s="5" t="s">
        <v>365</v>
      </c>
      <c r="H282" s="54" t="s">
        <v>93</v>
      </c>
    </row>
    <row r="283" spans="3:8" ht="16.2" customHeight="1" x14ac:dyDescent="0.3">
      <c r="C283" s="5" t="s">
        <v>366</v>
      </c>
      <c r="H283" s="54" t="s">
        <v>291</v>
      </c>
    </row>
    <row r="284" spans="3:8" ht="16.2" customHeight="1" x14ac:dyDescent="0.3">
      <c r="C284" s="5" t="s">
        <v>161</v>
      </c>
      <c r="H284" s="54" t="s">
        <v>292</v>
      </c>
    </row>
    <row r="285" spans="3:8" ht="16.2" customHeight="1" x14ac:dyDescent="0.3">
      <c r="C285" s="5" t="s">
        <v>297</v>
      </c>
      <c r="H285" s="54" t="s">
        <v>293</v>
      </c>
    </row>
    <row r="286" spans="3:8" ht="16.2" customHeight="1" x14ac:dyDescent="0.3">
      <c r="C286" s="5" t="s">
        <v>298</v>
      </c>
      <c r="H286" s="54" t="s">
        <v>294</v>
      </c>
    </row>
    <row r="287" spans="3:8" ht="16.2" customHeight="1" x14ac:dyDescent="0.3">
      <c r="C287" s="5" t="s">
        <v>162</v>
      </c>
      <c r="H287" s="54" t="s">
        <v>569</v>
      </c>
    </row>
    <row r="288" spans="3:8" ht="16.2" customHeight="1" x14ac:dyDescent="0.3">
      <c r="C288" s="5" t="s">
        <v>299</v>
      </c>
      <c r="H288" s="54" t="s">
        <v>95</v>
      </c>
    </row>
    <row r="289" spans="3:8" ht="16.2" customHeight="1" x14ac:dyDescent="0.3">
      <c r="C289" s="5" t="s">
        <v>300</v>
      </c>
      <c r="H289" s="54" t="s">
        <v>96</v>
      </c>
    </row>
    <row r="290" spans="3:8" ht="16.2" customHeight="1" x14ac:dyDescent="0.3">
      <c r="C290" s="5" t="s">
        <v>301</v>
      </c>
      <c r="H290" s="54" t="s">
        <v>295</v>
      </c>
    </row>
    <row r="291" spans="3:8" ht="16.2" customHeight="1" x14ac:dyDescent="0.3">
      <c r="C291" s="5" t="s">
        <v>97</v>
      </c>
      <c r="H291" s="54" t="s">
        <v>157</v>
      </c>
    </row>
    <row r="292" spans="3:8" ht="16.2" customHeight="1" x14ac:dyDescent="0.3">
      <c r="C292" s="5" t="s">
        <v>347</v>
      </c>
      <c r="H292" s="54" t="s">
        <v>345</v>
      </c>
    </row>
    <row r="293" spans="3:8" ht="16.2" customHeight="1" x14ac:dyDescent="0.3">
      <c r="C293" s="5" t="s">
        <v>98</v>
      </c>
      <c r="H293" s="54" t="s">
        <v>570</v>
      </c>
    </row>
    <row r="294" spans="3:8" ht="16.2" customHeight="1" x14ac:dyDescent="0.3">
      <c r="C294" s="5" t="s">
        <v>99</v>
      </c>
      <c r="H294" s="54" t="s">
        <v>158</v>
      </c>
    </row>
    <row r="295" spans="3:8" ht="16.2" customHeight="1" x14ac:dyDescent="0.3">
      <c r="C295" s="5" t="s">
        <v>100</v>
      </c>
      <c r="H295" s="54" t="s">
        <v>346</v>
      </c>
    </row>
    <row r="296" spans="3:8" ht="16.2" customHeight="1" x14ac:dyDescent="0.3">
      <c r="C296" s="5" t="s">
        <v>101</v>
      </c>
      <c r="H296" s="54" t="s">
        <v>296</v>
      </c>
    </row>
    <row r="297" spans="3:8" ht="16.2" customHeight="1" x14ac:dyDescent="0.3">
      <c r="C297" s="5" t="s">
        <v>102</v>
      </c>
      <c r="H297" s="54" t="s">
        <v>159</v>
      </c>
    </row>
    <row r="298" spans="3:8" ht="16.2" customHeight="1" x14ac:dyDescent="0.3">
      <c r="C298" s="5" t="s">
        <v>302</v>
      </c>
      <c r="H298" s="54" t="s">
        <v>160</v>
      </c>
    </row>
    <row r="299" spans="3:8" ht="16.2" customHeight="1" x14ac:dyDescent="0.3">
      <c r="C299" s="5" t="s">
        <v>103</v>
      </c>
      <c r="H299" s="54" t="s">
        <v>161</v>
      </c>
    </row>
    <row r="300" spans="3:8" ht="16.2" customHeight="1" x14ac:dyDescent="0.3">
      <c r="C300" s="2" t="s">
        <v>104</v>
      </c>
      <c r="H300" s="54" t="s">
        <v>297</v>
      </c>
    </row>
    <row r="301" spans="3:8" ht="16.2" customHeight="1" x14ac:dyDescent="0.3">
      <c r="C301" s="2" t="s">
        <v>367</v>
      </c>
      <c r="H301" s="54" t="s">
        <v>298</v>
      </c>
    </row>
    <row r="302" spans="3:8" ht="16.2" customHeight="1" x14ac:dyDescent="0.3">
      <c r="C302" s="2" t="s">
        <v>105</v>
      </c>
      <c r="H302" s="54" t="s">
        <v>162</v>
      </c>
    </row>
    <row r="303" spans="3:8" ht="16.2" customHeight="1" x14ac:dyDescent="0.3">
      <c r="C303" s="2" t="s">
        <v>106</v>
      </c>
      <c r="H303" s="54" t="s">
        <v>299</v>
      </c>
    </row>
    <row r="304" spans="3:8" ht="16.2" customHeight="1" x14ac:dyDescent="0.3">
      <c r="C304" s="2" t="s">
        <v>107</v>
      </c>
      <c r="H304" s="54" t="s">
        <v>301</v>
      </c>
    </row>
    <row r="305" spans="3:8" ht="16.2" customHeight="1" x14ac:dyDescent="0.3">
      <c r="C305" s="2" t="s">
        <v>108</v>
      </c>
      <c r="H305" s="54" t="s">
        <v>128</v>
      </c>
    </row>
    <row r="306" spans="3:8" ht="16.2" customHeight="1" x14ac:dyDescent="0.3">
      <c r="C306" s="2" t="s">
        <v>368</v>
      </c>
      <c r="H306" s="54" t="s">
        <v>369</v>
      </c>
    </row>
    <row r="307" spans="3:8" ht="16.2" customHeight="1" x14ac:dyDescent="0.3">
      <c r="C307" s="2" t="s">
        <v>109</v>
      </c>
      <c r="H307" s="54" t="s">
        <v>112</v>
      </c>
    </row>
    <row r="308" spans="3:8" ht="16.2" customHeight="1" x14ac:dyDescent="0.3">
      <c r="C308" s="2" t="s">
        <v>163</v>
      </c>
      <c r="H308" s="54" t="s">
        <v>571</v>
      </c>
    </row>
    <row r="309" spans="3:8" ht="16.2" customHeight="1" x14ac:dyDescent="0.3">
      <c r="C309" s="2" t="s">
        <v>110</v>
      </c>
      <c r="H309" s="2" t="s">
        <v>110</v>
      </c>
    </row>
    <row r="310" spans="3:8" ht="16.2" customHeight="1" x14ac:dyDescent="0.3">
      <c r="C310" s="2" t="s">
        <v>303</v>
      </c>
      <c r="H310" s="2" t="s">
        <v>303</v>
      </c>
    </row>
    <row r="311" spans="3:8" ht="16.2" customHeight="1" x14ac:dyDescent="0.3">
      <c r="C311" s="2" t="s">
        <v>111</v>
      </c>
      <c r="H311" s="2" t="s">
        <v>111</v>
      </c>
    </row>
    <row r="312" spans="3:8" ht="16.2" customHeight="1" x14ac:dyDescent="0.3">
      <c r="C312" s="2" t="s">
        <v>128</v>
      </c>
      <c r="H312" s="2" t="s">
        <v>128</v>
      </c>
    </row>
    <row r="313" spans="3:8" ht="16.2" customHeight="1" x14ac:dyDescent="0.3">
      <c r="C313" s="2" t="s">
        <v>348</v>
      </c>
      <c r="H313" s="2" t="s">
        <v>348</v>
      </c>
    </row>
    <row r="314" spans="3:8" ht="16.2" customHeight="1" x14ac:dyDescent="0.3">
      <c r="C314" s="2" t="s">
        <v>349</v>
      </c>
      <c r="H314" s="2" t="s">
        <v>349</v>
      </c>
    </row>
    <row r="315" spans="3:8" ht="16.2" customHeight="1" x14ac:dyDescent="0.3">
      <c r="C315" s="2" t="s">
        <v>369</v>
      </c>
      <c r="H315" s="2" t="s">
        <v>369</v>
      </c>
    </row>
    <row r="316" spans="3:8" ht="16.2" customHeight="1" x14ac:dyDescent="0.3">
      <c r="C316" s="2" t="s">
        <v>112</v>
      </c>
      <c r="H316" s="2" t="s">
        <v>112</v>
      </c>
    </row>
    <row r="317" spans="3:8" ht="16.2" customHeight="1" x14ac:dyDescent="0.3">
      <c r="C317" s="2" t="s">
        <v>113</v>
      </c>
      <c r="H317" s="2" t="s">
        <v>113</v>
      </c>
    </row>
    <row r="318" spans="3:8" ht="16.2" customHeight="1" x14ac:dyDescent="0.3">
      <c r="C318" s="6" t="s">
        <v>350</v>
      </c>
      <c r="H318" s="6" t="s">
        <v>350</v>
      </c>
    </row>
    <row r="339" spans="3:3" ht="16.2" customHeight="1" x14ac:dyDescent="0.3">
      <c r="C339" s="4"/>
    </row>
    <row r="385" spans="1:2" ht="16.2" customHeight="1" x14ac:dyDescent="0.3">
      <c r="A385" s="3"/>
    </row>
    <row r="386" spans="1:2" ht="16.2" customHeight="1" x14ac:dyDescent="0.3">
      <c r="A386" s="3"/>
      <c r="B386" s="3"/>
    </row>
    <row r="387" spans="1:2" ht="16.2" customHeight="1" x14ac:dyDescent="0.3">
      <c r="A387" s="3"/>
      <c r="B387" s="3"/>
    </row>
    <row r="388" spans="1:2" ht="16.2" customHeight="1" x14ac:dyDescent="0.3">
      <c r="A388" s="3"/>
      <c r="B388" s="3"/>
    </row>
    <row r="389" spans="1:2" ht="16.2" customHeight="1" x14ac:dyDescent="0.3">
      <c r="A389" s="3"/>
      <c r="B389" s="3"/>
    </row>
    <row r="390" spans="1:2" ht="16.2" customHeight="1" x14ac:dyDescent="0.3">
      <c r="A390" s="3"/>
      <c r="B390" s="3"/>
    </row>
    <row r="391" spans="1:2" ht="16.2" customHeight="1" x14ac:dyDescent="0.3">
      <c r="A391" s="3"/>
      <c r="B391" s="3"/>
    </row>
    <row r="392" spans="1:2" ht="16.2" customHeight="1" x14ac:dyDescent="0.3">
      <c r="A392" s="3"/>
      <c r="B392" s="3"/>
    </row>
    <row r="393" spans="1:2" ht="16.2" customHeight="1" x14ac:dyDescent="0.3">
      <c r="A393" s="3"/>
      <c r="B393" s="3"/>
    </row>
    <row r="394" spans="1:2" ht="16.2" customHeight="1" x14ac:dyDescent="0.3">
      <c r="A394" s="3"/>
      <c r="B394" s="3"/>
    </row>
    <row r="395" spans="1:2" ht="16.2" customHeight="1" x14ac:dyDescent="0.3">
      <c r="A395" s="3"/>
      <c r="B395" s="3"/>
    </row>
    <row r="396" spans="1:2" ht="16.2" customHeight="1" x14ac:dyDescent="0.3">
      <c r="A396" s="3"/>
      <c r="B396" s="3"/>
    </row>
    <row r="397" spans="1:2" ht="16.2" customHeight="1" x14ac:dyDescent="0.3">
      <c r="A397" s="3"/>
      <c r="B397" s="3"/>
    </row>
    <row r="398" spans="1:2" ht="16.2" customHeight="1" x14ac:dyDescent="0.3">
      <c r="A398" s="3"/>
      <c r="B398" s="3"/>
    </row>
    <row r="399" spans="1:2" ht="16.2" customHeight="1" x14ac:dyDescent="0.3">
      <c r="A399" s="3"/>
      <c r="B399" s="3"/>
    </row>
    <row r="400" spans="1:2" ht="16.2" customHeight="1" x14ac:dyDescent="0.3">
      <c r="A400" s="3"/>
      <c r="B400" s="3"/>
    </row>
    <row r="401" spans="1:2" ht="16.2" customHeight="1" x14ac:dyDescent="0.3">
      <c r="A401" s="3"/>
      <c r="B401" s="3"/>
    </row>
    <row r="402" spans="1:2" ht="16.2" customHeight="1" x14ac:dyDescent="0.3">
      <c r="A402" s="3"/>
      <c r="B402" s="3"/>
    </row>
    <row r="403" spans="1:2" ht="16.2" customHeight="1" x14ac:dyDescent="0.3">
      <c r="A403" s="3"/>
      <c r="B403" s="3"/>
    </row>
    <row r="404" spans="1:2" ht="16.2" customHeight="1" x14ac:dyDescent="0.3">
      <c r="A404" s="3"/>
      <c r="B404" s="3"/>
    </row>
    <row r="405" spans="1:2" ht="16.2" customHeight="1" x14ac:dyDescent="0.3">
      <c r="A405" s="3"/>
      <c r="B405" s="3"/>
    </row>
    <row r="406" spans="1:2" ht="16.2" customHeight="1" x14ac:dyDescent="0.3">
      <c r="A406" s="3"/>
      <c r="B406" s="3"/>
    </row>
    <row r="407" spans="1:2" ht="16.2" customHeight="1" x14ac:dyDescent="0.3">
      <c r="A407" s="3"/>
      <c r="B407" s="3"/>
    </row>
    <row r="408" spans="1:2" ht="16.2" customHeight="1" x14ac:dyDescent="0.3">
      <c r="A408" s="3"/>
      <c r="B408" s="3"/>
    </row>
    <row r="409" spans="1:2" ht="16.2" customHeight="1" x14ac:dyDescent="0.3">
      <c r="A409" s="3"/>
      <c r="B409" s="3"/>
    </row>
    <row r="410" spans="1:2" ht="16.2" customHeight="1" x14ac:dyDescent="0.3">
      <c r="A410" s="3"/>
      <c r="B410" s="3"/>
    </row>
    <row r="411" spans="1:2" ht="16.2" customHeight="1" x14ac:dyDescent="0.3">
      <c r="A411" s="3"/>
      <c r="B411" s="3"/>
    </row>
    <row r="412" spans="1:2" ht="16.2" customHeight="1" x14ac:dyDescent="0.3">
      <c r="A412" s="3"/>
      <c r="B412" s="3"/>
    </row>
    <row r="413" spans="1:2" ht="16.2" customHeight="1" x14ac:dyDescent="0.3">
      <c r="A413" s="3"/>
      <c r="B413" s="3"/>
    </row>
    <row r="414" spans="1:2" ht="16.2" customHeight="1" x14ac:dyDescent="0.3">
      <c r="A414" s="3"/>
      <c r="B414" s="3"/>
    </row>
    <row r="415" spans="1:2" ht="16.2" customHeight="1" x14ac:dyDescent="0.3">
      <c r="A415" s="3"/>
      <c r="B415" s="3"/>
    </row>
    <row r="416" spans="1:2" ht="16.2" customHeight="1" x14ac:dyDescent="0.3">
      <c r="A416" s="3"/>
      <c r="B416" s="3"/>
    </row>
    <row r="417" spans="1:2" ht="16.2" customHeight="1" x14ac:dyDescent="0.3">
      <c r="A417" s="3"/>
      <c r="B417" s="3"/>
    </row>
    <row r="418" spans="1:2" ht="16.2" customHeight="1" x14ac:dyDescent="0.3">
      <c r="A418" s="3"/>
      <c r="B418" s="3"/>
    </row>
    <row r="419" spans="1:2" ht="16.2" customHeight="1" x14ac:dyDescent="0.3">
      <c r="A419" s="3"/>
      <c r="B419" s="3"/>
    </row>
    <row r="420" spans="1:2" ht="16.2" customHeight="1" x14ac:dyDescent="0.3">
      <c r="A420" s="3"/>
      <c r="B420" s="3"/>
    </row>
    <row r="421" spans="1:2" ht="16.2" customHeight="1" x14ac:dyDescent="0.3">
      <c r="A421" s="3"/>
      <c r="B421" s="3"/>
    </row>
    <row r="422" spans="1:2" ht="16.2" customHeight="1" x14ac:dyDescent="0.3">
      <c r="A422" s="3"/>
      <c r="B422" s="3"/>
    </row>
    <row r="423" spans="1:2" ht="16.2" customHeight="1" x14ac:dyDescent="0.3">
      <c r="A423" s="3"/>
      <c r="B423" s="3"/>
    </row>
    <row r="424" spans="1:2" ht="16.2" customHeight="1" x14ac:dyDescent="0.3">
      <c r="A424" s="3"/>
      <c r="B424" s="3"/>
    </row>
    <row r="425" spans="1:2" ht="16.2" customHeight="1" x14ac:dyDescent="0.3">
      <c r="A425" s="3"/>
      <c r="B425" s="3"/>
    </row>
    <row r="426" spans="1:2" ht="16.2" customHeight="1" x14ac:dyDescent="0.3">
      <c r="A426" s="3"/>
      <c r="B426" s="3"/>
    </row>
    <row r="427" spans="1:2" ht="16.2" customHeight="1" x14ac:dyDescent="0.3">
      <c r="A427" s="3"/>
      <c r="B427" s="3"/>
    </row>
    <row r="428" spans="1:2" ht="16.2" customHeight="1" x14ac:dyDescent="0.3">
      <c r="A428" s="3"/>
      <c r="B428" s="3"/>
    </row>
    <row r="429" spans="1:2" ht="16.2" customHeight="1" x14ac:dyDescent="0.3">
      <c r="A429" s="3"/>
      <c r="B429" s="3"/>
    </row>
    <row r="430" spans="1:2" ht="16.2" customHeight="1" x14ac:dyDescent="0.3">
      <c r="A430" s="3"/>
      <c r="B430" s="3"/>
    </row>
    <row r="431" spans="1:2" ht="16.2" customHeight="1" x14ac:dyDescent="0.3">
      <c r="A431" s="3"/>
      <c r="B431" s="3"/>
    </row>
    <row r="432" spans="1:2" ht="16.2" customHeight="1" x14ac:dyDescent="0.3">
      <c r="A432" s="3"/>
      <c r="B432" s="3"/>
    </row>
    <row r="433" spans="1:2" ht="16.2" customHeight="1" x14ac:dyDescent="0.3">
      <c r="A433" s="3"/>
      <c r="B433" s="3"/>
    </row>
    <row r="434" spans="1:2" ht="16.2" customHeight="1" x14ac:dyDescent="0.3">
      <c r="A434" s="3"/>
      <c r="B434" s="3"/>
    </row>
    <row r="435" spans="1:2" ht="16.2" customHeight="1" x14ac:dyDescent="0.3">
      <c r="A435" s="3"/>
      <c r="B435" s="3"/>
    </row>
    <row r="436" spans="1:2" ht="16.2" customHeight="1" x14ac:dyDescent="0.3">
      <c r="A436" s="3"/>
      <c r="B436" s="3"/>
    </row>
    <row r="437" spans="1:2" ht="16.2" customHeight="1" x14ac:dyDescent="0.3">
      <c r="A437" s="3"/>
      <c r="B437" s="3"/>
    </row>
    <row r="438" spans="1:2" ht="16.2" customHeight="1" x14ac:dyDescent="0.3">
      <c r="A438" s="3"/>
      <c r="B438" s="3"/>
    </row>
    <row r="439" spans="1:2" ht="16.2" customHeight="1" x14ac:dyDescent="0.3">
      <c r="A439" s="3"/>
      <c r="B439" s="3"/>
    </row>
    <row r="440" spans="1:2" ht="16.2" customHeight="1" x14ac:dyDescent="0.3">
      <c r="A440" s="3"/>
      <c r="B440" s="3"/>
    </row>
    <row r="441" spans="1:2" ht="16.2" customHeight="1" x14ac:dyDescent="0.3">
      <c r="A441" s="3"/>
      <c r="B441" s="3"/>
    </row>
    <row r="442" spans="1:2" ht="16.2" customHeight="1" x14ac:dyDescent="0.3">
      <c r="A442" s="3"/>
      <c r="B442" s="3"/>
    </row>
    <row r="443" spans="1:2" ht="16.2" customHeight="1" x14ac:dyDescent="0.3">
      <c r="A443" s="3"/>
      <c r="B443" s="3"/>
    </row>
    <row r="444" spans="1:2" ht="16.2" customHeight="1" x14ac:dyDescent="0.3">
      <c r="A444" s="3"/>
      <c r="B444" s="3"/>
    </row>
    <row r="445" spans="1:2" ht="16.2" customHeight="1" x14ac:dyDescent="0.3">
      <c r="A445" s="3"/>
      <c r="B445" s="3"/>
    </row>
    <row r="446" spans="1:2" ht="16.2" customHeight="1" x14ac:dyDescent="0.3">
      <c r="A446" s="3"/>
      <c r="B446" s="3"/>
    </row>
    <row r="447" spans="1:2" ht="16.2" customHeight="1" x14ac:dyDescent="0.3">
      <c r="A447" s="3"/>
      <c r="B447" s="3"/>
    </row>
    <row r="448" spans="1:2" ht="16.2" customHeight="1" x14ac:dyDescent="0.3">
      <c r="A448" s="3"/>
      <c r="B448" s="3"/>
    </row>
    <row r="449" spans="1:2" ht="16.2" customHeight="1" x14ac:dyDescent="0.3">
      <c r="A449" s="3"/>
      <c r="B449" s="3"/>
    </row>
    <row r="450" spans="1:2" ht="16.2" customHeight="1" x14ac:dyDescent="0.3">
      <c r="A450" s="3"/>
      <c r="B450" s="3"/>
    </row>
    <row r="451" spans="1:2" ht="16.2" customHeight="1" x14ac:dyDescent="0.3">
      <c r="A451" s="3"/>
      <c r="B451" s="3"/>
    </row>
    <row r="452" spans="1:2" ht="16.2" customHeight="1" x14ac:dyDescent="0.3">
      <c r="A452" s="3"/>
      <c r="B452" s="3"/>
    </row>
    <row r="453" spans="1:2" ht="16.2" customHeight="1" x14ac:dyDescent="0.3">
      <c r="A453" s="3"/>
      <c r="B453" s="3"/>
    </row>
    <row r="454" spans="1:2" ht="16.2" customHeight="1" x14ac:dyDescent="0.3">
      <c r="A454" s="3"/>
      <c r="B454" s="3"/>
    </row>
    <row r="455" spans="1:2" ht="16.2" customHeight="1" x14ac:dyDescent="0.3">
      <c r="A455" s="3"/>
      <c r="B455" s="3"/>
    </row>
    <row r="456" spans="1:2" ht="16.2" customHeight="1" x14ac:dyDescent="0.3">
      <c r="A456" s="3"/>
      <c r="B456" s="3"/>
    </row>
    <row r="457" spans="1:2" ht="16.2" customHeight="1" x14ac:dyDescent="0.3">
      <c r="A457" s="3"/>
      <c r="B457" s="3"/>
    </row>
    <row r="458" spans="1:2" ht="16.2" customHeight="1" x14ac:dyDescent="0.3">
      <c r="A458" s="3"/>
      <c r="B458" s="3"/>
    </row>
    <row r="459" spans="1:2" ht="16.2" customHeight="1" x14ac:dyDescent="0.3">
      <c r="A459" s="3"/>
      <c r="B459" s="3"/>
    </row>
    <row r="460" spans="1:2" ht="16.2" customHeight="1" x14ac:dyDescent="0.3">
      <c r="A460" s="3"/>
      <c r="B460" s="3"/>
    </row>
    <row r="461" spans="1:2" ht="16.2" customHeight="1" x14ac:dyDescent="0.3">
      <c r="A461" s="3"/>
      <c r="B461" s="3"/>
    </row>
    <row r="462" spans="1:2" ht="16.2" customHeight="1" x14ac:dyDescent="0.3">
      <c r="A462" s="3"/>
      <c r="B462" s="3"/>
    </row>
    <row r="463" spans="1:2" ht="16.2" customHeight="1" x14ac:dyDescent="0.3">
      <c r="A463" s="3"/>
      <c r="B463" s="3"/>
    </row>
    <row r="464" spans="1:2" ht="16.2" customHeight="1" x14ac:dyDescent="0.3">
      <c r="A464" s="3"/>
      <c r="B464" s="3"/>
    </row>
    <row r="465" spans="1:2" ht="16.2" customHeight="1" x14ac:dyDescent="0.3">
      <c r="A465" s="3"/>
      <c r="B465" s="3"/>
    </row>
    <row r="466" spans="1:2" ht="16.2" customHeight="1" x14ac:dyDescent="0.3">
      <c r="A466" s="3"/>
      <c r="B466" s="3"/>
    </row>
    <row r="467" spans="1:2" ht="16.2" customHeight="1" x14ac:dyDescent="0.3">
      <c r="A467" s="3"/>
      <c r="B467" s="3"/>
    </row>
    <row r="468" spans="1:2" ht="16.2" customHeight="1" x14ac:dyDescent="0.3">
      <c r="A468" s="3"/>
      <c r="B468" s="3"/>
    </row>
    <row r="469" spans="1:2" ht="16.2" customHeight="1" x14ac:dyDescent="0.3">
      <c r="A469" s="3"/>
      <c r="B469" s="3"/>
    </row>
    <row r="470" spans="1:2" ht="16.2" customHeight="1" x14ac:dyDescent="0.3">
      <c r="A470" s="3"/>
      <c r="B470" s="3"/>
    </row>
    <row r="471" spans="1:2" ht="16.2" customHeight="1" x14ac:dyDescent="0.3">
      <c r="A471" s="3"/>
      <c r="B471" s="3"/>
    </row>
    <row r="472" spans="1:2" ht="16.2" customHeight="1" x14ac:dyDescent="0.3">
      <c r="A472" s="3"/>
      <c r="B472" s="3"/>
    </row>
    <row r="473" spans="1:2" ht="16.2" customHeight="1" x14ac:dyDescent="0.3">
      <c r="A473" s="3"/>
      <c r="B473" s="3"/>
    </row>
    <row r="474" spans="1:2" ht="16.2" customHeight="1" x14ac:dyDescent="0.3">
      <c r="A474" s="3"/>
      <c r="B474" s="3"/>
    </row>
    <row r="475" spans="1:2" ht="16.2" customHeight="1" x14ac:dyDescent="0.3">
      <c r="A475" s="3"/>
      <c r="B475" s="3"/>
    </row>
    <row r="476" spans="1:2" ht="16.2" customHeight="1" x14ac:dyDescent="0.3">
      <c r="A476" s="3"/>
      <c r="B476" s="3"/>
    </row>
    <row r="477" spans="1:2" ht="16.2" customHeight="1" x14ac:dyDescent="0.3">
      <c r="A477" s="3"/>
      <c r="B477" s="3"/>
    </row>
    <row r="478" spans="1:2" ht="16.2" customHeight="1" x14ac:dyDescent="0.3">
      <c r="A478" s="3"/>
      <c r="B478" s="3"/>
    </row>
    <row r="479" spans="1:2" ht="16.2" customHeight="1" x14ac:dyDescent="0.3">
      <c r="A479" s="3"/>
      <c r="B479" s="3"/>
    </row>
    <row r="480" spans="1:2" ht="16.2" customHeight="1" x14ac:dyDescent="0.3">
      <c r="A480" s="3"/>
      <c r="B480" s="3"/>
    </row>
    <row r="481" spans="1:2" ht="16.2" customHeight="1" x14ac:dyDescent="0.3">
      <c r="A481" s="3"/>
      <c r="B481" s="3"/>
    </row>
    <row r="482" spans="1:2" ht="16.2" customHeight="1" x14ac:dyDescent="0.3">
      <c r="A482" s="3"/>
      <c r="B482" s="3"/>
    </row>
    <row r="483" spans="1:2" ht="16.2" customHeight="1" x14ac:dyDescent="0.3">
      <c r="A483" s="3"/>
      <c r="B483" s="3"/>
    </row>
    <row r="484" spans="1:2" ht="16.2" customHeight="1" x14ac:dyDescent="0.3">
      <c r="A484" s="3"/>
      <c r="B484" s="3"/>
    </row>
    <row r="485" spans="1:2" ht="16.2" customHeight="1" x14ac:dyDescent="0.3">
      <c r="A485" s="3"/>
      <c r="B485" s="3"/>
    </row>
    <row r="486" spans="1:2" ht="16.2" customHeight="1" x14ac:dyDescent="0.3">
      <c r="A486" s="3"/>
      <c r="B486" s="3"/>
    </row>
    <row r="487" spans="1:2" ht="16.2" customHeight="1" x14ac:dyDescent="0.3">
      <c r="A487" s="3"/>
      <c r="B487" s="3"/>
    </row>
    <row r="488" spans="1:2" ht="16.2" customHeight="1" x14ac:dyDescent="0.3">
      <c r="A488" s="3"/>
      <c r="B488" s="3"/>
    </row>
    <row r="489" spans="1:2" ht="16.2" customHeight="1" x14ac:dyDescent="0.3">
      <c r="A489" s="3"/>
      <c r="B489" s="3"/>
    </row>
    <row r="490" spans="1:2" ht="16.2" customHeight="1" x14ac:dyDescent="0.3">
      <c r="A490" s="3"/>
      <c r="B490" s="3"/>
    </row>
    <row r="491" spans="1:2" ht="16.2" customHeight="1" x14ac:dyDescent="0.3">
      <c r="A491" s="3"/>
      <c r="B491" s="3"/>
    </row>
    <row r="492" spans="1:2" ht="16.2" customHeight="1" x14ac:dyDescent="0.3">
      <c r="A492" s="3"/>
      <c r="B492" s="3"/>
    </row>
    <row r="493" spans="1:2" ht="16.2" customHeight="1" x14ac:dyDescent="0.3">
      <c r="A493" s="3"/>
      <c r="B493" s="3"/>
    </row>
    <row r="494" spans="1:2" ht="16.2" customHeight="1" x14ac:dyDescent="0.3">
      <c r="A494" s="3"/>
      <c r="B494" s="3"/>
    </row>
    <row r="495" spans="1:2" ht="16.2" customHeight="1" x14ac:dyDescent="0.3">
      <c r="A495" s="3"/>
      <c r="B495" s="3"/>
    </row>
    <row r="496" spans="1:2" ht="16.2" customHeight="1" x14ac:dyDescent="0.3">
      <c r="A496" s="3"/>
      <c r="B496" s="3"/>
    </row>
    <row r="497" spans="1:2" ht="16.2" customHeight="1" x14ac:dyDescent="0.3">
      <c r="A497" s="3"/>
      <c r="B497" s="3"/>
    </row>
    <row r="498" spans="1:2" ht="16.2" customHeight="1" x14ac:dyDescent="0.3">
      <c r="A498" s="3"/>
      <c r="B498" s="3"/>
    </row>
    <row r="499" spans="1:2" ht="16.2" customHeight="1" x14ac:dyDescent="0.3">
      <c r="A499" s="3"/>
      <c r="B499" s="3"/>
    </row>
    <row r="500" spans="1:2" ht="16.2" customHeight="1" x14ac:dyDescent="0.3">
      <c r="A500" s="3"/>
      <c r="B500" s="3"/>
    </row>
    <row r="501" spans="1:2" ht="16.2" customHeight="1" x14ac:dyDescent="0.3">
      <c r="A501" s="3"/>
      <c r="B501" s="3"/>
    </row>
    <row r="502" spans="1:2" ht="16.2" customHeight="1" x14ac:dyDescent="0.3">
      <c r="A502" s="3"/>
      <c r="B502" s="3"/>
    </row>
    <row r="503" spans="1:2" ht="16.2" customHeight="1" x14ac:dyDescent="0.3">
      <c r="A503" s="3"/>
      <c r="B503" s="3"/>
    </row>
    <row r="504" spans="1:2" ht="16.2" customHeight="1" x14ac:dyDescent="0.3">
      <c r="A504" s="3"/>
      <c r="B504" s="3"/>
    </row>
    <row r="505" spans="1:2" ht="16.2" customHeight="1" x14ac:dyDescent="0.3">
      <c r="A505" s="3"/>
      <c r="B505" s="3"/>
    </row>
    <row r="506" spans="1:2" ht="16.2" customHeight="1" x14ac:dyDescent="0.3">
      <c r="A506" s="3"/>
      <c r="B506" s="3"/>
    </row>
    <row r="507" spans="1:2" ht="16.2" customHeight="1" x14ac:dyDescent="0.3">
      <c r="A507" s="3"/>
      <c r="B507" s="3"/>
    </row>
    <row r="508" spans="1:2" ht="16.2" customHeight="1" x14ac:dyDescent="0.3">
      <c r="A508" s="3"/>
      <c r="B508" s="3"/>
    </row>
    <row r="509" spans="1:2" ht="16.2" customHeight="1" x14ac:dyDescent="0.3">
      <c r="A509" s="3"/>
      <c r="B509" s="3"/>
    </row>
    <row r="510" spans="1:2" ht="16.2" customHeight="1" x14ac:dyDescent="0.3">
      <c r="A510" s="3"/>
      <c r="B510" s="3"/>
    </row>
    <row r="511" spans="1:2" ht="16.2" customHeight="1" x14ac:dyDescent="0.3">
      <c r="A511" s="3"/>
      <c r="B511" s="3"/>
    </row>
    <row r="512" spans="1:2" ht="16.2" customHeight="1" x14ac:dyDescent="0.3">
      <c r="A512" s="3"/>
      <c r="B512" s="3"/>
    </row>
    <row r="513" spans="1:2" ht="16.2" customHeight="1" x14ac:dyDescent="0.3">
      <c r="A513" s="3"/>
      <c r="B513" s="3"/>
    </row>
    <row r="514" spans="1:2" ht="16.2" customHeight="1" x14ac:dyDescent="0.3">
      <c r="A514" s="3"/>
      <c r="B514" s="3"/>
    </row>
    <row r="515" spans="1:2" ht="16.2" customHeight="1" x14ac:dyDescent="0.3">
      <c r="A515" s="3"/>
      <c r="B515" s="3"/>
    </row>
    <row r="516" spans="1:2" ht="16.2" customHeight="1" x14ac:dyDescent="0.3">
      <c r="A516" s="3"/>
      <c r="B516" s="3"/>
    </row>
    <row r="517" spans="1:2" ht="16.2" customHeight="1" x14ac:dyDescent="0.3">
      <c r="A517" s="3"/>
      <c r="B517" s="3"/>
    </row>
    <row r="518" spans="1:2" ht="16.2" customHeight="1" x14ac:dyDescent="0.3">
      <c r="A518" s="3"/>
      <c r="B518" s="3"/>
    </row>
    <row r="519" spans="1:2" ht="16.2" customHeight="1" x14ac:dyDescent="0.3">
      <c r="A519" s="3"/>
      <c r="B519" s="3"/>
    </row>
    <row r="520" spans="1:2" ht="16.2" customHeight="1" x14ac:dyDescent="0.3">
      <c r="A520" s="3"/>
      <c r="B520" s="3"/>
    </row>
    <row r="521" spans="1:2" ht="16.2" customHeight="1" x14ac:dyDescent="0.3">
      <c r="A521" s="3"/>
      <c r="B521" s="3"/>
    </row>
    <row r="522" spans="1:2" ht="16.2" customHeight="1" x14ac:dyDescent="0.3">
      <c r="A522" s="3"/>
      <c r="B522" s="3"/>
    </row>
    <row r="523" spans="1:2" ht="16.2" customHeight="1" x14ac:dyDescent="0.3">
      <c r="A523" s="3"/>
      <c r="B523" s="3"/>
    </row>
    <row r="524" spans="1:2" ht="16.2" customHeight="1" x14ac:dyDescent="0.3">
      <c r="A524" s="3"/>
      <c r="B524" s="3"/>
    </row>
    <row r="525" spans="1:2" ht="16.2" customHeight="1" x14ac:dyDescent="0.3">
      <c r="A525" s="3"/>
      <c r="B525" s="3"/>
    </row>
    <row r="526" spans="1:2" ht="16.2" customHeight="1" x14ac:dyDescent="0.3">
      <c r="A526" s="3"/>
      <c r="B526" s="3"/>
    </row>
    <row r="527" spans="1:2" ht="16.2" customHeight="1" x14ac:dyDescent="0.3">
      <c r="A527" s="3"/>
      <c r="B527" s="3"/>
    </row>
    <row r="528" spans="1:2" ht="16.2" customHeight="1" x14ac:dyDescent="0.3">
      <c r="A528" s="3"/>
      <c r="B528" s="3"/>
    </row>
    <row r="529" spans="1:2" ht="16.2" customHeight="1" x14ac:dyDescent="0.3">
      <c r="A529" s="3"/>
      <c r="B529" s="3"/>
    </row>
    <row r="530" spans="1:2" ht="16.2" customHeight="1" x14ac:dyDescent="0.3">
      <c r="A530" s="3"/>
      <c r="B530" s="3"/>
    </row>
    <row r="531" spans="1:2" ht="16.2" customHeight="1" x14ac:dyDescent="0.3">
      <c r="A531" s="3"/>
      <c r="B531" s="3"/>
    </row>
    <row r="532" spans="1:2" ht="16.2" customHeight="1" x14ac:dyDescent="0.3">
      <c r="A532" s="3"/>
      <c r="B532" s="3"/>
    </row>
    <row r="533" spans="1:2" ht="16.2" customHeight="1" x14ac:dyDescent="0.3">
      <c r="A533" s="3"/>
      <c r="B533" s="3"/>
    </row>
    <row r="534" spans="1:2" ht="16.2" customHeight="1" x14ac:dyDescent="0.3">
      <c r="A534" s="3"/>
      <c r="B534" s="3"/>
    </row>
    <row r="535" spans="1:2" ht="16.2" customHeight="1" x14ac:dyDescent="0.3">
      <c r="A535" s="3"/>
      <c r="B535" s="3"/>
    </row>
    <row r="536" spans="1:2" ht="16.2" customHeight="1" x14ac:dyDescent="0.3">
      <c r="A536" s="3"/>
      <c r="B536" s="3"/>
    </row>
    <row r="537" spans="1:2" ht="16.2" customHeight="1" x14ac:dyDescent="0.3">
      <c r="A537" s="3"/>
      <c r="B537" s="3"/>
    </row>
    <row r="538" spans="1:2" ht="16.2" customHeight="1" x14ac:dyDescent="0.3">
      <c r="A538" s="3"/>
      <c r="B538" s="3"/>
    </row>
    <row r="539" spans="1:2" ht="16.2" customHeight="1" x14ac:dyDescent="0.3">
      <c r="A539" s="3"/>
      <c r="B539" s="3"/>
    </row>
    <row r="540" spans="1:2" ht="16.2" customHeight="1" x14ac:dyDescent="0.3">
      <c r="A540" s="3"/>
      <c r="B540" s="3"/>
    </row>
    <row r="541" spans="1:2" ht="16.2" customHeight="1" x14ac:dyDescent="0.3">
      <c r="A541" s="3"/>
      <c r="B541" s="3"/>
    </row>
    <row r="542" spans="1:2" ht="16.2" customHeight="1" x14ac:dyDescent="0.3">
      <c r="A542" s="3"/>
      <c r="B542" s="3"/>
    </row>
    <row r="543" spans="1:2" ht="16.2" customHeight="1" x14ac:dyDescent="0.3">
      <c r="A543" s="3"/>
      <c r="B543" s="3"/>
    </row>
    <row r="544" spans="1:2" ht="16.2" customHeight="1" x14ac:dyDescent="0.3">
      <c r="A544" s="3"/>
      <c r="B544" s="3"/>
    </row>
    <row r="545" spans="1:2" ht="16.2" customHeight="1" x14ac:dyDescent="0.3">
      <c r="A545" s="3"/>
      <c r="B545" s="3"/>
    </row>
    <row r="546" spans="1:2" ht="16.2" customHeight="1" x14ac:dyDescent="0.3">
      <c r="A546" s="3"/>
      <c r="B546" s="3"/>
    </row>
    <row r="547" spans="1:2" ht="16.2" customHeight="1" x14ac:dyDescent="0.3">
      <c r="A547" s="3"/>
      <c r="B547" s="3"/>
    </row>
    <row r="548" spans="1:2" ht="16.2" customHeight="1" x14ac:dyDescent="0.3">
      <c r="A548" s="3"/>
      <c r="B548" s="3"/>
    </row>
    <row r="549" spans="1:2" ht="16.2" customHeight="1" x14ac:dyDescent="0.3">
      <c r="A549" s="3"/>
      <c r="B549" s="3"/>
    </row>
    <row r="550" spans="1:2" ht="16.2" customHeight="1" x14ac:dyDescent="0.3">
      <c r="A550" s="3"/>
      <c r="B550" s="3"/>
    </row>
    <row r="551" spans="1:2" ht="16.2" customHeight="1" x14ac:dyDescent="0.3">
      <c r="A551" s="3"/>
      <c r="B551" s="3"/>
    </row>
    <row r="552" spans="1:2" ht="16.2" customHeight="1" x14ac:dyDescent="0.3">
      <c r="A552" s="3"/>
      <c r="B552" s="3"/>
    </row>
    <row r="553" spans="1:2" ht="16.2" customHeight="1" x14ac:dyDescent="0.3">
      <c r="A553" s="3"/>
      <c r="B553" s="3"/>
    </row>
    <row r="554" spans="1:2" ht="16.2" customHeight="1" x14ac:dyDescent="0.3">
      <c r="A554" s="3"/>
      <c r="B554" s="3"/>
    </row>
    <row r="555" spans="1:2" ht="16.2" customHeight="1" x14ac:dyDescent="0.3">
      <c r="A555" s="3"/>
      <c r="B555" s="3"/>
    </row>
    <row r="556" spans="1:2" ht="16.2" customHeight="1" x14ac:dyDescent="0.3">
      <c r="A556" s="3"/>
      <c r="B556" s="3"/>
    </row>
    <row r="557" spans="1:2" ht="16.2" customHeight="1" x14ac:dyDescent="0.3">
      <c r="A557" s="3"/>
      <c r="B557" s="3"/>
    </row>
    <row r="558" spans="1:2" ht="16.2" customHeight="1" x14ac:dyDescent="0.3">
      <c r="A558" s="3"/>
      <c r="B558" s="3"/>
    </row>
    <row r="559" spans="1:2" ht="16.2" customHeight="1" x14ac:dyDescent="0.3">
      <c r="A559" s="3"/>
      <c r="B559" s="3"/>
    </row>
    <row r="560" spans="1:2" ht="16.2" customHeight="1" x14ac:dyDescent="0.3">
      <c r="A560" s="3"/>
      <c r="B560" s="3"/>
    </row>
    <row r="561" spans="1:2" ht="16.2" customHeight="1" x14ac:dyDescent="0.3">
      <c r="A561" s="3"/>
      <c r="B561" s="3"/>
    </row>
    <row r="562" spans="1:2" ht="16.2" customHeight="1" x14ac:dyDescent="0.3">
      <c r="A562" s="3"/>
      <c r="B562" s="3"/>
    </row>
    <row r="563" spans="1:2" ht="16.2" customHeight="1" x14ac:dyDescent="0.3">
      <c r="A563" s="3"/>
      <c r="B563" s="3"/>
    </row>
    <row r="564" spans="1:2" ht="16.2" customHeight="1" x14ac:dyDescent="0.3">
      <c r="A564" s="3"/>
      <c r="B564" s="3"/>
    </row>
    <row r="565" spans="1:2" ht="16.2" customHeight="1" x14ac:dyDescent="0.3">
      <c r="A565" s="3"/>
      <c r="B565" s="3"/>
    </row>
    <row r="566" spans="1:2" ht="16.2" customHeight="1" x14ac:dyDescent="0.3">
      <c r="A566" s="3"/>
      <c r="B566" s="3"/>
    </row>
    <row r="567" spans="1:2" ht="16.2" customHeight="1" x14ac:dyDescent="0.3">
      <c r="A567" s="3"/>
      <c r="B567" s="3"/>
    </row>
    <row r="568" spans="1:2" ht="16.2" customHeight="1" x14ac:dyDescent="0.3">
      <c r="A568" s="3"/>
      <c r="B568" s="3"/>
    </row>
    <row r="569" spans="1:2" ht="16.2" customHeight="1" x14ac:dyDescent="0.3">
      <c r="A569" s="3"/>
      <c r="B569" s="3"/>
    </row>
    <row r="570" spans="1:2" ht="16.2" customHeight="1" x14ac:dyDescent="0.3">
      <c r="A570" s="3"/>
      <c r="B570" s="3"/>
    </row>
    <row r="571" spans="1:2" ht="16.2" customHeight="1" x14ac:dyDescent="0.3">
      <c r="A571" s="3"/>
      <c r="B571" s="3"/>
    </row>
    <row r="572" spans="1:2" ht="16.2" customHeight="1" x14ac:dyDescent="0.3">
      <c r="A572" s="3"/>
      <c r="B572" s="3"/>
    </row>
    <row r="573" spans="1:2" ht="16.2" customHeight="1" x14ac:dyDescent="0.3">
      <c r="A573" s="3"/>
      <c r="B573" s="3"/>
    </row>
    <row r="574" spans="1:2" ht="16.2" customHeight="1" x14ac:dyDescent="0.3">
      <c r="A574" s="3"/>
      <c r="B574" s="3"/>
    </row>
    <row r="575" spans="1:2" ht="16.2" customHeight="1" x14ac:dyDescent="0.3">
      <c r="A575" s="3"/>
      <c r="B575" s="3"/>
    </row>
    <row r="576" spans="1:2" ht="16.2" customHeight="1" x14ac:dyDescent="0.3">
      <c r="A576" s="3"/>
      <c r="B576" s="3"/>
    </row>
    <row r="577" spans="1:2" ht="16.2" customHeight="1" x14ac:dyDescent="0.3">
      <c r="A577" s="3"/>
      <c r="B577" s="3"/>
    </row>
    <row r="578" spans="1:2" ht="16.2" customHeight="1" x14ac:dyDescent="0.3">
      <c r="A578" s="3"/>
      <c r="B578" s="3"/>
    </row>
    <row r="579" spans="1:2" ht="16.2" customHeight="1" x14ac:dyDescent="0.3">
      <c r="A579" s="3"/>
      <c r="B579" s="3"/>
    </row>
    <row r="580" spans="1:2" ht="16.2" customHeight="1" x14ac:dyDescent="0.3">
      <c r="A580" s="3"/>
      <c r="B580" s="3"/>
    </row>
    <row r="581" spans="1:2" ht="16.2" customHeight="1" x14ac:dyDescent="0.3">
      <c r="A581" s="3"/>
      <c r="B581" s="3"/>
    </row>
    <row r="582" spans="1:2" ht="16.2" customHeight="1" x14ac:dyDescent="0.3">
      <c r="A582" s="3"/>
      <c r="B582" s="3"/>
    </row>
    <row r="583" spans="1:2" ht="16.2" customHeight="1" x14ac:dyDescent="0.3">
      <c r="A583" s="3"/>
      <c r="B583" s="3"/>
    </row>
    <row r="584" spans="1:2" ht="16.2" customHeight="1" x14ac:dyDescent="0.3">
      <c r="A584" s="3"/>
      <c r="B584" s="3"/>
    </row>
    <row r="585" spans="1:2" ht="16.2" customHeight="1" x14ac:dyDescent="0.3">
      <c r="A585" s="3"/>
      <c r="B585" s="3"/>
    </row>
    <row r="586" spans="1:2" ht="16.2" customHeight="1" x14ac:dyDescent="0.3">
      <c r="A586" s="3"/>
      <c r="B586" s="3"/>
    </row>
    <row r="587" spans="1:2" ht="16.2" customHeight="1" x14ac:dyDescent="0.3">
      <c r="A587" s="3"/>
      <c r="B587" s="3"/>
    </row>
    <row r="588" spans="1:2" ht="16.2" customHeight="1" x14ac:dyDescent="0.3">
      <c r="A588" s="3"/>
      <c r="B588" s="3"/>
    </row>
    <row r="589" spans="1:2" ht="16.2" customHeight="1" x14ac:dyDescent="0.3">
      <c r="A589" s="3"/>
      <c r="B589" s="3"/>
    </row>
    <row r="590" spans="1:2" ht="16.2" customHeight="1" x14ac:dyDescent="0.3">
      <c r="A590" s="3"/>
      <c r="B590" s="3"/>
    </row>
    <row r="591" spans="1:2" ht="16.2" customHeight="1" x14ac:dyDescent="0.3">
      <c r="A591" s="3"/>
      <c r="B591" s="3"/>
    </row>
    <row r="592" spans="1:2" ht="16.2" customHeight="1" x14ac:dyDescent="0.3">
      <c r="A592" s="3"/>
      <c r="B592" s="3"/>
    </row>
    <row r="593" spans="1:2" ht="16.2" customHeight="1" x14ac:dyDescent="0.3">
      <c r="A593" s="3"/>
      <c r="B593" s="3"/>
    </row>
    <row r="594" spans="1:2" ht="16.2" customHeight="1" x14ac:dyDescent="0.3">
      <c r="A594" s="3"/>
      <c r="B594" s="3"/>
    </row>
    <row r="595" spans="1:2" ht="16.2" customHeight="1" x14ac:dyDescent="0.3">
      <c r="A595" s="3"/>
      <c r="B595" s="3"/>
    </row>
    <row r="596" spans="1:2" ht="16.2" customHeight="1" x14ac:dyDescent="0.3">
      <c r="A596" s="3"/>
      <c r="B596" s="3"/>
    </row>
    <row r="597" spans="1:2" ht="16.2" customHeight="1" x14ac:dyDescent="0.3">
      <c r="A597" s="3"/>
      <c r="B597" s="3"/>
    </row>
    <row r="598" spans="1:2" ht="16.2" customHeight="1" x14ac:dyDescent="0.3">
      <c r="A598" s="3"/>
      <c r="B598" s="3"/>
    </row>
    <row r="599" spans="1:2" ht="16.2" customHeight="1" x14ac:dyDescent="0.3">
      <c r="A599" s="3"/>
      <c r="B599" s="3"/>
    </row>
    <row r="600" spans="1:2" ht="16.2" customHeight="1" x14ac:dyDescent="0.3">
      <c r="A600" s="3"/>
      <c r="B600" s="3"/>
    </row>
    <row r="601" spans="1:2" ht="16.2" customHeight="1" x14ac:dyDescent="0.3">
      <c r="A601" s="3"/>
      <c r="B601" s="3"/>
    </row>
    <row r="602" spans="1:2" ht="16.2" customHeight="1" x14ac:dyDescent="0.3">
      <c r="A602" s="3"/>
      <c r="B602" s="3"/>
    </row>
    <row r="603" spans="1:2" ht="16.2" customHeight="1" x14ac:dyDescent="0.3">
      <c r="A603" s="3"/>
      <c r="B603" s="3"/>
    </row>
    <row r="604" spans="1:2" ht="16.2" customHeight="1" x14ac:dyDescent="0.3">
      <c r="A604" s="3"/>
      <c r="B604" s="3"/>
    </row>
    <row r="605" spans="1:2" ht="16.2" customHeight="1" x14ac:dyDescent="0.3">
      <c r="A605" s="3"/>
      <c r="B605" s="3"/>
    </row>
    <row r="606" spans="1:2" ht="16.2" customHeight="1" x14ac:dyDescent="0.3">
      <c r="A606" s="3"/>
      <c r="B606" s="3"/>
    </row>
    <row r="607" spans="1:2" ht="16.2" customHeight="1" x14ac:dyDescent="0.3">
      <c r="A607" s="3"/>
      <c r="B607" s="3"/>
    </row>
    <row r="608" spans="1:2" ht="16.2" customHeight="1" x14ac:dyDescent="0.3">
      <c r="A608" s="3"/>
      <c r="B608" s="3"/>
    </row>
    <row r="609" spans="1:2" ht="16.2" customHeight="1" x14ac:dyDescent="0.3">
      <c r="A609" s="3"/>
      <c r="B609" s="3"/>
    </row>
    <row r="610" spans="1:2" ht="16.2" customHeight="1" x14ac:dyDescent="0.3">
      <c r="A610" s="3"/>
      <c r="B610" s="3"/>
    </row>
    <row r="611" spans="1:2" ht="16.2" customHeight="1" x14ac:dyDescent="0.3">
      <c r="A611" s="3"/>
      <c r="B611" s="3"/>
    </row>
    <row r="612" spans="1:2" ht="16.2" customHeight="1" x14ac:dyDescent="0.3">
      <c r="A612" s="3"/>
      <c r="B612" s="3"/>
    </row>
    <row r="613" spans="1:2" ht="16.2" customHeight="1" x14ac:dyDescent="0.3">
      <c r="A613" s="3"/>
      <c r="B613" s="3"/>
    </row>
    <row r="614" spans="1:2" ht="16.2" customHeight="1" x14ac:dyDescent="0.3">
      <c r="A614" s="3"/>
      <c r="B614" s="3"/>
    </row>
    <row r="615" spans="1:2" ht="16.2" customHeight="1" x14ac:dyDescent="0.3">
      <c r="A615" s="3"/>
      <c r="B615" s="3"/>
    </row>
    <row r="616" spans="1:2" ht="16.2" customHeight="1" x14ac:dyDescent="0.3">
      <c r="A616" s="3"/>
      <c r="B616" s="3"/>
    </row>
    <row r="617" spans="1:2" ht="16.2" customHeight="1" x14ac:dyDescent="0.3">
      <c r="A617" s="3"/>
      <c r="B617" s="3"/>
    </row>
    <row r="618" spans="1:2" ht="16.2" customHeight="1" x14ac:dyDescent="0.3">
      <c r="A618" s="3"/>
      <c r="B618" s="3"/>
    </row>
    <row r="619" spans="1:2" ht="16.2" customHeight="1" x14ac:dyDescent="0.3">
      <c r="A619" s="3"/>
      <c r="B619" s="3"/>
    </row>
    <row r="620" spans="1:2" ht="16.2" customHeight="1" x14ac:dyDescent="0.3">
      <c r="A620" s="3"/>
      <c r="B620" s="3"/>
    </row>
    <row r="621" spans="1:2" ht="16.2" customHeight="1" x14ac:dyDescent="0.3">
      <c r="A621" s="3"/>
      <c r="B621" s="3"/>
    </row>
    <row r="622" spans="1:2" ht="16.2" customHeight="1" x14ac:dyDescent="0.3">
      <c r="A622" s="3"/>
      <c r="B622" s="3"/>
    </row>
    <row r="623" spans="1:2" ht="16.2" customHeight="1" x14ac:dyDescent="0.3">
      <c r="A623" s="3"/>
      <c r="B623" s="3"/>
    </row>
    <row r="624" spans="1:2" ht="16.2" customHeight="1" x14ac:dyDescent="0.3">
      <c r="A624" s="3"/>
      <c r="B624" s="3"/>
    </row>
    <row r="625" spans="1:2" ht="16.2" customHeight="1" x14ac:dyDescent="0.3">
      <c r="A625" s="3"/>
      <c r="B625" s="3"/>
    </row>
    <row r="626" spans="1:2" ht="16.2" customHeight="1" x14ac:dyDescent="0.3">
      <c r="A626" s="3"/>
      <c r="B626" s="3"/>
    </row>
    <row r="627" spans="1:2" ht="16.2" customHeight="1" x14ac:dyDescent="0.3">
      <c r="A627" s="3"/>
      <c r="B627" s="3"/>
    </row>
    <row r="628" spans="1:2" ht="16.2" customHeight="1" x14ac:dyDescent="0.3">
      <c r="A628" s="3"/>
      <c r="B628" s="3"/>
    </row>
    <row r="629" spans="1:2" ht="16.2" customHeight="1" x14ac:dyDescent="0.3">
      <c r="A629" s="3"/>
      <c r="B629" s="3"/>
    </row>
    <row r="630" spans="1:2" ht="16.2" customHeight="1" x14ac:dyDescent="0.3">
      <c r="A630" s="3"/>
      <c r="B630" s="3"/>
    </row>
    <row r="631" spans="1:2" ht="16.2" customHeight="1" x14ac:dyDescent="0.3">
      <c r="A631" s="3"/>
      <c r="B631" s="3"/>
    </row>
    <row r="632" spans="1:2" ht="16.2" customHeight="1" x14ac:dyDescent="0.3">
      <c r="A632" s="3"/>
      <c r="B632" s="3"/>
    </row>
    <row r="633" spans="1:2" ht="16.2" customHeight="1" x14ac:dyDescent="0.3">
      <c r="A633" s="3"/>
      <c r="B633" s="3"/>
    </row>
    <row r="634" spans="1:2" ht="16.2" customHeight="1" x14ac:dyDescent="0.3">
      <c r="A634" s="3"/>
      <c r="B634" s="3"/>
    </row>
    <row r="635" spans="1:2" ht="16.2" customHeight="1" x14ac:dyDescent="0.3">
      <c r="A635" s="3"/>
      <c r="B635" s="3"/>
    </row>
    <row r="636" spans="1:2" ht="16.2" customHeight="1" x14ac:dyDescent="0.3">
      <c r="A636" s="3"/>
      <c r="B636" s="3"/>
    </row>
    <row r="637" spans="1:2" ht="16.2" customHeight="1" x14ac:dyDescent="0.3">
      <c r="A637" s="3"/>
      <c r="B637" s="3"/>
    </row>
    <row r="638" spans="1:2" ht="16.2" customHeight="1" x14ac:dyDescent="0.3">
      <c r="A638" s="3"/>
      <c r="B638" s="3"/>
    </row>
    <row r="639" spans="1:2" ht="16.2" customHeight="1" x14ac:dyDescent="0.3">
      <c r="A639" s="3"/>
      <c r="B639" s="3"/>
    </row>
    <row r="640" spans="1:2" ht="16.2" customHeight="1" x14ac:dyDescent="0.3">
      <c r="A640" s="3"/>
      <c r="B640" s="3"/>
    </row>
    <row r="641" spans="1:2" ht="16.2" customHeight="1" x14ac:dyDescent="0.3">
      <c r="A641" s="3"/>
      <c r="B641" s="3"/>
    </row>
    <row r="642" spans="1:2" ht="16.2" customHeight="1" x14ac:dyDescent="0.3">
      <c r="A642" s="3"/>
      <c r="B642" s="3"/>
    </row>
    <row r="643" spans="1:2" ht="16.2" customHeight="1" x14ac:dyDescent="0.3">
      <c r="A643" s="3"/>
      <c r="B643" s="3"/>
    </row>
    <row r="644" spans="1:2" ht="16.2" customHeight="1" x14ac:dyDescent="0.3">
      <c r="A644" s="3"/>
      <c r="B644" s="3"/>
    </row>
    <row r="645" spans="1:2" ht="16.2" customHeight="1" x14ac:dyDescent="0.3">
      <c r="A645" s="3"/>
      <c r="B645" s="3"/>
    </row>
    <row r="646" spans="1:2" ht="16.2" customHeight="1" x14ac:dyDescent="0.3">
      <c r="A646" s="3"/>
      <c r="B646" s="3"/>
    </row>
    <row r="647" spans="1:2" ht="16.2" customHeight="1" x14ac:dyDescent="0.3">
      <c r="A647" s="3"/>
      <c r="B647" s="3"/>
    </row>
    <row r="648" spans="1:2" ht="16.2" customHeight="1" x14ac:dyDescent="0.3">
      <c r="A648" s="3"/>
      <c r="B648" s="3"/>
    </row>
    <row r="649" spans="1:2" ht="16.2" customHeight="1" x14ac:dyDescent="0.3">
      <c r="A649" s="3"/>
      <c r="B649" s="3"/>
    </row>
    <row r="650" spans="1:2" ht="16.2" customHeight="1" x14ac:dyDescent="0.3">
      <c r="A650" s="3"/>
      <c r="B650" s="3"/>
    </row>
    <row r="651" spans="1:2" ht="16.2" customHeight="1" x14ac:dyDescent="0.3">
      <c r="A651" s="3"/>
      <c r="B651" s="3"/>
    </row>
    <row r="652" spans="1:2" ht="16.2" customHeight="1" x14ac:dyDescent="0.3">
      <c r="A652" s="3"/>
      <c r="B652" s="3"/>
    </row>
    <row r="653" spans="1:2" ht="16.2" customHeight="1" x14ac:dyDescent="0.3">
      <c r="A653" s="3"/>
      <c r="B653" s="3"/>
    </row>
    <row r="654" spans="1:2" ht="16.2" customHeight="1" x14ac:dyDescent="0.3">
      <c r="A654" s="3"/>
      <c r="B654" s="3"/>
    </row>
    <row r="655" spans="1:2" ht="16.2" customHeight="1" x14ac:dyDescent="0.3">
      <c r="A655" s="3"/>
      <c r="B655" s="3"/>
    </row>
    <row r="656" spans="1:2" ht="16.2" customHeight="1" x14ac:dyDescent="0.3">
      <c r="A656" s="3"/>
      <c r="B656" s="3"/>
    </row>
    <row r="657" spans="1:2" ht="16.2" customHeight="1" x14ac:dyDescent="0.3">
      <c r="A657" s="3"/>
      <c r="B657" s="3"/>
    </row>
    <row r="658" spans="1:2" ht="16.2" customHeight="1" x14ac:dyDescent="0.3">
      <c r="A658" s="3"/>
      <c r="B658" s="3"/>
    </row>
    <row r="659" spans="1:2" ht="16.2" customHeight="1" x14ac:dyDescent="0.3">
      <c r="A659" s="3"/>
      <c r="B659" s="3"/>
    </row>
    <row r="660" spans="1:2" ht="16.2" customHeight="1" x14ac:dyDescent="0.3">
      <c r="A660" s="3"/>
      <c r="B660" s="3"/>
    </row>
    <row r="661" spans="1:2" ht="16.2" customHeight="1" x14ac:dyDescent="0.3">
      <c r="A661" s="3"/>
      <c r="B661" s="3"/>
    </row>
    <row r="662" spans="1:2" ht="16.2" customHeight="1" x14ac:dyDescent="0.3">
      <c r="A662" s="3"/>
      <c r="B662" s="3"/>
    </row>
    <row r="663" spans="1:2" ht="16.2" customHeight="1" x14ac:dyDescent="0.3">
      <c r="A663" s="3"/>
      <c r="B663" s="3"/>
    </row>
    <row r="664" spans="1:2" ht="16.2" customHeight="1" x14ac:dyDescent="0.3">
      <c r="A664" s="3"/>
      <c r="B664" s="3"/>
    </row>
    <row r="665" spans="1:2" ht="16.2" customHeight="1" x14ac:dyDescent="0.3">
      <c r="A665" s="3"/>
      <c r="B665" s="3"/>
    </row>
    <row r="666" spans="1:2" ht="16.2" customHeight="1" x14ac:dyDescent="0.3">
      <c r="A666" s="3"/>
      <c r="B666" s="3"/>
    </row>
    <row r="667" spans="1:2" ht="16.2" customHeight="1" x14ac:dyDescent="0.3">
      <c r="A667" s="3"/>
      <c r="B667" s="3"/>
    </row>
    <row r="668" spans="1:2" ht="16.2" customHeight="1" x14ac:dyDescent="0.3">
      <c r="A668" s="3"/>
      <c r="B668" s="3"/>
    </row>
    <row r="669" spans="1:2" ht="16.2" customHeight="1" x14ac:dyDescent="0.3">
      <c r="A669" s="3"/>
      <c r="B669" s="3"/>
    </row>
    <row r="670" spans="1:2" ht="16.2" customHeight="1" x14ac:dyDescent="0.3">
      <c r="A670" s="3"/>
      <c r="B670" s="3"/>
    </row>
    <row r="671" spans="1:2" ht="16.2" customHeight="1" x14ac:dyDescent="0.3">
      <c r="A671" s="3"/>
      <c r="B671" s="3"/>
    </row>
    <row r="672" spans="1:2" ht="16.2" customHeight="1" x14ac:dyDescent="0.3">
      <c r="A672" s="3"/>
      <c r="B672" s="3"/>
    </row>
    <row r="673" spans="1:2" ht="16.2" customHeight="1" x14ac:dyDescent="0.3">
      <c r="A673" s="3"/>
      <c r="B673" s="3"/>
    </row>
    <row r="674" spans="1:2" ht="16.2" customHeight="1" x14ac:dyDescent="0.3">
      <c r="A674" s="3"/>
      <c r="B674" s="3"/>
    </row>
    <row r="675" spans="1:2" ht="16.2" customHeight="1" x14ac:dyDescent="0.3">
      <c r="A675" s="3"/>
      <c r="B675" s="3"/>
    </row>
    <row r="676" spans="1:2" ht="16.2" customHeight="1" x14ac:dyDescent="0.3">
      <c r="A676" s="3"/>
      <c r="B676" s="3"/>
    </row>
    <row r="677" spans="1:2" ht="16.2" customHeight="1" x14ac:dyDescent="0.3">
      <c r="A677" s="3"/>
      <c r="B677" s="3"/>
    </row>
    <row r="678" spans="1:2" ht="16.2" customHeight="1" x14ac:dyDescent="0.3">
      <c r="A678" s="3"/>
      <c r="B678" s="3"/>
    </row>
    <row r="679" spans="1:2" ht="16.2" customHeight="1" x14ac:dyDescent="0.3">
      <c r="A679" s="3"/>
      <c r="B679" s="3"/>
    </row>
    <row r="680" spans="1:2" ht="16.2" customHeight="1" x14ac:dyDescent="0.3">
      <c r="A680" s="3"/>
      <c r="B680" s="3"/>
    </row>
    <row r="681" spans="1:2" ht="16.2" customHeight="1" x14ac:dyDescent="0.3">
      <c r="A681" s="3"/>
      <c r="B681" s="3"/>
    </row>
    <row r="682" spans="1:2" ht="16.2" customHeight="1" x14ac:dyDescent="0.3">
      <c r="A682" s="3"/>
      <c r="B682" s="3"/>
    </row>
    <row r="683" spans="1:2" ht="16.2" customHeight="1" x14ac:dyDescent="0.3">
      <c r="A683" s="3"/>
      <c r="B683" s="3"/>
    </row>
    <row r="684" spans="1:2" ht="16.2" customHeight="1" x14ac:dyDescent="0.3">
      <c r="A684" s="3"/>
      <c r="B684" s="3"/>
    </row>
    <row r="685" spans="1:2" ht="16.2" customHeight="1" x14ac:dyDescent="0.3">
      <c r="A685" s="3"/>
      <c r="B685" s="3"/>
    </row>
    <row r="686" spans="1:2" ht="16.2" customHeight="1" x14ac:dyDescent="0.3">
      <c r="A686" s="3"/>
      <c r="B686" s="3"/>
    </row>
    <row r="687" spans="1:2" ht="16.2" customHeight="1" x14ac:dyDescent="0.3">
      <c r="A687" s="3"/>
      <c r="B687" s="3"/>
    </row>
    <row r="688" spans="1:2" ht="16.2" customHeight="1" x14ac:dyDescent="0.3">
      <c r="A688" s="3"/>
      <c r="B688" s="3"/>
    </row>
    <row r="689" spans="1:2" ht="16.2" customHeight="1" x14ac:dyDescent="0.3">
      <c r="A689" s="3"/>
      <c r="B689" s="3"/>
    </row>
    <row r="690" spans="1:2" ht="16.2" customHeight="1" x14ac:dyDescent="0.3">
      <c r="A690" s="3"/>
      <c r="B690" s="3"/>
    </row>
    <row r="691" spans="1:2" ht="16.2" customHeight="1" x14ac:dyDescent="0.3">
      <c r="A691" s="3"/>
      <c r="B691" s="3"/>
    </row>
    <row r="692" spans="1:2" ht="16.2" customHeight="1" x14ac:dyDescent="0.3">
      <c r="A692" s="3"/>
      <c r="B692" s="3"/>
    </row>
    <row r="693" spans="1:2" ht="16.2" customHeight="1" x14ac:dyDescent="0.3">
      <c r="A693" s="3"/>
      <c r="B693" s="3"/>
    </row>
    <row r="694" spans="1:2" ht="16.2" customHeight="1" x14ac:dyDescent="0.3">
      <c r="A694" s="3"/>
      <c r="B694" s="3"/>
    </row>
    <row r="695" spans="1:2" ht="16.2" customHeight="1" x14ac:dyDescent="0.3">
      <c r="A695" s="3"/>
      <c r="B695" s="3"/>
    </row>
    <row r="696" spans="1:2" ht="16.2" customHeight="1" x14ac:dyDescent="0.3">
      <c r="A696" s="3"/>
      <c r="B696" s="3"/>
    </row>
    <row r="697" spans="1:2" ht="16.2" customHeight="1" x14ac:dyDescent="0.3">
      <c r="A697" s="3"/>
      <c r="B697" s="3"/>
    </row>
    <row r="698" spans="1:2" ht="16.2" customHeight="1" x14ac:dyDescent="0.3">
      <c r="A698" s="3"/>
      <c r="B698" s="3"/>
    </row>
    <row r="699" spans="1:2" ht="16.2" customHeight="1" x14ac:dyDescent="0.3">
      <c r="A699" s="3"/>
      <c r="B699" s="3"/>
    </row>
    <row r="700" spans="1:2" ht="16.2" customHeight="1" x14ac:dyDescent="0.3">
      <c r="A700" s="3"/>
      <c r="B700" s="3"/>
    </row>
    <row r="701" spans="1:2" ht="16.2" customHeight="1" x14ac:dyDescent="0.3">
      <c r="A701" s="3"/>
      <c r="B701" s="3"/>
    </row>
    <row r="702" spans="1:2" ht="16.2" customHeight="1" x14ac:dyDescent="0.3">
      <c r="A702" s="3"/>
      <c r="B702" s="3"/>
    </row>
    <row r="703" spans="1:2" ht="16.2" customHeight="1" x14ac:dyDescent="0.3">
      <c r="A703" s="3"/>
      <c r="B703" s="3"/>
    </row>
    <row r="704" spans="1:2" ht="16.2" customHeight="1" x14ac:dyDescent="0.3">
      <c r="A704" s="3"/>
      <c r="B704" s="3"/>
    </row>
    <row r="705" spans="1:2" ht="16.2" customHeight="1" x14ac:dyDescent="0.3">
      <c r="A705" s="3"/>
      <c r="B705" s="3"/>
    </row>
    <row r="706" spans="1:2" ht="16.2" customHeight="1" x14ac:dyDescent="0.3">
      <c r="A706" s="3"/>
      <c r="B706" s="3"/>
    </row>
    <row r="707" spans="1:2" ht="16.2" customHeight="1" x14ac:dyDescent="0.3">
      <c r="A707" s="3"/>
      <c r="B707" s="3"/>
    </row>
    <row r="708" spans="1:2" ht="16.2" customHeight="1" x14ac:dyDescent="0.3">
      <c r="A708" s="3"/>
      <c r="B708" s="3"/>
    </row>
    <row r="709" spans="1:2" ht="16.2" customHeight="1" x14ac:dyDescent="0.3">
      <c r="A709" s="3"/>
      <c r="B709" s="3"/>
    </row>
    <row r="710" spans="1:2" ht="16.2" customHeight="1" x14ac:dyDescent="0.3">
      <c r="A710" s="3"/>
      <c r="B710" s="3"/>
    </row>
    <row r="711" spans="1:2" ht="16.2" customHeight="1" x14ac:dyDescent="0.3">
      <c r="A711" s="3"/>
      <c r="B711" s="3"/>
    </row>
    <row r="712" spans="1:2" ht="16.2" customHeight="1" x14ac:dyDescent="0.3">
      <c r="A712" s="3"/>
      <c r="B712" s="3"/>
    </row>
    <row r="713" spans="1:2" ht="16.2" customHeight="1" x14ac:dyDescent="0.3">
      <c r="A713" s="3"/>
      <c r="B713" s="3"/>
    </row>
    <row r="714" spans="1:2" ht="16.2" customHeight="1" x14ac:dyDescent="0.3">
      <c r="A714" s="3"/>
      <c r="B714" s="3"/>
    </row>
    <row r="715" spans="1:2" ht="16.2" customHeight="1" x14ac:dyDescent="0.3">
      <c r="A715" s="3"/>
      <c r="B715" s="3"/>
    </row>
    <row r="716" spans="1:2" ht="16.2" customHeight="1" x14ac:dyDescent="0.3">
      <c r="A716" s="3"/>
      <c r="B716" s="3"/>
    </row>
    <row r="717" spans="1:2" ht="16.2" customHeight="1" x14ac:dyDescent="0.3">
      <c r="A717" s="3"/>
      <c r="B717" s="3"/>
    </row>
    <row r="718" spans="1:2" ht="16.2" customHeight="1" x14ac:dyDescent="0.3">
      <c r="A718" s="3"/>
      <c r="B718" s="3"/>
    </row>
    <row r="719" spans="1:2" ht="16.2" customHeight="1" x14ac:dyDescent="0.3">
      <c r="A719" s="3"/>
      <c r="B719" s="3"/>
    </row>
    <row r="720" spans="1:2" ht="16.2" customHeight="1" x14ac:dyDescent="0.3">
      <c r="A720" s="3"/>
      <c r="B720" s="3"/>
    </row>
    <row r="721" spans="1:2" ht="16.2" customHeight="1" x14ac:dyDescent="0.3">
      <c r="A721" s="3"/>
      <c r="B721" s="3"/>
    </row>
    <row r="722" spans="1:2" ht="16.2" customHeight="1" x14ac:dyDescent="0.3">
      <c r="A722" s="3"/>
      <c r="B722" s="3"/>
    </row>
    <row r="723" spans="1:2" ht="16.2" customHeight="1" x14ac:dyDescent="0.3">
      <c r="A723" s="3"/>
      <c r="B723" s="3"/>
    </row>
    <row r="724" spans="1:2" ht="16.2" customHeight="1" x14ac:dyDescent="0.3">
      <c r="A724" s="3"/>
      <c r="B724" s="3"/>
    </row>
    <row r="725" spans="1:2" ht="16.2" customHeight="1" x14ac:dyDescent="0.3">
      <c r="A725" s="3"/>
      <c r="B725" s="3"/>
    </row>
    <row r="726" spans="1:2" ht="16.2" customHeight="1" x14ac:dyDescent="0.3">
      <c r="A726" s="3"/>
      <c r="B726" s="3"/>
    </row>
    <row r="727" spans="1:2" ht="16.2" customHeight="1" x14ac:dyDescent="0.3">
      <c r="A727" s="3"/>
      <c r="B727" s="3"/>
    </row>
    <row r="728" spans="1:2" ht="16.2" customHeight="1" x14ac:dyDescent="0.3">
      <c r="A728" s="3"/>
      <c r="B728" s="3"/>
    </row>
    <row r="729" spans="1:2" ht="16.2" customHeight="1" x14ac:dyDescent="0.3">
      <c r="A729" s="3"/>
      <c r="B729" s="3"/>
    </row>
    <row r="730" spans="1:2" ht="16.2" customHeight="1" x14ac:dyDescent="0.3">
      <c r="A730" s="3"/>
      <c r="B730" s="3"/>
    </row>
    <row r="731" spans="1:2" ht="16.2" customHeight="1" x14ac:dyDescent="0.3">
      <c r="A731" s="3"/>
      <c r="B731" s="3"/>
    </row>
    <row r="732" spans="1:2" ht="16.2" customHeight="1" x14ac:dyDescent="0.3">
      <c r="A732" s="3"/>
      <c r="B732" s="3"/>
    </row>
    <row r="733" spans="1:2" ht="16.2" customHeight="1" x14ac:dyDescent="0.3">
      <c r="A733" s="3"/>
      <c r="B733" s="3"/>
    </row>
    <row r="734" spans="1:2" ht="16.2" customHeight="1" x14ac:dyDescent="0.3">
      <c r="A734" s="3"/>
      <c r="B734" s="3"/>
    </row>
    <row r="735" spans="1:2" ht="16.2" customHeight="1" x14ac:dyDescent="0.3">
      <c r="A735" s="3"/>
      <c r="B735" s="3"/>
    </row>
    <row r="736" spans="1:2" ht="16.2" customHeight="1" x14ac:dyDescent="0.3">
      <c r="A736" s="3"/>
      <c r="B736" s="3"/>
    </row>
    <row r="737" spans="1:2" ht="16.2" customHeight="1" x14ac:dyDescent="0.3">
      <c r="A737" s="3"/>
      <c r="B737" s="3"/>
    </row>
    <row r="738" spans="1:2" ht="16.2" customHeight="1" x14ac:dyDescent="0.3">
      <c r="A738" s="3"/>
      <c r="B738" s="3"/>
    </row>
    <row r="739" spans="1:2" ht="16.2" customHeight="1" x14ac:dyDescent="0.3">
      <c r="A739" s="3"/>
      <c r="B739" s="3"/>
    </row>
    <row r="740" spans="1:2" ht="16.2" customHeight="1" x14ac:dyDescent="0.3">
      <c r="A740" s="3"/>
      <c r="B740" s="3"/>
    </row>
    <row r="741" spans="1:2" ht="16.2" customHeight="1" x14ac:dyDescent="0.3">
      <c r="A741" s="3"/>
      <c r="B741" s="3"/>
    </row>
    <row r="742" spans="1:2" ht="16.2" customHeight="1" x14ac:dyDescent="0.3">
      <c r="A742" s="3"/>
      <c r="B742" s="3"/>
    </row>
    <row r="743" spans="1:2" ht="16.2" customHeight="1" x14ac:dyDescent="0.3">
      <c r="A743" s="3"/>
      <c r="B743" s="3"/>
    </row>
    <row r="744" spans="1:2" ht="16.2" customHeight="1" x14ac:dyDescent="0.3">
      <c r="A744" s="3"/>
      <c r="B744" s="3"/>
    </row>
    <row r="745" spans="1:2" ht="16.2" customHeight="1" x14ac:dyDescent="0.3">
      <c r="A745" s="3"/>
      <c r="B745" s="3"/>
    </row>
    <row r="746" spans="1:2" ht="16.2" customHeight="1" x14ac:dyDescent="0.3">
      <c r="A746" s="3"/>
      <c r="B746" s="3"/>
    </row>
    <row r="747" spans="1:2" ht="16.2" customHeight="1" x14ac:dyDescent="0.3">
      <c r="A747" s="3"/>
      <c r="B747" s="3"/>
    </row>
    <row r="748" spans="1:2" ht="16.2" customHeight="1" x14ac:dyDescent="0.3">
      <c r="A748" s="3"/>
      <c r="B748" s="3"/>
    </row>
    <row r="749" spans="1:2" ht="16.2" customHeight="1" x14ac:dyDescent="0.3">
      <c r="A749" s="3"/>
      <c r="B749" s="3"/>
    </row>
    <row r="750" spans="1:2" ht="16.2" customHeight="1" x14ac:dyDescent="0.3">
      <c r="A750" s="3"/>
      <c r="B750" s="3"/>
    </row>
    <row r="751" spans="1:2" ht="16.2" customHeight="1" x14ac:dyDescent="0.3">
      <c r="A751" s="3"/>
      <c r="B751" s="3"/>
    </row>
    <row r="752" spans="1:2" ht="16.2" customHeight="1" x14ac:dyDescent="0.3">
      <c r="A752" s="3"/>
      <c r="B752" s="3"/>
    </row>
    <row r="753" spans="1:2" ht="16.2" customHeight="1" x14ac:dyDescent="0.3">
      <c r="A753" s="3"/>
      <c r="B753" s="3"/>
    </row>
    <row r="754" spans="1:2" ht="16.2" customHeight="1" x14ac:dyDescent="0.3">
      <c r="A754" s="3"/>
      <c r="B754" s="3"/>
    </row>
    <row r="755" spans="1:2" ht="16.2" customHeight="1" x14ac:dyDescent="0.3">
      <c r="A755" s="3"/>
      <c r="B755" s="3"/>
    </row>
    <row r="756" spans="1:2" ht="16.2" customHeight="1" x14ac:dyDescent="0.3">
      <c r="A756" s="3"/>
      <c r="B756" s="3"/>
    </row>
    <row r="757" spans="1:2" ht="16.2" customHeight="1" x14ac:dyDescent="0.3">
      <c r="A757" s="3"/>
      <c r="B757" s="3"/>
    </row>
    <row r="758" spans="1:2" ht="16.2" customHeight="1" x14ac:dyDescent="0.3">
      <c r="A758" s="3"/>
      <c r="B758" s="3"/>
    </row>
    <row r="759" spans="1:2" ht="16.2" customHeight="1" x14ac:dyDescent="0.3">
      <c r="A759" s="3"/>
      <c r="B759" s="3"/>
    </row>
    <row r="760" spans="1:2" ht="16.2" customHeight="1" x14ac:dyDescent="0.3">
      <c r="A760" s="3"/>
      <c r="B760" s="3"/>
    </row>
    <row r="761" spans="1:2" ht="16.2" customHeight="1" x14ac:dyDescent="0.3">
      <c r="A761" s="3"/>
      <c r="B761" s="3"/>
    </row>
    <row r="762" spans="1:2" ht="16.2" customHeight="1" x14ac:dyDescent="0.3">
      <c r="A762" s="3"/>
      <c r="B762" s="3"/>
    </row>
    <row r="763" spans="1:2" ht="16.2" customHeight="1" x14ac:dyDescent="0.3">
      <c r="A763" s="3"/>
      <c r="B763" s="3"/>
    </row>
    <row r="764" spans="1:2" ht="16.2" customHeight="1" x14ac:dyDescent="0.3">
      <c r="A764" s="3"/>
      <c r="B764" s="3"/>
    </row>
    <row r="765" spans="1:2" ht="16.2" customHeight="1" x14ac:dyDescent="0.3">
      <c r="A765" s="3"/>
      <c r="B765" s="3"/>
    </row>
    <row r="766" spans="1:2" ht="16.2" customHeight="1" x14ac:dyDescent="0.3">
      <c r="A766" s="3"/>
      <c r="B766" s="3"/>
    </row>
    <row r="767" spans="1:2" ht="16.2" customHeight="1" x14ac:dyDescent="0.3">
      <c r="A767" s="3"/>
      <c r="B767" s="3"/>
    </row>
    <row r="768" spans="1:2" ht="16.2" customHeight="1" x14ac:dyDescent="0.3">
      <c r="A768" s="3"/>
      <c r="B768" s="3"/>
    </row>
    <row r="769" spans="1:2" ht="16.2" customHeight="1" x14ac:dyDescent="0.3">
      <c r="A769" s="3"/>
      <c r="B769" s="3"/>
    </row>
    <row r="770" spans="1:2" ht="16.2" customHeight="1" x14ac:dyDescent="0.3">
      <c r="A770" s="3"/>
      <c r="B770" s="3"/>
    </row>
    <row r="771" spans="1:2" ht="16.2" customHeight="1" x14ac:dyDescent="0.3">
      <c r="A771" s="3"/>
      <c r="B771" s="3"/>
    </row>
    <row r="772" spans="1:2" ht="16.2" customHeight="1" x14ac:dyDescent="0.3">
      <c r="A772" s="3"/>
      <c r="B772" s="3"/>
    </row>
    <row r="773" spans="1:2" ht="16.2" customHeight="1" x14ac:dyDescent="0.3">
      <c r="A773" s="3"/>
      <c r="B773" s="3"/>
    </row>
    <row r="774" spans="1:2" ht="16.2" customHeight="1" x14ac:dyDescent="0.3">
      <c r="A774" s="3"/>
      <c r="B774" s="3"/>
    </row>
    <row r="775" spans="1:2" ht="16.2" customHeight="1" x14ac:dyDescent="0.3">
      <c r="A775" s="3"/>
      <c r="B775" s="3"/>
    </row>
    <row r="776" spans="1:2" ht="16.2" customHeight="1" x14ac:dyDescent="0.3">
      <c r="A776" s="3"/>
      <c r="B776" s="3"/>
    </row>
    <row r="777" spans="1:2" ht="16.2" customHeight="1" x14ac:dyDescent="0.3">
      <c r="A777" s="3"/>
      <c r="B777" s="3"/>
    </row>
    <row r="778" spans="1:2" ht="16.2" customHeight="1" x14ac:dyDescent="0.3">
      <c r="A778" s="3"/>
      <c r="B778" s="3"/>
    </row>
    <row r="779" spans="1:2" ht="16.2" customHeight="1" x14ac:dyDescent="0.3">
      <c r="A779" s="3"/>
      <c r="B779" s="3"/>
    </row>
    <row r="780" spans="1:2" ht="16.2" customHeight="1" x14ac:dyDescent="0.3">
      <c r="A780" s="3"/>
      <c r="B780" s="3"/>
    </row>
    <row r="781" spans="1:2" ht="16.2" customHeight="1" x14ac:dyDescent="0.3">
      <c r="A781" s="3"/>
      <c r="B781" s="3"/>
    </row>
    <row r="782" spans="1:2" ht="16.2" customHeight="1" x14ac:dyDescent="0.3">
      <c r="A782" s="3"/>
      <c r="B782" s="3"/>
    </row>
    <row r="783" spans="1:2" ht="16.2" customHeight="1" x14ac:dyDescent="0.3">
      <c r="A783" s="3"/>
      <c r="B783" s="3"/>
    </row>
    <row r="784" spans="1:2" ht="16.2" customHeight="1" x14ac:dyDescent="0.3">
      <c r="A784" s="3"/>
      <c r="B784" s="3"/>
    </row>
    <row r="785" spans="1:2" ht="16.2" customHeight="1" x14ac:dyDescent="0.3">
      <c r="A785" s="3"/>
      <c r="B785" s="3"/>
    </row>
    <row r="786" spans="1:2" ht="16.2" customHeight="1" x14ac:dyDescent="0.3">
      <c r="A786" s="3"/>
      <c r="B786" s="3"/>
    </row>
    <row r="787" spans="1:2" ht="16.2" customHeight="1" x14ac:dyDescent="0.3">
      <c r="A787" s="3"/>
      <c r="B787" s="3"/>
    </row>
    <row r="788" spans="1:2" ht="16.2" customHeight="1" x14ac:dyDescent="0.3">
      <c r="A788" s="3"/>
      <c r="B788" s="3"/>
    </row>
    <row r="789" spans="1:2" ht="16.2" customHeight="1" x14ac:dyDescent="0.3">
      <c r="A789" s="3"/>
      <c r="B789" s="3"/>
    </row>
    <row r="790" spans="1:2" ht="16.2" customHeight="1" x14ac:dyDescent="0.3">
      <c r="A790" s="3"/>
      <c r="B790" s="3"/>
    </row>
    <row r="791" spans="1:2" ht="16.2" customHeight="1" x14ac:dyDescent="0.3">
      <c r="A791" s="3"/>
      <c r="B791" s="3"/>
    </row>
    <row r="792" spans="1:2" ht="16.2" customHeight="1" x14ac:dyDescent="0.3">
      <c r="A792" s="3"/>
      <c r="B792" s="3"/>
    </row>
    <row r="793" spans="1:2" ht="16.2" customHeight="1" x14ac:dyDescent="0.3">
      <c r="A793" s="3"/>
      <c r="B793" s="3"/>
    </row>
    <row r="794" spans="1:2" ht="16.2" customHeight="1" x14ac:dyDescent="0.3">
      <c r="A794" s="3"/>
      <c r="B794" s="3"/>
    </row>
    <row r="795" spans="1:2" ht="16.2" customHeight="1" x14ac:dyDescent="0.3">
      <c r="A795" s="3"/>
      <c r="B795" s="3"/>
    </row>
    <row r="796" spans="1:2" ht="16.2" customHeight="1" x14ac:dyDescent="0.3">
      <c r="A796" s="3"/>
      <c r="B796" s="3"/>
    </row>
    <row r="797" spans="1:2" ht="16.2" customHeight="1" x14ac:dyDescent="0.3">
      <c r="A797" s="3"/>
      <c r="B797" s="3"/>
    </row>
    <row r="798" spans="1:2" ht="16.2" customHeight="1" x14ac:dyDescent="0.3">
      <c r="A798" s="3"/>
      <c r="B798" s="3"/>
    </row>
    <row r="799" spans="1:2" ht="16.2" customHeight="1" x14ac:dyDescent="0.3">
      <c r="A799" s="3"/>
      <c r="B799" s="3"/>
    </row>
    <row r="800" spans="1:2" ht="16.2" customHeight="1" x14ac:dyDescent="0.3">
      <c r="A800" s="3"/>
      <c r="B800" s="3"/>
    </row>
    <row r="801" spans="1:2" ht="16.2" customHeight="1" x14ac:dyDescent="0.3">
      <c r="A801" s="3"/>
      <c r="B801" s="3"/>
    </row>
    <row r="802" spans="1:2" ht="16.2" customHeight="1" x14ac:dyDescent="0.3">
      <c r="A802" s="3"/>
      <c r="B802" s="3"/>
    </row>
    <row r="803" spans="1:2" ht="16.2" customHeight="1" x14ac:dyDescent="0.3">
      <c r="A803" s="3"/>
      <c r="B803" s="3"/>
    </row>
    <row r="804" spans="1:2" ht="16.2" customHeight="1" x14ac:dyDescent="0.3">
      <c r="A804" s="3"/>
      <c r="B804" s="3"/>
    </row>
    <row r="805" spans="1:2" ht="16.2" customHeight="1" x14ac:dyDescent="0.3">
      <c r="A805" s="3"/>
      <c r="B805" s="3"/>
    </row>
    <row r="806" spans="1:2" ht="16.2" customHeight="1" x14ac:dyDescent="0.3">
      <c r="A806" s="3"/>
      <c r="B806" s="3"/>
    </row>
    <row r="807" spans="1:2" ht="16.2" customHeight="1" x14ac:dyDescent="0.3">
      <c r="A807" s="3"/>
      <c r="B807" s="3"/>
    </row>
    <row r="808" spans="1:2" ht="16.2" customHeight="1" x14ac:dyDescent="0.3">
      <c r="A808" s="3"/>
      <c r="B808" s="3"/>
    </row>
    <row r="809" spans="1:2" ht="16.2" customHeight="1" x14ac:dyDescent="0.3">
      <c r="A809" s="3"/>
      <c r="B809" s="3"/>
    </row>
    <row r="810" spans="1:2" ht="16.2" customHeight="1" x14ac:dyDescent="0.3">
      <c r="A810" s="3"/>
      <c r="B810" s="3"/>
    </row>
    <row r="811" spans="1:2" ht="16.2" customHeight="1" x14ac:dyDescent="0.3">
      <c r="A811" s="3"/>
      <c r="B811" s="3"/>
    </row>
    <row r="812" spans="1:2" ht="16.2" customHeight="1" x14ac:dyDescent="0.3">
      <c r="A812" s="3"/>
      <c r="B812" s="3"/>
    </row>
    <row r="813" spans="1:2" ht="16.2" customHeight="1" x14ac:dyDescent="0.3">
      <c r="A813" s="3"/>
      <c r="B813" s="3"/>
    </row>
    <row r="814" spans="1:2" ht="16.2" customHeight="1" x14ac:dyDescent="0.3">
      <c r="A814" s="3"/>
      <c r="B814" s="3"/>
    </row>
    <row r="815" spans="1:2" ht="16.2" customHeight="1" x14ac:dyDescent="0.3">
      <c r="A815" s="3"/>
      <c r="B815" s="3"/>
    </row>
    <row r="816" spans="1:2" ht="16.2" customHeight="1" x14ac:dyDescent="0.3">
      <c r="A816" s="3"/>
      <c r="B816" s="3"/>
    </row>
    <row r="817" spans="1:2" ht="16.2" customHeight="1" x14ac:dyDescent="0.3">
      <c r="A817" s="3"/>
      <c r="B817" s="3"/>
    </row>
    <row r="818" spans="1:2" ht="16.2" customHeight="1" x14ac:dyDescent="0.3">
      <c r="A818" s="3"/>
      <c r="B818" s="3"/>
    </row>
    <row r="819" spans="1:2" ht="16.2" customHeight="1" x14ac:dyDescent="0.3">
      <c r="A819" s="3"/>
      <c r="B819" s="3"/>
    </row>
    <row r="820" spans="1:2" ht="16.2" customHeight="1" x14ac:dyDescent="0.3">
      <c r="A820" s="3"/>
      <c r="B820" s="3"/>
    </row>
    <row r="821" spans="1:2" ht="16.2" customHeight="1" x14ac:dyDescent="0.3">
      <c r="A821" s="3"/>
      <c r="B821" s="3"/>
    </row>
    <row r="822" spans="1:2" ht="16.2" customHeight="1" x14ac:dyDescent="0.3">
      <c r="A822" s="3"/>
      <c r="B822" s="3"/>
    </row>
    <row r="823" spans="1:2" ht="16.2" customHeight="1" x14ac:dyDescent="0.3">
      <c r="A823" s="3"/>
      <c r="B823" s="3"/>
    </row>
    <row r="824" spans="1:2" ht="16.2" customHeight="1" x14ac:dyDescent="0.3">
      <c r="A824" s="3"/>
      <c r="B824" s="3"/>
    </row>
    <row r="825" spans="1:2" ht="16.2" customHeight="1" x14ac:dyDescent="0.3">
      <c r="A825" s="3"/>
      <c r="B825" s="3"/>
    </row>
    <row r="826" spans="1:2" ht="16.2" customHeight="1" x14ac:dyDescent="0.3">
      <c r="A826" s="3"/>
      <c r="B826" s="3"/>
    </row>
    <row r="827" spans="1:2" ht="16.2" customHeight="1" x14ac:dyDescent="0.3">
      <c r="A827" s="3"/>
      <c r="B827" s="3"/>
    </row>
    <row r="828" spans="1:2" ht="16.2" customHeight="1" x14ac:dyDescent="0.3">
      <c r="A828" s="3"/>
      <c r="B828" s="3"/>
    </row>
    <row r="829" spans="1:2" ht="16.2" customHeight="1" x14ac:dyDescent="0.3">
      <c r="A829" s="3"/>
      <c r="B829" s="3"/>
    </row>
    <row r="830" spans="1:2" ht="16.2" customHeight="1" x14ac:dyDescent="0.3">
      <c r="A830" s="3"/>
      <c r="B830" s="3"/>
    </row>
    <row r="831" spans="1:2" ht="16.2" customHeight="1" x14ac:dyDescent="0.3">
      <c r="A831" s="3"/>
      <c r="B831" s="3"/>
    </row>
    <row r="832" spans="1:2" ht="16.2" customHeight="1" x14ac:dyDescent="0.3">
      <c r="A832" s="3"/>
      <c r="B832" s="3"/>
    </row>
    <row r="833" spans="1:2" ht="16.2" customHeight="1" x14ac:dyDescent="0.3">
      <c r="A833" s="3"/>
      <c r="B833" s="3"/>
    </row>
    <row r="834" spans="1:2" ht="16.2" customHeight="1" x14ac:dyDescent="0.3">
      <c r="A834" s="3"/>
      <c r="B834" s="3"/>
    </row>
    <row r="835" spans="1:2" ht="16.2" customHeight="1" x14ac:dyDescent="0.3">
      <c r="B835" s="3"/>
    </row>
  </sheetData>
  <hyperlinks>
    <hyperlink ref="G10" r:id="rId1" location="ICRow1');" display="javascript:doUpdateParent(document.win0,' - ICRow1');" xr:uid="{00000000-0004-0000-0300-000000000000}"/>
    <hyperlink ref="G8" r:id="rId2" location="ICRow3');" display="javascript:doUpdateParent(document.win0,' - ICRow3');" xr:uid="{00000000-0004-0000-0300-000001000000}"/>
    <hyperlink ref="G15" r:id="rId3" location="ICRow4');" display="javascript:doUpdateParent(document.win0,' - ICRow4');" xr:uid="{00000000-0004-0000-0300-000002000000}"/>
    <hyperlink ref="G16" r:id="rId4" location="ICRow5');" display="javascript:doUpdateParent(document.win0,' - ICRow5');" xr:uid="{00000000-0004-0000-0300-000003000000}"/>
    <hyperlink ref="G22" r:id="rId5" location="ICRow6');" display="javascript:doUpdateParent(document.win0,' - ICRow6');" xr:uid="{00000000-0004-0000-0300-000004000000}"/>
    <hyperlink ref="G17" r:id="rId6" location="ICRow9');" display="javascript:doUpdateParent(document.win0,' - ICRow9');" xr:uid="{00000000-0004-0000-0300-000005000000}"/>
    <hyperlink ref="G30" r:id="rId7" location="ICRow10');" display="javascript:doUpdateParent(document.win0,' - ICRow10');" xr:uid="{00000000-0004-0000-0300-000006000000}"/>
    <hyperlink ref="G31" r:id="rId8" location="ICRow11');" display="javascript:doUpdateParent(document.win0,' - ICRow11');" xr:uid="{00000000-0004-0000-0300-000007000000}"/>
    <hyperlink ref="G35" r:id="rId9" location="ICRow12');" display="javascript:doUpdateParent(document.win0,' - ICRow12');" xr:uid="{00000000-0004-0000-0300-000008000000}"/>
    <hyperlink ref="G26" r:id="rId10" location="ICRow13');" display="javascript:doUpdateParent(document.win0,' - ICRow13');" xr:uid="{00000000-0004-0000-0300-000009000000}"/>
    <hyperlink ref="G18" r:id="rId11" location="ICRow15');" display="javascript:doUpdateParent(document.win0,' - ICRow15');" xr:uid="{00000000-0004-0000-0300-00000A000000}"/>
    <hyperlink ref="G5" r:id="rId12" location="ICRow16');" display="javascript:doUpdateParent(document.win0,' - ICRow16');" xr:uid="{00000000-0004-0000-0300-00000B000000}"/>
    <hyperlink ref="G9" r:id="rId13" location="ICRow19');" display="javascript:doUpdateParent(document.win0,' - ICRow19');" xr:uid="{00000000-0004-0000-0300-00000C000000}"/>
    <hyperlink ref="G11" r:id="rId14" location="ICRow20');" display="javascript:doUpdateParent(document.win0,' - ICRow20');" xr:uid="{00000000-0004-0000-0300-00000D000000}"/>
    <hyperlink ref="G6" r:id="rId15" location="ICRow22');" display="javascript:doUpdateParent(document.win0,' - ICRow22');" xr:uid="{00000000-0004-0000-0300-00000E000000}"/>
    <hyperlink ref="G20" r:id="rId16" location="ICRow24');" display="javascript:doUpdateParent(document.win0,' - ICRow24');" xr:uid="{00000000-0004-0000-0300-00000F000000}"/>
    <hyperlink ref="G23" r:id="rId17" location="ICRow25');" display="javascript:doUpdateParent(document.win0,' - ICRow25');" xr:uid="{00000000-0004-0000-0300-000010000000}"/>
    <hyperlink ref="G3" r:id="rId18" location="ICRow26');" display="javascript:doUpdateParent(document.win0,' - ICRow26');" xr:uid="{00000000-0004-0000-0300-000011000000}"/>
    <hyperlink ref="G27" r:id="rId19" location="ICRow27');" display="javascript:doUpdateParent(document.win0,' - ICRow27');" xr:uid="{00000000-0004-0000-0300-000012000000}"/>
    <hyperlink ref="G13" r:id="rId20" location="ICRow28');" display="javascript:doUpdateParent(document.win0,' - ICRow28');" xr:uid="{00000000-0004-0000-0300-000013000000}"/>
    <hyperlink ref="G28" r:id="rId21" location="ICRow29');" display="javascript:doUpdateParent(document.win0,' - ICRow29');" xr:uid="{00000000-0004-0000-0300-000014000000}"/>
    <hyperlink ref="G36" r:id="rId22" location="ICRow30');" display="javascript:doUpdateParent(document.win0,' - ICRow30');" xr:uid="{00000000-0004-0000-0300-000015000000}"/>
    <hyperlink ref="G4" r:id="rId23" location="ICRow33');" display="javascript:doUpdateParent(document.win0,' - ICRow33');" xr:uid="{00000000-0004-0000-0300-000016000000}"/>
    <hyperlink ref="G32" r:id="rId24" location="ICRow34');" display="javascript:doUpdateParent(document.win0,' - ICRow34');" xr:uid="{00000000-0004-0000-0300-000017000000}"/>
    <hyperlink ref="G33" r:id="rId25" location="ICRow35');" display="javascript:doUpdateParent(document.win0,' - ICRow35');" xr:uid="{00000000-0004-0000-0300-000018000000}"/>
    <hyperlink ref="G7" r:id="rId26" location="ICRow36');" display="javascript:doUpdateParent(document.win0,' - ICRow36');" xr:uid="{00000000-0004-0000-0300-000019000000}"/>
    <hyperlink ref="G25" r:id="rId27" location="ICRow37');" display="javascript:doUpdateParent(document.win0,' - ICRow37');" xr:uid="{00000000-0004-0000-0300-00001A000000}"/>
    <hyperlink ref="G34" r:id="rId28" location="ICRow38');" display="javascript:doUpdateParent(document.win0,' - ICRow38');" xr:uid="{00000000-0004-0000-0300-00001B000000}"/>
    <hyperlink ref="G24" r:id="rId29" location="ICRow39');" display="javascript:doUpdateParent(document.win0,' - ICRow39');" xr:uid="{00000000-0004-0000-0300-00001C000000}"/>
    <hyperlink ref="G12" r:id="rId30" location="ICRow40');" display="javascript:doUpdateParent(document.win0,' - ICRow40');" xr:uid="{00000000-0004-0000-0300-00001D000000}"/>
    <hyperlink ref="G29" r:id="rId31" location="ICRow0');" display="javascript:doUpdateParent(document.win0,' - ICRow0');" xr:uid="{00000000-0004-0000-0300-00001E000000}"/>
  </hyperlinks>
  <pageMargins left="0" right="0" top="0.25" bottom="0.25" header="0.1" footer="0.1"/>
  <pageSetup scale="68" orientation="portrait" r:id="rId32"/>
  <headerFooter>
    <oddHeader>&amp;L&amp;10printed &amp;D at &amp;T&amp;R&amp;10UVM Sponsored Project Routing Form</oddHeader>
    <oddFooter>&amp;L&amp;10form updated 09/16/19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Tab A - Award Info</vt:lpstr>
      <vt:lpstr>Tab B - Cost Share Budget</vt:lpstr>
      <vt:lpstr>Tab C - Purpose Codes</vt:lpstr>
      <vt:lpstr>Lookups</vt:lpstr>
      <vt:lpstr>Department</vt:lpstr>
      <vt:lpstr>Fund</vt:lpstr>
      <vt:lpstr>PreAward_Spending</vt:lpstr>
      <vt:lpstr>Program</vt:lpstr>
      <vt:lpstr>Purpose</vt:lpstr>
    </vt:vector>
  </TitlesOfParts>
  <Company>University of Vermont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Ruley, Catherine</dc:creator>
  <cp:lastModifiedBy>Nicole Schwartz</cp:lastModifiedBy>
  <cp:lastPrinted>2020-03-06T18:16:32Z</cp:lastPrinted>
  <dcterms:created xsi:type="dcterms:W3CDTF">2009-01-28T14:36:29Z</dcterms:created>
  <dcterms:modified xsi:type="dcterms:W3CDTF">2022-01-15T01:44:23Z</dcterms:modified>
</cp:coreProperties>
</file>