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vmoffice-my.sharepoint.com/personal/rkhan_uvm_edu/Documents/Documents/Office Documents/Projects/Shift Diff On Call OT/"/>
    </mc:Choice>
  </mc:AlternateContent>
  <xr:revisionPtr revIDLastSave="17" documentId="8_{BEE041E4-BE05-4EF2-A7AA-0DAE6700F50A}" xr6:coauthVersionLast="36" xr6:coauthVersionMax="36" xr10:uidLastSave="{F6BEB56F-221B-4224-B017-2231BC94BA0C}"/>
  <bookViews>
    <workbookView xWindow="0" yWindow="0" windowWidth="20496" windowHeight="7620" xr2:uid="{00000000-000D-0000-FFFF-FFFF00000000}"/>
  </bookViews>
  <sheets>
    <sheet name="Overtime Add'l Pay Calculator" sheetId="4" r:id="rId1"/>
    <sheet name="Sheet1" sheetId="5" state="hidden" r:id="rId2"/>
  </sheets>
  <calcPr calcId="191029"/>
</workbook>
</file>

<file path=xl/calcChain.xml><?xml version="1.0" encoding="utf-8"?>
<calcChain xmlns="http://schemas.openxmlformats.org/spreadsheetml/2006/main">
  <c r="B34" i="4" l="1"/>
  <c r="B31" i="4"/>
  <c r="B32" i="4"/>
  <c r="B18" i="4"/>
  <c r="F31" i="4" l="1"/>
  <c r="F21" i="4" l="1"/>
  <c r="F14" i="4"/>
  <c r="I11" i="4"/>
  <c r="I13" i="4" l="1"/>
  <c r="J13" i="4" s="1"/>
  <c r="F34" i="4" l="1"/>
  <c r="F37" i="4" s="1"/>
  <c r="F35" i="4"/>
  <c r="F38" i="4" s="1"/>
  <c r="F3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Rafae Khan</author>
  </authors>
  <commentList>
    <comment ref="B17" authorId="0" shapeId="0" xr:uid="{E94D9F6C-C701-48A8-B3F3-24698D27268F}">
      <text>
        <r>
          <rPr>
            <sz val="9"/>
            <color indexed="81"/>
            <rFont val="Tahoma"/>
            <family val="2"/>
          </rPr>
          <t>The number of hours per week they would work at 1.0 FTE in their primary job.</t>
        </r>
      </text>
    </comment>
    <comment ref="B18" authorId="0" shapeId="0" xr:uid="{396173D0-C1F7-4D50-8A2F-10DF08D4783E}">
      <text>
        <r>
          <rPr>
            <sz val="9"/>
            <color indexed="81"/>
            <rFont val="Tahoma"/>
            <family val="2"/>
          </rPr>
          <t>The number of hours per week they are scheduled to work in their primary job according to their FTE.</t>
        </r>
      </text>
    </comment>
  </commentList>
</comments>
</file>

<file path=xl/sharedStrings.xml><?xml version="1.0" encoding="utf-8"?>
<sst xmlns="http://schemas.openxmlformats.org/spreadsheetml/2006/main" count="45" uniqueCount="44">
  <si>
    <t>Total Weekly Pay</t>
  </si>
  <si>
    <t>Total Combined Hours</t>
  </si>
  <si>
    <t>Total Combined Pay</t>
  </si>
  <si>
    <t>Current Primary Assignment</t>
  </si>
  <si>
    <t>Secondary Temporary Assignment</t>
  </si>
  <si>
    <t>Overtime Additonal Pay Hourly Rate Calculator</t>
  </si>
  <si>
    <t xml:space="preserve">This spreadsheet will calculate the income averaged rate for a full time, non-exempt employee used in completing an overtime payment. </t>
  </si>
  <si>
    <t>Employee Name:</t>
  </si>
  <si>
    <t>Employee Empl ID:</t>
  </si>
  <si>
    <t>Primary Record # and Dept:</t>
  </si>
  <si>
    <t>Primary Record Hourly Rate</t>
  </si>
  <si>
    <t>Work Week Start Date:</t>
  </si>
  <si>
    <t>Scheduled Hours/Week**:</t>
  </si>
  <si>
    <t>* The number of hours per week they would work at 1.0 FTE in their primary job.</t>
  </si>
  <si>
    <t>Hours worked this week in primary job</t>
  </si>
  <si>
    <t>Hours worked this week in Temp Assignment</t>
  </si>
  <si>
    <t>Total OT hours worked in primary job:</t>
  </si>
  <si>
    <t>Total OT hours worked in temp job:</t>
  </si>
  <si>
    <t>OT paid by PeopleSoft on Primary job:</t>
  </si>
  <si>
    <t>OT paid by PeopleSoft on Temp job:</t>
  </si>
  <si>
    <t>Correct OT amount on Primary job:</t>
  </si>
  <si>
    <t>Correct OT amount on Temp job:</t>
  </si>
  <si>
    <t>OT average rate</t>
  </si>
  <si>
    <t>Temp Assignment Hourly Rate</t>
  </si>
  <si>
    <t>This calculator assumes you have read and understand the Overtime eAPF Guide.</t>
  </si>
  <si>
    <t>Contact HRinfo@uvm.edu if you have questions</t>
  </si>
  <si>
    <t>Total OT amount owed for OT eAPF</t>
  </si>
  <si>
    <t>Temp Record # and Dept:</t>
  </si>
  <si>
    <t>Start by entering  the primary &amp; temp assignment record information information highlighted in yellow.</t>
  </si>
  <si>
    <t>Keep in mind that the rate will change week to week depending on the weekly hours submitted for the primary and temp assignments.</t>
  </si>
  <si>
    <t>OT difference on Primary job:</t>
  </si>
  <si>
    <t>OT difference on Temp job:</t>
  </si>
  <si>
    <t>Standard Hours for their Primary Position*:</t>
  </si>
  <si>
    <r>
      <t xml:space="preserve">** The number of hours per week they are </t>
    </r>
    <r>
      <rPr>
        <u/>
        <sz val="11"/>
        <color theme="1"/>
        <rFont val="Calibri"/>
        <family val="2"/>
        <scheme val="minor"/>
      </rPr>
      <t>scheduled</t>
    </r>
    <r>
      <rPr>
        <sz val="11"/>
        <color theme="1"/>
        <rFont val="Calibri"/>
        <family val="2"/>
        <scheme val="minor"/>
      </rPr>
      <t xml:space="preserve"> to work in their primary job according to their FTE.</t>
    </r>
  </si>
  <si>
    <t>Example Name</t>
  </si>
  <si>
    <t>0000000</t>
  </si>
  <si>
    <t>0 - 11111</t>
  </si>
  <si>
    <t>1 - 22222</t>
  </si>
  <si>
    <t>FTE of Primary Job</t>
  </si>
  <si>
    <t>The dollar amount for the eAPF is highlighted in green at the bottom</t>
  </si>
  <si>
    <t>(SAMPLE DATA SHOWN BELOW)</t>
  </si>
  <si>
    <t>Information for eAPF</t>
  </si>
  <si>
    <t>Reason Code: "OT non-exempt temp" if paying on a separate temp record or
 "OT_demin work in another dept" if paying on primary job record</t>
  </si>
  <si>
    <t>ACA Hours: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</si>
</sst>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7" borderId="0" applyNumberFormat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0" xfId="0" applyFont="1" applyBorder="1" applyAlignment="1">
      <alignment horizontal="centerContinuous"/>
    </xf>
    <xf numFmtId="0" fontId="1" fillId="0" borderId="0" xfId="0" applyFont="1"/>
    <xf numFmtId="4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NumberFormat="1" applyAlignment="1">
      <alignment horizontal="right"/>
    </xf>
    <xf numFmtId="0" fontId="2" fillId="0" borderId="0" xfId="1"/>
    <xf numFmtId="0" fontId="1" fillId="5" borderId="0" xfId="0" applyFont="1" applyFill="1" applyBorder="1"/>
    <xf numFmtId="0" fontId="1" fillId="5" borderId="12" xfId="0" applyFont="1" applyFill="1" applyBorder="1"/>
    <xf numFmtId="0" fontId="1" fillId="3" borderId="9" xfId="0" applyFont="1" applyFill="1" applyBorder="1" applyAlignment="1">
      <alignment horizontal="center" wrapText="1"/>
    </xf>
    <xf numFmtId="0" fontId="3" fillId="0" borderId="0" xfId="0" applyFont="1" applyBorder="1"/>
    <xf numFmtId="164" fontId="3" fillId="0" borderId="0" xfId="0" applyNumberFormat="1" applyFont="1" applyBorder="1"/>
    <xf numFmtId="0" fontId="1" fillId="0" borderId="13" xfId="0" applyFont="1" applyBorder="1" applyAlignment="1">
      <alignment horizontal="centerContinuous"/>
    </xf>
    <xf numFmtId="8" fontId="0" fillId="0" borderId="0" xfId="0" applyNumberFormat="1"/>
    <xf numFmtId="0" fontId="1" fillId="6" borderId="9" xfId="0" applyFont="1" applyFill="1" applyBorder="1" applyAlignment="1">
      <alignment horizontal="center" wrapText="1"/>
    </xf>
    <xf numFmtId="4" fontId="0" fillId="0" borderId="0" xfId="0" applyNumberFormat="1"/>
    <xf numFmtId="0" fontId="0" fillId="0" borderId="0" xfId="0" applyAlignment="1">
      <alignment horizontal="center"/>
    </xf>
    <xf numFmtId="0" fontId="0" fillId="0" borderId="9" xfId="0" applyBorder="1"/>
    <xf numFmtId="0" fontId="0" fillId="0" borderId="17" xfId="0" applyBorder="1"/>
    <xf numFmtId="8" fontId="0" fillId="0" borderId="18" xfId="0" applyNumberFormat="1" applyBorder="1"/>
    <xf numFmtId="0" fontId="1" fillId="8" borderId="19" xfId="0" applyFont="1" applyFill="1" applyBorder="1"/>
    <xf numFmtId="164" fontId="0" fillId="0" borderId="18" xfId="0" applyNumberFormat="1" applyBorder="1"/>
    <xf numFmtId="8" fontId="5" fillId="0" borderId="18" xfId="2" applyNumberFormat="1" applyFont="1" applyFill="1" applyBorder="1"/>
    <xf numFmtId="0" fontId="1" fillId="8" borderId="9" xfId="0" applyFont="1" applyFill="1" applyBorder="1"/>
    <xf numFmtId="8" fontId="1" fillId="8" borderId="18" xfId="0" applyNumberFormat="1" applyFont="1" applyFill="1" applyBorder="1"/>
    <xf numFmtId="49" fontId="1" fillId="2" borderId="12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14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4" fontId="0" fillId="2" borderId="0" xfId="0" applyNumberFormat="1" applyFill="1" applyBorder="1" applyProtection="1">
      <protection locked="0"/>
    </xf>
    <xf numFmtId="8" fontId="0" fillId="2" borderId="12" xfId="0" applyNumberFormat="1" applyFill="1" applyBorder="1" applyProtection="1">
      <protection locked="0"/>
    </xf>
    <xf numFmtId="164" fontId="0" fillId="0" borderId="0" xfId="0" applyNumberFormat="1" applyAlignment="1">
      <alignment horizontal="right"/>
    </xf>
    <xf numFmtId="8" fontId="1" fillId="4" borderId="20" xfId="0" applyNumberFormat="1" applyFont="1" applyFill="1" applyBorder="1"/>
    <xf numFmtId="0" fontId="6" fillId="0" borderId="0" xfId="3" applyAlignment="1">
      <alignment horizontal="center"/>
    </xf>
    <xf numFmtId="0" fontId="1" fillId="8" borderId="14" xfId="0" applyFont="1" applyFill="1" applyBorder="1" applyAlignment="1">
      <alignment horizontal="center"/>
    </xf>
    <xf numFmtId="0" fontId="1" fillId="8" borderId="1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2" fontId="1" fillId="0" borderId="12" xfId="0" applyNumberFormat="1" applyFont="1" applyFill="1" applyBorder="1" applyProtection="1"/>
    <xf numFmtId="4" fontId="0" fillId="0" borderId="9" xfId="0" applyNumberFormat="1" applyBorder="1"/>
    <xf numFmtId="0" fontId="0" fillId="0" borderId="17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8" xfId="0" applyFont="1" applyBorder="1" applyAlignment="1">
      <alignment horizontal="center" wrapText="1"/>
    </xf>
    <xf numFmtId="0" fontId="1" fillId="2" borderId="0" xfId="0" applyFont="1" applyFill="1"/>
  </cellXfs>
  <cellStyles count="4">
    <cellStyle name="Bad" xfId="2" builtinId="27"/>
    <cellStyle name="Heading 4" xfId="1" builtinId="19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vm.edu/sites/default/files/Human-Resource-Services/HRSDocs/Mangers_Corner/Overtime_eAPF_How_to_Guide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796DD-9006-43DC-8067-02390470D90B}">
  <sheetPr>
    <tabColor rgb="FFFFFF00"/>
  </sheetPr>
  <dimension ref="A1:S39"/>
  <sheetViews>
    <sheetView tabSelected="1" topLeftCell="A4" zoomScaleNormal="100" workbookViewId="0">
      <selection activeCell="A9" sqref="A9"/>
    </sheetView>
  </sheetViews>
  <sheetFormatPr defaultRowHeight="14.4" x14ac:dyDescent="0.3"/>
  <cols>
    <col min="1" max="1" width="42" customWidth="1"/>
    <col min="2" max="2" width="14.33203125" customWidth="1"/>
    <col min="3" max="3" width="2.6640625" customWidth="1"/>
    <col min="4" max="4" width="2.5546875" customWidth="1"/>
    <col min="5" max="5" width="41.33203125" customWidth="1"/>
    <col min="6" max="6" width="9.5546875" customWidth="1"/>
    <col min="7" max="7" width="4.33203125" customWidth="1"/>
    <col min="8" max="8" width="3.6640625" customWidth="1"/>
    <col min="9" max="9" width="20.21875" bestFit="1" customWidth="1"/>
    <col min="10" max="10" width="19.88671875" customWidth="1"/>
    <col min="11" max="11" width="20.44140625" customWidth="1"/>
    <col min="12" max="12" width="9.5546875" bestFit="1" customWidth="1"/>
  </cols>
  <sheetData>
    <row r="1" spans="1:11" x14ac:dyDescent="0.3">
      <c r="A1" s="20" t="s">
        <v>5</v>
      </c>
      <c r="B1" s="47" t="s">
        <v>24</v>
      </c>
      <c r="C1" s="47"/>
      <c r="D1" s="47"/>
      <c r="E1" s="47"/>
      <c r="F1" s="47"/>
    </row>
    <row r="2" spans="1:11" x14ac:dyDescent="0.3">
      <c r="B2" t="s">
        <v>25</v>
      </c>
    </row>
    <row r="3" spans="1:11" ht="6.6" customHeight="1" x14ac:dyDescent="0.3"/>
    <row r="4" spans="1:11" x14ac:dyDescent="0.3">
      <c r="A4" t="s">
        <v>6</v>
      </c>
    </row>
    <row r="5" spans="1:11" x14ac:dyDescent="0.3">
      <c r="A5" t="s">
        <v>28</v>
      </c>
    </row>
    <row r="6" spans="1:11" x14ac:dyDescent="0.3">
      <c r="A6" t="s">
        <v>29</v>
      </c>
    </row>
    <row r="7" spans="1:11" x14ac:dyDescent="0.3">
      <c r="A7" t="s">
        <v>39</v>
      </c>
    </row>
    <row r="8" spans="1:11" x14ac:dyDescent="0.3">
      <c r="A8" s="13"/>
    </row>
    <row r="9" spans="1:11" ht="15" thickBot="1" x14ac:dyDescent="0.35">
      <c r="A9" s="56" t="s">
        <v>40</v>
      </c>
    </row>
    <row r="10" spans="1:11" x14ac:dyDescent="0.3">
      <c r="D10" s="3"/>
      <c r="E10" s="4"/>
      <c r="F10" s="4"/>
      <c r="G10" s="5"/>
      <c r="I10" s="23" t="s">
        <v>1</v>
      </c>
    </row>
    <row r="11" spans="1:11" x14ac:dyDescent="0.3">
      <c r="A11" s="13" t="s">
        <v>7</v>
      </c>
      <c r="B11" s="39" t="s">
        <v>34</v>
      </c>
      <c r="C11" s="13"/>
      <c r="D11" s="6"/>
      <c r="E11" s="12" t="s">
        <v>3</v>
      </c>
      <c r="F11" s="26"/>
      <c r="G11" s="7"/>
      <c r="I11" s="14">
        <f>F12+F19</f>
        <v>52.5</v>
      </c>
    </row>
    <row r="12" spans="1:11" x14ac:dyDescent="0.3">
      <c r="A12" s="13" t="s">
        <v>8</v>
      </c>
      <c r="B12" s="40" t="s">
        <v>35</v>
      </c>
      <c r="C12" s="13"/>
      <c r="D12" s="6"/>
      <c r="E12" s="21" t="s">
        <v>14</v>
      </c>
      <c r="F12" s="43">
        <v>42.5</v>
      </c>
      <c r="G12" s="7"/>
      <c r="I12" s="23" t="s">
        <v>2</v>
      </c>
      <c r="J12" s="28" t="s">
        <v>22</v>
      </c>
      <c r="K12" s="18"/>
    </row>
    <row r="13" spans="1:11" x14ac:dyDescent="0.3">
      <c r="A13" s="13" t="s">
        <v>9</v>
      </c>
      <c r="B13" s="40" t="s">
        <v>36</v>
      </c>
      <c r="C13" s="13"/>
      <c r="D13" s="6"/>
      <c r="E13" s="22" t="s">
        <v>10</v>
      </c>
      <c r="F13" s="44">
        <v>20</v>
      </c>
      <c r="G13" s="7"/>
      <c r="I13" s="15">
        <f>F14+F21</f>
        <v>1000</v>
      </c>
      <c r="J13" s="15">
        <f>I13/I11</f>
        <v>19.047619047619047</v>
      </c>
    </row>
    <row r="14" spans="1:11" x14ac:dyDescent="0.3">
      <c r="A14" s="13" t="s">
        <v>27</v>
      </c>
      <c r="B14" s="40" t="s">
        <v>37</v>
      </c>
      <c r="C14" s="13"/>
      <c r="D14" s="6"/>
      <c r="E14" s="24" t="s">
        <v>0</v>
      </c>
      <c r="F14" s="25">
        <f>F12*F13</f>
        <v>850</v>
      </c>
      <c r="G14" s="7"/>
    </row>
    <row r="15" spans="1:11" ht="8.25" customHeight="1" thickBot="1" x14ac:dyDescent="0.35">
      <c r="D15" s="9"/>
      <c r="E15" s="10"/>
      <c r="F15" s="10"/>
      <c r="G15" s="11"/>
    </row>
    <row r="16" spans="1:11" ht="15" thickBot="1" x14ac:dyDescent="0.35">
      <c r="A16" s="13" t="s">
        <v>11</v>
      </c>
      <c r="B16" s="41">
        <v>45383</v>
      </c>
    </row>
    <row r="17" spans="1:19" x14ac:dyDescent="0.3">
      <c r="A17" s="13" t="s">
        <v>32</v>
      </c>
      <c r="B17" s="42">
        <v>37.5</v>
      </c>
      <c r="D17" s="3"/>
      <c r="E17" s="4"/>
      <c r="F17" s="4"/>
      <c r="G17" s="5"/>
    </row>
    <row r="18" spans="1:19" s="18" customFormat="1" x14ac:dyDescent="0.3">
      <c r="A18" s="13" t="s">
        <v>12</v>
      </c>
      <c r="B18" s="51">
        <f>B17*B19</f>
        <v>37.5</v>
      </c>
      <c r="D18" s="6"/>
      <c r="E18" s="12" t="s">
        <v>4</v>
      </c>
      <c r="F18" s="26"/>
      <c r="G18" s="7"/>
    </row>
    <row r="19" spans="1:19" x14ac:dyDescent="0.3">
      <c r="A19" s="13" t="s">
        <v>38</v>
      </c>
      <c r="B19" s="42">
        <v>1</v>
      </c>
      <c r="D19" s="6"/>
      <c r="E19" s="21" t="s">
        <v>15</v>
      </c>
      <c r="F19" s="43">
        <v>10</v>
      </c>
      <c r="G19" s="7"/>
      <c r="I19" s="1"/>
      <c r="K19" s="2"/>
    </row>
    <row r="20" spans="1:19" x14ac:dyDescent="0.3">
      <c r="D20" s="6"/>
      <c r="E20" s="22" t="s">
        <v>23</v>
      </c>
      <c r="F20" s="44">
        <v>15</v>
      </c>
      <c r="G20" s="7"/>
    </row>
    <row r="21" spans="1:19" x14ac:dyDescent="0.3">
      <c r="D21" s="6"/>
      <c r="E21" s="24" t="s">
        <v>0</v>
      </c>
      <c r="F21" s="25">
        <f>F19*F20</f>
        <v>150</v>
      </c>
      <c r="G21" s="7"/>
    </row>
    <row r="22" spans="1:19" ht="5.25" customHeight="1" thickBot="1" x14ac:dyDescent="0.35">
      <c r="D22" s="9"/>
      <c r="E22" s="10"/>
      <c r="F22" s="10"/>
      <c r="G22" s="11"/>
    </row>
    <row r="24" spans="1:19" x14ac:dyDescent="0.3">
      <c r="E24" s="30"/>
    </row>
    <row r="25" spans="1:19" x14ac:dyDescent="0.3">
      <c r="A25" t="s">
        <v>13</v>
      </c>
      <c r="B25" s="8"/>
      <c r="C25" s="8"/>
    </row>
    <row r="26" spans="1:19" x14ac:dyDescent="0.3">
      <c r="A26" t="s">
        <v>33</v>
      </c>
      <c r="B26" s="8"/>
      <c r="C26" s="8"/>
    </row>
    <row r="27" spans="1:19" x14ac:dyDescent="0.3">
      <c r="F27" s="27"/>
    </row>
    <row r="28" spans="1:19" ht="15" thickBot="1" x14ac:dyDescent="0.35">
      <c r="E28" s="18"/>
      <c r="H28" s="17"/>
    </row>
    <row r="29" spans="1:19" x14ac:dyDescent="0.3">
      <c r="A29" s="48" t="s">
        <v>41</v>
      </c>
      <c r="B29" s="49"/>
      <c r="C29" s="49"/>
      <c r="D29" s="49"/>
      <c r="E29" s="49"/>
      <c r="F29" s="50"/>
      <c r="H29" s="19"/>
    </row>
    <row r="30" spans="1:19" ht="30" customHeight="1" x14ac:dyDescent="0.3">
      <c r="A30" s="53" t="s">
        <v>42</v>
      </c>
      <c r="B30" s="54"/>
      <c r="C30" s="54"/>
      <c r="D30" s="54"/>
      <c r="E30" s="54"/>
      <c r="F30" s="55"/>
      <c r="J30" s="45"/>
      <c r="S30" s="17"/>
    </row>
    <row r="31" spans="1:19" x14ac:dyDescent="0.3">
      <c r="A31" s="32" t="s">
        <v>16</v>
      </c>
      <c r="B31" s="52">
        <f>F12-B17</f>
        <v>5</v>
      </c>
      <c r="C31" s="8"/>
      <c r="D31" s="8"/>
      <c r="E31" s="31" t="s">
        <v>18</v>
      </c>
      <c r="F31" s="33">
        <f>($B$31*$F$13)+(0.5*$B$31*$F$13)</f>
        <v>150</v>
      </c>
      <c r="I31" s="27"/>
    </row>
    <row r="32" spans="1:19" x14ac:dyDescent="0.3">
      <c r="A32" s="32" t="s">
        <v>17</v>
      </c>
      <c r="B32" s="52">
        <f>F19</f>
        <v>10</v>
      </c>
      <c r="C32" s="8"/>
      <c r="D32" s="8"/>
      <c r="E32" s="31" t="s">
        <v>19</v>
      </c>
      <c r="F32" s="35">
        <v>0</v>
      </c>
    </row>
    <row r="33" spans="1:8" x14ac:dyDescent="0.3">
      <c r="A33" s="6"/>
      <c r="B33" s="8"/>
      <c r="C33" s="8"/>
      <c r="D33" s="8"/>
      <c r="E33" s="8"/>
      <c r="F33" s="7"/>
      <c r="H33" s="16"/>
    </row>
    <row r="34" spans="1:8" x14ac:dyDescent="0.3">
      <c r="A34" s="31" t="s">
        <v>43</v>
      </c>
      <c r="B34" s="52">
        <f>F19</f>
        <v>10</v>
      </c>
      <c r="C34" s="8"/>
      <c r="D34" s="8"/>
      <c r="E34" s="31" t="s">
        <v>20</v>
      </c>
      <c r="F34" s="36">
        <f>($B$31*$F$13)+(0.5*$B$31*$J$13)</f>
        <v>147.61904761904762</v>
      </c>
    </row>
    <row r="35" spans="1:8" x14ac:dyDescent="0.3">
      <c r="A35" s="6"/>
      <c r="B35" s="8"/>
      <c r="C35" s="8"/>
      <c r="D35" s="8"/>
      <c r="E35" s="31" t="s">
        <v>21</v>
      </c>
      <c r="F35" s="36">
        <f>($B$32*F20)+(0.5*$B$32*$J$13)</f>
        <v>245.23809523809524</v>
      </c>
    </row>
    <row r="36" spans="1:8" x14ac:dyDescent="0.3">
      <c r="A36" s="6"/>
      <c r="B36" s="8"/>
      <c r="C36" s="8"/>
      <c r="D36" s="8"/>
      <c r="E36" s="8"/>
      <c r="F36" s="7"/>
    </row>
    <row r="37" spans="1:8" x14ac:dyDescent="0.3">
      <c r="A37" s="6"/>
      <c r="B37" s="8"/>
      <c r="C37" s="8"/>
      <c r="D37" s="8"/>
      <c r="E37" s="37" t="s">
        <v>30</v>
      </c>
      <c r="F37" s="38">
        <f>IF(F34-F31&lt;0,0,F34-F31)</f>
        <v>0</v>
      </c>
    </row>
    <row r="38" spans="1:8" x14ac:dyDescent="0.3">
      <c r="A38" s="6"/>
      <c r="B38" s="8"/>
      <c r="C38" s="8"/>
      <c r="D38" s="8"/>
      <c r="E38" s="37" t="s">
        <v>31</v>
      </c>
      <c r="F38" s="38">
        <f>F35-F32</f>
        <v>245.23809523809524</v>
      </c>
    </row>
    <row r="39" spans="1:8" ht="15" thickBot="1" x14ac:dyDescent="0.35">
      <c r="A39" s="9"/>
      <c r="B39" s="10"/>
      <c r="C39" s="10"/>
      <c r="D39" s="10"/>
      <c r="E39" s="34" t="s">
        <v>26</v>
      </c>
      <c r="F39" s="46">
        <f>F37+F38</f>
        <v>245.23809523809524</v>
      </c>
    </row>
  </sheetData>
  <mergeCells count="3">
    <mergeCell ref="B1:F1"/>
    <mergeCell ref="A29:F29"/>
    <mergeCell ref="A30:F30"/>
  </mergeCells>
  <hyperlinks>
    <hyperlink ref="B1" r:id="rId1" display="See the Overtime eAPF Guide for more details" xr:uid="{103B948B-4BBB-48AE-8F0C-F313AA874495}"/>
  </hyperlinks>
  <pageMargins left="0.7" right="0.7" top="0.75" bottom="0.75" header="0.3" footer="0.3"/>
  <pageSetup scale="70" orientation="landscape" horizontalDpi="4294967295" verticalDpi="4294967295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B2D71D-1D28-40D6-B98E-4A06D186FF90}">
          <x14:formula1>
            <xm:f>Sheet1!$A$1:$A$2</xm:f>
          </x14:formula1>
          <xm:sqref>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2A97A-48FF-46E3-85D9-CF040CF49E99}">
  <dimension ref="A1:B6"/>
  <sheetViews>
    <sheetView workbookViewId="0"/>
  </sheetViews>
  <sheetFormatPr defaultRowHeight="14.4" x14ac:dyDescent="0.3"/>
  <cols>
    <col min="1" max="1" width="40.33203125" customWidth="1"/>
  </cols>
  <sheetData>
    <row r="1" spans="1:2" x14ac:dyDescent="0.3">
      <c r="A1">
        <v>40</v>
      </c>
    </row>
    <row r="2" spans="1:2" x14ac:dyDescent="0.3">
      <c r="A2">
        <v>37.5</v>
      </c>
    </row>
    <row r="5" spans="1:2" x14ac:dyDescent="0.3">
      <c r="B5" s="29"/>
    </row>
    <row r="6" spans="1:2" x14ac:dyDescent="0.3">
      <c r="B6" s="2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msChannelId xmlns="50f0a850-f118-4433-8c2e-09ac9b341032" xsi:nil="true"/>
    <Invited_Students xmlns="50f0a850-f118-4433-8c2e-09ac9b341032" xsi:nil="true"/>
    <DefaultSectionNames xmlns="50f0a850-f118-4433-8c2e-09ac9b341032" xsi:nil="true"/>
    <Self_Registration_Enabled xmlns="50f0a850-f118-4433-8c2e-09ac9b341032" xsi:nil="true"/>
    <CultureName xmlns="50f0a850-f118-4433-8c2e-09ac9b341032" xsi:nil="true"/>
    <Student_Groups xmlns="50f0a850-f118-4433-8c2e-09ac9b341032">
      <UserInfo>
        <DisplayName/>
        <AccountId xsi:nil="true"/>
        <AccountType/>
      </UserInfo>
    </Student_Groups>
    <Has_Teacher_Only_SectionGroup xmlns="50f0a850-f118-4433-8c2e-09ac9b341032" xsi:nil="true"/>
    <AppVersion xmlns="50f0a850-f118-4433-8c2e-09ac9b341032" xsi:nil="true"/>
    <Math_Settings xmlns="50f0a850-f118-4433-8c2e-09ac9b341032" xsi:nil="true"/>
    <Owner xmlns="50f0a850-f118-4433-8c2e-09ac9b341032">
      <UserInfo>
        <DisplayName/>
        <AccountId xsi:nil="true"/>
        <AccountType/>
      </UserInfo>
    </Owner>
    <Invited_Teachers xmlns="50f0a850-f118-4433-8c2e-09ac9b341032" xsi:nil="true"/>
    <IsNotebookLocked xmlns="50f0a850-f118-4433-8c2e-09ac9b341032" xsi:nil="true"/>
    <Is_Collaboration_Space_Locked xmlns="50f0a850-f118-4433-8c2e-09ac9b341032" xsi:nil="true"/>
    <_activity xmlns="50f0a850-f118-4433-8c2e-09ac9b341032" xsi:nil="true"/>
    <Templates xmlns="50f0a850-f118-4433-8c2e-09ac9b341032" xsi:nil="true"/>
    <NotebookType xmlns="50f0a850-f118-4433-8c2e-09ac9b341032" xsi:nil="true"/>
    <Distribution_Groups xmlns="50f0a850-f118-4433-8c2e-09ac9b341032" xsi:nil="true"/>
    <LMS_Mappings xmlns="50f0a850-f118-4433-8c2e-09ac9b341032" xsi:nil="true"/>
    <FolderType xmlns="50f0a850-f118-4433-8c2e-09ac9b341032" xsi:nil="true"/>
    <Teachers xmlns="50f0a850-f118-4433-8c2e-09ac9b341032">
      <UserInfo>
        <DisplayName/>
        <AccountId xsi:nil="true"/>
        <AccountType/>
      </UserInfo>
    </Teachers>
    <Students xmlns="50f0a850-f118-4433-8c2e-09ac9b341032">
      <UserInfo>
        <DisplayName/>
        <AccountId xsi:nil="true"/>
        <AccountType/>
      </UserInfo>
    </Student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F6353C0B61A44AAE792DB11440FED5" ma:contentTypeVersion="38" ma:contentTypeDescription="Create a new document." ma:contentTypeScope="" ma:versionID="2d08f395028a8acda66e6f63a17954db">
  <xsd:schema xmlns:xsd="http://www.w3.org/2001/XMLSchema" xmlns:xs="http://www.w3.org/2001/XMLSchema" xmlns:p="http://schemas.microsoft.com/office/2006/metadata/properties" xmlns:ns3="2bdd687e-b004-4de2-ba93-3b4df84e7a60" xmlns:ns4="50f0a850-f118-4433-8c2e-09ac9b341032" targetNamespace="http://schemas.microsoft.com/office/2006/metadata/properties" ma:root="true" ma:fieldsID="188221b15ef06ae93c504240436e0d8c" ns3:_="" ns4:_="">
    <xsd:import namespace="2bdd687e-b004-4de2-ba93-3b4df84e7a60"/>
    <xsd:import namespace="50f0a850-f118-4433-8c2e-09ac9b3410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NotebookType" minOccurs="0"/>
                <xsd:element ref="ns4:FolderType" minOccurs="0"/>
                <xsd:element ref="ns4:CultureName" minOccurs="0"/>
                <xsd:element ref="ns4:AppVersion" minOccurs="0"/>
                <xsd:element ref="ns4:TeamsChannelId" minOccurs="0"/>
                <xsd:element ref="ns4:Owner" minOccurs="0"/>
                <xsd:element ref="ns4:Math_Settings" minOccurs="0"/>
                <xsd:element ref="ns4:DefaultSectionNames" minOccurs="0"/>
                <xsd:element ref="ns4:Templates" minOccurs="0"/>
                <xsd:element ref="ns4:Teachers" minOccurs="0"/>
                <xsd:element ref="ns4:Students" minOccurs="0"/>
                <xsd:element ref="ns4:Student_Groups" minOccurs="0"/>
                <xsd:element ref="ns4:Distribution_Groups" minOccurs="0"/>
                <xsd:element ref="ns4:LMS_Mapping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IsNotebookLocked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Location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d687e-b004-4de2-ba93-3b4df84e7a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f0a850-f118-4433-8c2e-09ac9b3410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NotebookType" ma:index="17" nillable="true" ma:displayName="Notebook Type" ma:internalName="NotebookType">
      <xsd:simpleType>
        <xsd:restriction base="dms:Text"/>
      </xsd:simpleType>
    </xsd:element>
    <xsd:element name="FolderType" ma:index="18" nillable="true" ma:displayName="Folder Type" ma:internalName="FolderType">
      <xsd:simpleType>
        <xsd:restriction base="dms:Text"/>
      </xsd:simpleType>
    </xsd:element>
    <xsd:element name="CultureName" ma:index="19" nillable="true" ma:displayName="Culture Name" ma:internalName="CultureName">
      <xsd:simpleType>
        <xsd:restriction base="dms:Text"/>
      </xsd:simpleType>
    </xsd:element>
    <xsd:element name="AppVersion" ma:index="20" nillable="true" ma:displayName="App Version" ma:internalName="AppVersion">
      <xsd:simpleType>
        <xsd:restriction base="dms:Text"/>
      </xsd:simpleType>
    </xsd:element>
    <xsd:element name="TeamsChannelId" ma:index="21" nillable="true" ma:displayName="Teams Channel Id" ma:internalName="TeamsChannelId">
      <xsd:simpleType>
        <xsd:restriction base="dms:Text"/>
      </xsd:simpleType>
    </xsd:element>
    <xsd:element name="Owner" ma:index="22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3" nillable="true" ma:displayName="Math Settings" ma:internalName="Math_Settings">
      <xsd:simpleType>
        <xsd:restriction base="dms:Text"/>
      </xsd:simpleType>
    </xsd:element>
    <xsd:element name="DefaultSectionNames" ma:index="2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5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9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0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1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2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3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4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5" nillable="true" ma:displayName="Is Collaboration Space Locked" ma:internalName="Is_Collaboration_Space_Locked">
      <xsd:simpleType>
        <xsd:restriction base="dms:Boolean"/>
      </xsd:simpleType>
    </xsd:element>
    <xsd:element name="IsNotebookLocked" ma:index="36" nillable="true" ma:displayName="Is Notebook Locked" ma:internalName="IsNotebookLocked">
      <xsd:simpleType>
        <xsd:restriction base="dms:Boolean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41" nillable="true" ma:displayName="_activity" ma:hidden="true" ma:internalName="_activity">
      <xsd:simpleType>
        <xsd:restriction base="dms:Note"/>
      </xsd:simpleType>
    </xsd:element>
    <xsd:element name="MediaServiceObjectDetectorVersions" ma:index="4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43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4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4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DE2EF0-1E19-4608-B72F-FD014F7C52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749C2B-7E3D-4082-B24B-F8F3DA671A7E}">
  <ds:schemaRefs>
    <ds:schemaRef ds:uri="http://schemas.microsoft.com/office/2006/metadata/properties"/>
    <ds:schemaRef ds:uri="2bdd687e-b004-4de2-ba93-3b4df84e7a60"/>
    <ds:schemaRef ds:uri="http://purl.org/dc/elements/1.1/"/>
    <ds:schemaRef ds:uri="http://purl.org/dc/dcmitype/"/>
    <ds:schemaRef ds:uri="http://www.w3.org/XML/1998/namespace"/>
    <ds:schemaRef ds:uri="50f0a850-f118-4433-8c2e-09ac9b3410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5A29B97-553E-4543-8596-45943B1AF4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dd687e-b004-4de2-ba93-3b4df84e7a60"/>
    <ds:schemaRef ds:uri="50f0a850-f118-4433-8c2e-09ac9b3410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Overtime Add'l Pay Calculator</vt:lpstr>
      <vt:lpstr>Sheet1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Hayes, Brian</dc:creator>
  <cp:lastModifiedBy>Rafae Khan</cp:lastModifiedBy>
  <cp:lastPrinted>2023-08-28T20:22:36Z</cp:lastPrinted>
  <dcterms:created xsi:type="dcterms:W3CDTF">2011-07-12T13:50:20Z</dcterms:created>
  <dcterms:modified xsi:type="dcterms:W3CDTF">2024-04-30T14:54:43Z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0x010100C9F6353C0B61A44AAE792DB11440FED5</vt:lpwstr>
  </property>
</Properties>
</file>