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oe\Web\payroll\"/>
    </mc:Choice>
  </mc:AlternateContent>
  <xr:revisionPtr revIDLastSave="0" documentId="8_{ED5CC720-050D-4389-B490-252D7D3B3154}" xr6:coauthVersionLast="47" xr6:coauthVersionMax="47" xr10:uidLastSave="{00000000-0000-0000-0000-000000000000}"/>
  <bookViews>
    <workbookView xWindow="28680" yWindow="-285" windowWidth="29040" windowHeight="15840" xr2:uid="{00000000-000D-0000-FFFF-FFFF00000000}"/>
  </bookViews>
  <sheets>
    <sheet name="Read Me First!" sheetId="13" r:id="rId1"/>
    <sheet name="FY24_12-month" sheetId="56" r:id="rId2"/>
    <sheet name="FY24_10-month" sheetId="57" r:id="rId3"/>
    <sheet name="FY24_9-month" sheetId="58" r:id="rId4"/>
    <sheet name="FY23_12-month" sheetId="53" r:id="rId5"/>
    <sheet name="FY23_10-month" sheetId="54" r:id="rId6"/>
    <sheet name="FY23_9-month" sheetId="5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58" l="1"/>
  <c r="I3" i="57"/>
  <c r="I3" i="56"/>
  <c r="E10" i="58" l="1"/>
  <c r="E11" i="58" s="1"/>
  <c r="E12" i="58" s="1"/>
  <c r="E13" i="58" s="1"/>
  <c r="E14" i="58" s="1"/>
  <c r="E15" i="58" s="1"/>
  <c r="E16" i="58" s="1"/>
  <c r="E17" i="58" s="1"/>
  <c r="E18" i="58" s="1"/>
  <c r="E19" i="58" s="1"/>
  <c r="E20" i="58" s="1"/>
  <c r="E21" i="58" s="1"/>
  <c r="E22" i="58" s="1"/>
  <c r="E23" i="58" s="1"/>
  <c r="E24" i="58" s="1"/>
  <c r="E25" i="58" s="1"/>
  <c r="E26" i="58" s="1"/>
  <c r="L3" i="58"/>
  <c r="E10" i="57"/>
  <c r="E11" i="57" s="1"/>
  <c r="E12" i="57" s="1"/>
  <c r="E13" i="57" s="1"/>
  <c r="E14" i="57" s="1"/>
  <c r="E15" i="57" s="1"/>
  <c r="E16" i="57" s="1"/>
  <c r="E17" i="57" s="1"/>
  <c r="E18" i="57" s="1"/>
  <c r="E19" i="57" s="1"/>
  <c r="E20" i="57" s="1"/>
  <c r="E21" i="57" s="1"/>
  <c r="E22" i="57" s="1"/>
  <c r="E23" i="57" s="1"/>
  <c r="E24" i="57" s="1"/>
  <c r="E25" i="57" s="1"/>
  <c r="E26" i="57" s="1"/>
  <c r="E27" i="57" s="1"/>
  <c r="E28" i="57" s="1"/>
  <c r="L3" i="57"/>
  <c r="E6" i="56"/>
  <c r="E7" i="56" s="1"/>
  <c r="E8" i="56" s="1"/>
  <c r="E9" i="56" s="1"/>
  <c r="E10" i="56" s="1"/>
  <c r="E11" i="56" s="1"/>
  <c r="E12" i="56" s="1"/>
  <c r="E13" i="56" s="1"/>
  <c r="E14" i="56" s="1"/>
  <c r="E15" i="56" s="1"/>
  <c r="E16" i="56" s="1"/>
  <c r="E17" i="56" s="1"/>
  <c r="E18" i="56" s="1"/>
  <c r="E19" i="56" s="1"/>
  <c r="E20" i="56" s="1"/>
  <c r="E21" i="56" s="1"/>
  <c r="E22" i="56" s="1"/>
  <c r="E23" i="56" s="1"/>
  <c r="E24" i="56" s="1"/>
  <c r="E25" i="56" s="1"/>
  <c r="E26" i="56" s="1"/>
  <c r="E27" i="56" s="1"/>
  <c r="E28" i="56" s="1"/>
  <c r="L3" i="56"/>
  <c r="E10" i="54" l="1"/>
  <c r="E11" i="54" s="1"/>
  <c r="E12" i="54" s="1"/>
  <c r="E13" i="54" s="1"/>
  <c r="E14" i="54" s="1"/>
  <c r="E15" i="54" s="1"/>
  <c r="E16" i="54" s="1"/>
  <c r="E17" i="54" s="1"/>
  <c r="E18" i="54" s="1"/>
  <c r="E19" i="54" s="1"/>
  <c r="E20" i="54" s="1"/>
  <c r="E21" i="54" s="1"/>
  <c r="E22" i="54" s="1"/>
  <c r="E23" i="54" s="1"/>
  <c r="E24" i="54" s="1"/>
  <c r="E25" i="54" s="1"/>
  <c r="E26" i="54" s="1"/>
  <c r="E27" i="54" s="1"/>
  <c r="E28" i="54" s="1"/>
  <c r="E10" i="55"/>
  <c r="E11" i="55"/>
  <c r="E12" i="55"/>
  <c r="E13" i="55" s="1"/>
  <c r="E14" i="55" s="1"/>
  <c r="E15" i="55" s="1"/>
  <c r="E16" i="55" s="1"/>
  <c r="E17" i="55" s="1"/>
  <c r="E18" i="55" s="1"/>
  <c r="E19" i="55" s="1"/>
  <c r="E20" i="55" s="1"/>
  <c r="E21" i="55" s="1"/>
  <c r="E22" i="55" s="1"/>
  <c r="E23" i="55" s="1"/>
  <c r="E24" i="55" s="1"/>
  <c r="E25" i="55" s="1"/>
  <c r="E26" i="55" s="1"/>
  <c r="I3" i="55" l="1"/>
  <c r="L3" i="55" s="1"/>
  <c r="I3" i="54"/>
  <c r="L3" i="54" s="1"/>
  <c r="E7" i="53"/>
  <c r="E8" i="53" s="1"/>
  <c r="E9" i="53" s="1"/>
  <c r="E10" i="53" s="1"/>
  <c r="E11" i="53" s="1"/>
  <c r="E12" i="53" s="1"/>
  <c r="E13" i="53" s="1"/>
  <c r="E14" i="53" s="1"/>
  <c r="E15" i="53" s="1"/>
  <c r="E16" i="53" s="1"/>
  <c r="E17" i="53" s="1"/>
  <c r="E18" i="53" s="1"/>
  <c r="E19" i="53" s="1"/>
  <c r="E20" i="53" s="1"/>
  <c r="E21" i="53" s="1"/>
  <c r="E22" i="53" s="1"/>
  <c r="E23" i="53" s="1"/>
  <c r="E24" i="53" s="1"/>
  <c r="E25" i="53" s="1"/>
  <c r="E26" i="53" s="1"/>
  <c r="E27" i="53" s="1"/>
  <c r="E28" i="53" s="1"/>
  <c r="E6" i="53"/>
  <c r="I3" i="53"/>
  <c r="L3" i="53" s="1"/>
</calcChain>
</file>

<file path=xl/sharedStrings.xml><?xml version="1.0" encoding="utf-8"?>
<sst xmlns="http://schemas.openxmlformats.org/spreadsheetml/2006/main" count="124" uniqueCount="39">
  <si>
    <t>Begin Date</t>
  </si>
  <si>
    <t>End Date</t>
  </si>
  <si>
    <t>Pay Period</t>
  </si>
  <si>
    <t>Work Days</t>
  </si>
  <si>
    <t>Annual Salary</t>
  </si>
  <si>
    <t>Amt./Work Day</t>
  </si>
  <si>
    <t>Encumbrance</t>
  </si>
  <si>
    <t>Enter</t>
  </si>
  <si>
    <t>Percent</t>
  </si>
  <si>
    <t>12-month</t>
  </si>
  <si>
    <t>9-month</t>
  </si>
  <si>
    <t>10-month</t>
  </si>
  <si>
    <t>Encumbrance Calculator Instructions</t>
  </si>
  <si>
    <t>1.</t>
  </si>
  <si>
    <t>2.</t>
  </si>
  <si>
    <t>3.</t>
  </si>
  <si>
    <t>To calculate an encumbrance:</t>
  </si>
  <si>
    <t>a.</t>
  </si>
  <si>
    <t>Make sure you are on the correct FY and Employee Type Tab</t>
  </si>
  <si>
    <t>b.</t>
  </si>
  <si>
    <t>Enter the appropriate values in each of the colored boxes.</t>
  </si>
  <si>
    <t>c.</t>
  </si>
  <si>
    <t>The remaining encumbrance will calculate in column L.</t>
  </si>
  <si>
    <t>Note:</t>
  </si>
  <si>
    <t>Example:</t>
  </si>
  <si>
    <t>Each tab corresponds to either 9,10, or 12 month faculty/staff.</t>
  </si>
  <si>
    <t xml:space="preserve">Remaining </t>
  </si>
  <si>
    <t>in Pay Period</t>
  </si>
  <si>
    <t>Remaining Work Days</t>
  </si>
  <si>
    <r>
      <rPr>
        <i/>
        <sz val="10"/>
        <rFont val="Arial"/>
        <family val="2"/>
      </rPr>
      <t>To find remaining work days:</t>
    </r>
    <r>
      <rPr>
        <sz val="10"/>
        <rFont val="Arial"/>
        <family val="2"/>
      </rPr>
      <t xml:space="preserve"> locate current pay period and</t>
    </r>
  </si>
  <si>
    <t>find the number of remaining work days in column E.</t>
  </si>
  <si>
    <t>The calculation is for a 12-month employee.</t>
  </si>
  <si>
    <t xml:space="preserve">There are 250 remaining work days in the fiscal year. </t>
  </si>
  <si>
    <t>Enter 250 in Column J.</t>
  </si>
  <si>
    <t>FY23</t>
  </si>
  <si>
    <t>FY24</t>
  </si>
  <si>
    <t>There are 3 tabs for each Fiscal Year from FY23 - FY24</t>
  </si>
  <si>
    <t xml:space="preserve">Today is July 20, 2023. </t>
  </si>
  <si>
    <t>The current pay period is 7/16/23-7/31/23.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</si>
</sst>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Continuous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2" borderId="0" xfId="0" applyFill="1"/>
    <xf numFmtId="164" fontId="0" fillId="2" borderId="0" xfId="0" applyNumberFormat="1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/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44" fontId="0" fillId="0" borderId="0" xfId="0" applyNumberFormat="1"/>
    <xf numFmtId="44" fontId="0" fillId="0" borderId="0" xfId="0" applyNumberFormat="1" applyAlignment="1"/>
    <xf numFmtId="44" fontId="0" fillId="2" borderId="0" xfId="0" applyNumberFormat="1" applyFill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M25"/>
  <sheetViews>
    <sheetView tabSelected="1" workbookViewId="0">
      <selection sqref="A1:M1"/>
    </sheetView>
  </sheetViews>
  <sheetFormatPr defaultRowHeight="12.75" x14ac:dyDescent="0.2"/>
  <cols>
    <col min="1" max="1" width="9.140625" style="7"/>
  </cols>
  <sheetData>
    <row r="1" spans="1:13" ht="18" x14ac:dyDescent="0.25">
      <c r="A1" s="33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x14ac:dyDescent="0.2">
      <c r="A2" s="20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x14ac:dyDescent="0.2">
      <c r="A3" s="20" t="s">
        <v>13</v>
      </c>
      <c r="B3" s="19" t="s">
        <v>36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x14ac:dyDescent="0.2">
      <c r="A4" s="20" t="s">
        <v>14</v>
      </c>
      <c r="B4" s="19" t="s">
        <v>25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x14ac:dyDescent="0.2">
      <c r="A5" s="20" t="s">
        <v>15</v>
      </c>
      <c r="B5" s="19" t="s">
        <v>16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x14ac:dyDescent="0.2">
      <c r="A6" s="20"/>
      <c r="B6" s="19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x14ac:dyDescent="0.2">
      <c r="A7" s="20"/>
      <c r="B7" s="15"/>
      <c r="D7" s="23" t="s">
        <v>17</v>
      </c>
      <c r="E7" s="19" t="s">
        <v>18</v>
      </c>
      <c r="F7" s="15"/>
      <c r="G7" s="15"/>
      <c r="H7" s="15"/>
      <c r="I7" s="15"/>
      <c r="J7" s="15"/>
      <c r="K7" s="15"/>
      <c r="L7" s="15"/>
      <c r="M7" s="16"/>
    </row>
    <row r="8" spans="1:13" x14ac:dyDescent="0.2">
      <c r="A8" s="20"/>
      <c r="B8" s="15"/>
      <c r="D8" s="23" t="s">
        <v>19</v>
      </c>
      <c r="E8" s="19" t="s">
        <v>20</v>
      </c>
      <c r="F8" s="15"/>
      <c r="G8" s="15"/>
      <c r="H8" s="15"/>
      <c r="I8" s="15"/>
      <c r="J8" s="15"/>
      <c r="K8" s="15"/>
      <c r="L8" s="15"/>
      <c r="M8" s="16"/>
    </row>
    <row r="9" spans="1:13" x14ac:dyDescent="0.2">
      <c r="A9" s="20"/>
      <c r="B9" s="15"/>
      <c r="D9" s="23" t="s">
        <v>21</v>
      </c>
      <c r="E9" s="19" t="s">
        <v>22</v>
      </c>
      <c r="F9" s="15"/>
      <c r="G9" s="15"/>
      <c r="H9" s="15"/>
      <c r="I9" s="15"/>
      <c r="J9" s="15"/>
      <c r="K9" s="15"/>
      <c r="L9" s="15"/>
      <c r="M9" s="16"/>
    </row>
    <row r="10" spans="1:13" x14ac:dyDescent="0.2">
      <c r="A10" s="20"/>
      <c r="B10" s="15"/>
      <c r="C10" s="23"/>
      <c r="D10" s="15"/>
      <c r="E10" s="15"/>
      <c r="F10" s="15"/>
      <c r="G10" s="15"/>
      <c r="H10" s="15"/>
      <c r="I10" s="15"/>
      <c r="J10" s="15"/>
      <c r="K10" s="15"/>
      <c r="L10" s="15"/>
      <c r="M10" s="16"/>
    </row>
    <row r="11" spans="1:13" x14ac:dyDescent="0.2">
      <c r="A11" s="20"/>
      <c r="B11" s="23" t="s">
        <v>23</v>
      </c>
      <c r="C11" s="24" t="s">
        <v>29</v>
      </c>
      <c r="E11" s="15"/>
      <c r="F11" s="15"/>
      <c r="G11" s="15"/>
      <c r="H11" s="15"/>
      <c r="I11" s="15"/>
      <c r="J11" s="15"/>
      <c r="K11" s="15"/>
      <c r="L11" s="15"/>
      <c r="M11" s="16"/>
    </row>
    <row r="12" spans="1:13" x14ac:dyDescent="0.2">
      <c r="A12" s="20"/>
      <c r="B12" s="15"/>
      <c r="C12" s="24" t="s">
        <v>30</v>
      </c>
      <c r="E12" s="15"/>
      <c r="F12" s="15"/>
      <c r="G12" s="15"/>
      <c r="H12" s="15"/>
      <c r="I12" s="15"/>
      <c r="J12" s="15"/>
      <c r="K12" s="15"/>
      <c r="L12" s="15"/>
      <c r="M12" s="16"/>
    </row>
    <row r="13" spans="1:13" x14ac:dyDescent="0.2">
      <c r="A13" s="20"/>
      <c r="B13" s="15"/>
      <c r="C13" s="24"/>
      <c r="E13" s="15"/>
      <c r="F13" s="15"/>
      <c r="G13" s="15"/>
      <c r="H13" s="15"/>
      <c r="I13" s="15"/>
      <c r="J13" s="15"/>
      <c r="K13" s="15"/>
      <c r="L13" s="15"/>
      <c r="M13" s="16"/>
    </row>
    <row r="14" spans="1:13" x14ac:dyDescent="0.2">
      <c r="A14" s="20"/>
      <c r="B14" s="15"/>
      <c r="C14" s="15"/>
      <c r="D14" s="22" t="s">
        <v>24</v>
      </c>
      <c r="E14" s="15"/>
      <c r="G14" s="15"/>
      <c r="H14" s="15"/>
      <c r="I14" s="15"/>
      <c r="J14" s="15"/>
      <c r="K14" s="15"/>
      <c r="L14" s="15"/>
      <c r="M14" s="16"/>
    </row>
    <row r="15" spans="1:13" x14ac:dyDescent="0.2">
      <c r="A15" s="20"/>
      <c r="B15" s="15"/>
      <c r="C15" s="15"/>
      <c r="D15" s="22"/>
      <c r="E15" s="22" t="s">
        <v>31</v>
      </c>
      <c r="G15" s="15"/>
      <c r="H15" s="15"/>
      <c r="I15" s="15"/>
      <c r="J15" s="15"/>
      <c r="K15" s="15"/>
      <c r="L15" s="15"/>
      <c r="M15" s="16"/>
    </row>
    <row r="16" spans="1:13" x14ac:dyDescent="0.2">
      <c r="A16" s="20"/>
      <c r="B16" s="15"/>
      <c r="C16" s="15"/>
      <c r="D16" s="15"/>
      <c r="E16" s="22" t="s">
        <v>37</v>
      </c>
      <c r="G16" s="22"/>
      <c r="H16" s="22"/>
      <c r="I16" s="22"/>
      <c r="J16" s="22"/>
      <c r="K16" s="22"/>
      <c r="L16" s="22"/>
      <c r="M16" s="16"/>
    </row>
    <row r="17" spans="1:13" x14ac:dyDescent="0.2">
      <c r="A17" s="20"/>
      <c r="B17" s="15"/>
      <c r="C17" s="15"/>
      <c r="D17" s="15"/>
      <c r="E17" s="22" t="s">
        <v>38</v>
      </c>
      <c r="G17" s="22"/>
      <c r="H17" s="22"/>
      <c r="I17" s="22"/>
      <c r="J17" s="22"/>
      <c r="K17" s="22"/>
      <c r="L17" s="22"/>
      <c r="M17" s="16"/>
    </row>
    <row r="18" spans="1:13" x14ac:dyDescent="0.2">
      <c r="A18" s="20"/>
      <c r="B18" s="15"/>
      <c r="C18" s="15"/>
      <c r="D18" s="15"/>
      <c r="E18" s="22" t="s">
        <v>32</v>
      </c>
      <c r="G18" s="22"/>
      <c r="H18" s="22"/>
      <c r="I18" s="22"/>
      <c r="J18" s="22"/>
      <c r="K18" s="22"/>
      <c r="L18" s="22"/>
      <c r="M18" s="16"/>
    </row>
    <row r="19" spans="1:13" x14ac:dyDescent="0.2">
      <c r="A19" s="20"/>
      <c r="B19" s="15"/>
      <c r="C19" s="15"/>
      <c r="D19" s="15"/>
      <c r="E19" s="22" t="s">
        <v>33</v>
      </c>
      <c r="G19" s="22"/>
      <c r="H19" s="22"/>
      <c r="I19" s="22"/>
      <c r="J19" s="22"/>
      <c r="K19" s="22"/>
      <c r="L19" s="22"/>
      <c r="M19" s="16"/>
    </row>
    <row r="20" spans="1:13" x14ac:dyDescent="0.2">
      <c r="A20" s="20"/>
      <c r="B20" s="15"/>
      <c r="C20" s="15"/>
      <c r="D20" s="15"/>
      <c r="E20" s="25"/>
      <c r="F20" s="15"/>
      <c r="G20" s="15"/>
      <c r="H20" s="15"/>
      <c r="I20" s="15"/>
      <c r="J20" s="15"/>
      <c r="K20" s="15"/>
      <c r="L20" s="15"/>
      <c r="M20" s="16"/>
    </row>
    <row r="21" spans="1:13" x14ac:dyDescent="0.2">
      <c r="A21" s="20"/>
      <c r="B21" s="15"/>
      <c r="C21" s="15"/>
      <c r="D21" s="15"/>
      <c r="E21" s="25"/>
      <c r="F21" s="15"/>
      <c r="G21" s="15"/>
      <c r="H21" s="15"/>
      <c r="I21" s="15"/>
      <c r="J21" s="15"/>
      <c r="K21" s="15"/>
      <c r="L21" s="15"/>
      <c r="M21" s="16"/>
    </row>
    <row r="22" spans="1:13" x14ac:dyDescent="0.2">
      <c r="A22" s="2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</row>
    <row r="23" spans="1:13" x14ac:dyDescent="0.2">
      <c r="A23" s="2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</row>
    <row r="24" spans="1:13" x14ac:dyDescent="0.2">
      <c r="A24" s="20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</row>
    <row r="25" spans="1:13" ht="13.5" thickBot="1" x14ac:dyDescent="0.25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</sheetData>
  <mergeCells count="1">
    <mergeCell ref="A1:M1"/>
  </mergeCells>
  <phoneticPr fontId="1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L28"/>
  <sheetViews>
    <sheetView workbookViewId="0">
      <selection activeCell="H3" sqref="H3"/>
    </sheetView>
  </sheetViews>
  <sheetFormatPr defaultRowHeight="12.75" x14ac:dyDescent="0.2"/>
  <cols>
    <col min="1" max="1" width="5.28515625" bestFit="1" customWidth="1"/>
    <col min="2" max="3" width="10.140625" bestFit="1" customWidth="1"/>
    <col min="4" max="4" width="12.140625" bestFit="1" customWidth="1"/>
    <col min="5" max="5" width="10.28515625" bestFit="1" customWidth="1"/>
    <col min="7" max="7" width="9.28515625" bestFit="1" customWidth="1"/>
    <col min="8" max="8" width="13.85546875" bestFit="1" customWidth="1"/>
    <col min="9" max="9" width="15.140625" bestFit="1" customWidth="1"/>
    <col min="10" max="10" width="19.85546875" bestFit="1" customWidth="1"/>
    <col min="11" max="11" width="9.28515625" bestFit="1" customWidth="1"/>
    <col min="12" max="12" width="13.7109375" bestFit="1" customWidth="1"/>
  </cols>
  <sheetData>
    <row r="1" spans="1:12" x14ac:dyDescent="0.2">
      <c r="B1" s="1"/>
      <c r="C1" s="1"/>
      <c r="H1" s="30" t="s">
        <v>7</v>
      </c>
      <c r="I1" s="26"/>
      <c r="J1" s="6" t="s">
        <v>7</v>
      </c>
      <c r="K1" s="9" t="s">
        <v>7</v>
      </c>
      <c r="L1" s="26"/>
    </row>
    <row r="2" spans="1:12" x14ac:dyDescent="0.2">
      <c r="B2" s="2" t="s">
        <v>2</v>
      </c>
      <c r="C2" s="2"/>
      <c r="D2" s="4" t="s">
        <v>3</v>
      </c>
      <c r="E2" s="4" t="s">
        <v>26</v>
      </c>
      <c r="H2" s="29" t="s">
        <v>4</v>
      </c>
      <c r="I2" s="29" t="s">
        <v>5</v>
      </c>
      <c r="J2" s="4" t="s">
        <v>28</v>
      </c>
      <c r="K2" s="10" t="s">
        <v>8</v>
      </c>
      <c r="L2" s="27" t="s">
        <v>6</v>
      </c>
    </row>
    <row r="3" spans="1:12" x14ac:dyDescent="0.2">
      <c r="B3" s="3" t="s">
        <v>0</v>
      </c>
      <c r="C3" s="3" t="s">
        <v>1</v>
      </c>
      <c r="D3" s="4" t="s">
        <v>27</v>
      </c>
      <c r="E3" s="4" t="s">
        <v>3</v>
      </c>
      <c r="G3" s="11" t="s">
        <v>9</v>
      </c>
      <c r="H3" s="28">
        <v>75000</v>
      </c>
      <c r="I3" s="26">
        <f>SUM(H3/260)</f>
        <v>288.46153846153845</v>
      </c>
      <c r="J3" s="13">
        <v>260</v>
      </c>
      <c r="K3" s="14">
        <v>1</v>
      </c>
      <c r="L3" s="26">
        <f>I3*J3*K3</f>
        <v>75000</v>
      </c>
    </row>
    <row r="4" spans="1:12" x14ac:dyDescent="0.2">
      <c r="B4" s="3"/>
      <c r="C4" s="3"/>
      <c r="G4" s="11"/>
      <c r="H4" s="26"/>
      <c r="I4" s="26"/>
      <c r="K4" s="8"/>
      <c r="L4" s="26"/>
    </row>
    <row r="5" spans="1:12" x14ac:dyDescent="0.2">
      <c r="A5" s="11" t="s">
        <v>35</v>
      </c>
      <c r="B5" s="1">
        <v>45108</v>
      </c>
      <c r="C5" s="1">
        <v>45122</v>
      </c>
      <c r="D5">
        <v>10</v>
      </c>
      <c r="E5">
        <v>260</v>
      </c>
      <c r="G5" s="11"/>
      <c r="H5" s="26"/>
      <c r="I5" s="26"/>
      <c r="J5" s="12"/>
      <c r="K5" s="8"/>
      <c r="L5" s="26"/>
    </row>
    <row r="6" spans="1:12" x14ac:dyDescent="0.2">
      <c r="B6" s="1">
        <v>45123</v>
      </c>
      <c r="C6" s="1">
        <v>45138</v>
      </c>
      <c r="D6">
        <v>11</v>
      </c>
      <c r="E6">
        <f>E5-D5</f>
        <v>250</v>
      </c>
      <c r="H6" s="29"/>
      <c r="I6" s="29"/>
      <c r="J6" s="4"/>
      <c r="K6" s="8"/>
      <c r="L6" s="27"/>
    </row>
    <row r="7" spans="1:12" x14ac:dyDescent="0.2">
      <c r="B7" s="31">
        <v>45139</v>
      </c>
      <c r="C7" s="1">
        <v>45153</v>
      </c>
      <c r="D7">
        <v>11</v>
      </c>
      <c r="E7">
        <f t="shared" ref="E7:E28" si="0">E6-D6</f>
        <v>239</v>
      </c>
      <c r="H7" s="26"/>
      <c r="I7" s="26"/>
      <c r="K7" s="8"/>
      <c r="L7" s="26"/>
    </row>
    <row r="8" spans="1:12" x14ac:dyDescent="0.2">
      <c r="B8" s="1">
        <v>45154</v>
      </c>
      <c r="C8" s="1">
        <v>45169</v>
      </c>
      <c r="D8">
        <v>12</v>
      </c>
      <c r="E8">
        <f t="shared" si="0"/>
        <v>228</v>
      </c>
      <c r="H8" s="26"/>
      <c r="I8" s="26"/>
      <c r="K8" s="8"/>
      <c r="L8" s="26"/>
    </row>
    <row r="9" spans="1:12" x14ac:dyDescent="0.2">
      <c r="B9" s="1">
        <v>45170</v>
      </c>
      <c r="C9" s="31">
        <v>45184</v>
      </c>
      <c r="D9">
        <v>11</v>
      </c>
      <c r="E9">
        <f t="shared" si="0"/>
        <v>216</v>
      </c>
      <c r="H9" s="26"/>
      <c r="I9" s="26"/>
      <c r="L9" s="26"/>
    </row>
    <row r="10" spans="1:12" x14ac:dyDescent="0.2">
      <c r="B10" s="1">
        <v>45185</v>
      </c>
      <c r="C10" s="1">
        <v>45199</v>
      </c>
      <c r="D10">
        <v>10</v>
      </c>
      <c r="E10">
        <f t="shared" si="0"/>
        <v>205</v>
      </c>
      <c r="H10" s="26"/>
      <c r="I10" s="26"/>
      <c r="L10" s="26"/>
    </row>
    <row r="11" spans="1:12" x14ac:dyDescent="0.2">
      <c r="B11" s="1">
        <v>45200</v>
      </c>
      <c r="C11" s="1">
        <v>45214</v>
      </c>
      <c r="D11">
        <v>10</v>
      </c>
      <c r="E11">
        <f t="shared" si="0"/>
        <v>195</v>
      </c>
      <c r="H11" s="26"/>
      <c r="I11" s="26"/>
      <c r="L11" s="26"/>
    </row>
    <row r="12" spans="1:12" x14ac:dyDescent="0.2">
      <c r="B12" s="1">
        <v>45215</v>
      </c>
      <c r="C12" s="1">
        <v>45230</v>
      </c>
      <c r="D12">
        <v>12</v>
      </c>
      <c r="E12">
        <f t="shared" si="0"/>
        <v>185</v>
      </c>
      <c r="H12" s="26"/>
      <c r="I12" s="26"/>
      <c r="L12" s="26"/>
    </row>
    <row r="13" spans="1:12" x14ac:dyDescent="0.2">
      <c r="B13" s="1">
        <v>45231</v>
      </c>
      <c r="C13" s="1">
        <v>45245</v>
      </c>
      <c r="D13">
        <v>11</v>
      </c>
      <c r="E13">
        <f t="shared" si="0"/>
        <v>173</v>
      </c>
      <c r="H13" s="26"/>
      <c r="I13" s="26"/>
      <c r="L13" s="26"/>
    </row>
    <row r="14" spans="1:12" x14ac:dyDescent="0.2">
      <c r="B14" s="1">
        <v>45246</v>
      </c>
      <c r="C14" s="1">
        <v>45260</v>
      </c>
      <c r="D14">
        <v>11</v>
      </c>
      <c r="E14">
        <f t="shared" si="0"/>
        <v>162</v>
      </c>
      <c r="H14" s="26"/>
      <c r="I14" s="26"/>
      <c r="L14" s="26"/>
    </row>
    <row r="15" spans="1:12" x14ac:dyDescent="0.2">
      <c r="B15" s="1">
        <v>45261</v>
      </c>
      <c r="C15" s="1">
        <v>45275</v>
      </c>
      <c r="D15">
        <v>11</v>
      </c>
      <c r="E15">
        <f t="shared" si="0"/>
        <v>151</v>
      </c>
      <c r="H15" s="26"/>
      <c r="I15" s="26"/>
      <c r="L15" s="26"/>
    </row>
    <row r="16" spans="1:12" x14ac:dyDescent="0.2">
      <c r="B16" s="1">
        <v>45276</v>
      </c>
      <c r="C16" s="1">
        <v>45291</v>
      </c>
      <c r="D16">
        <v>10</v>
      </c>
      <c r="E16">
        <f t="shared" si="0"/>
        <v>140</v>
      </c>
      <c r="H16" s="26"/>
      <c r="I16" s="26"/>
      <c r="L16" s="26"/>
    </row>
    <row r="17" spans="2:12" x14ac:dyDescent="0.2">
      <c r="B17" s="1">
        <v>45292</v>
      </c>
      <c r="C17" s="1">
        <v>45306</v>
      </c>
      <c r="D17">
        <v>11</v>
      </c>
      <c r="E17">
        <f t="shared" si="0"/>
        <v>130</v>
      </c>
      <c r="H17" s="26"/>
      <c r="I17" s="26"/>
      <c r="L17" s="26"/>
    </row>
    <row r="18" spans="2:12" x14ac:dyDescent="0.2">
      <c r="B18" s="1">
        <v>45307</v>
      </c>
      <c r="C18" s="1">
        <v>45322</v>
      </c>
      <c r="D18">
        <v>12</v>
      </c>
      <c r="E18">
        <f t="shared" si="0"/>
        <v>119</v>
      </c>
      <c r="H18" s="26"/>
      <c r="I18" s="26"/>
      <c r="L18" s="26"/>
    </row>
    <row r="19" spans="2:12" x14ac:dyDescent="0.2">
      <c r="B19" s="1">
        <v>45323</v>
      </c>
      <c r="C19" s="1">
        <v>45337</v>
      </c>
      <c r="D19">
        <v>11</v>
      </c>
      <c r="E19">
        <f t="shared" si="0"/>
        <v>107</v>
      </c>
      <c r="H19" s="26"/>
      <c r="I19" s="26"/>
      <c r="L19" s="26"/>
    </row>
    <row r="20" spans="2:12" x14ac:dyDescent="0.2">
      <c r="B20" s="1">
        <v>45338</v>
      </c>
      <c r="C20" s="32">
        <v>45350</v>
      </c>
      <c r="D20">
        <v>10</v>
      </c>
      <c r="E20">
        <f t="shared" si="0"/>
        <v>96</v>
      </c>
      <c r="H20" s="26"/>
      <c r="I20" s="26"/>
      <c r="L20" s="26"/>
    </row>
    <row r="21" spans="2:12" x14ac:dyDescent="0.2">
      <c r="B21" s="1">
        <v>45352</v>
      </c>
      <c r="C21" s="1">
        <v>45366</v>
      </c>
      <c r="D21">
        <v>11</v>
      </c>
      <c r="E21">
        <f t="shared" si="0"/>
        <v>86</v>
      </c>
      <c r="H21" s="26"/>
      <c r="I21" s="26"/>
      <c r="L21" s="26"/>
    </row>
    <row r="22" spans="2:12" x14ac:dyDescent="0.2">
      <c r="B22" s="1">
        <v>45367</v>
      </c>
      <c r="C22" s="1">
        <v>45382</v>
      </c>
      <c r="D22">
        <v>10</v>
      </c>
      <c r="E22">
        <f t="shared" si="0"/>
        <v>75</v>
      </c>
      <c r="H22" s="26"/>
      <c r="I22" s="26"/>
      <c r="L22" s="26"/>
    </row>
    <row r="23" spans="2:12" x14ac:dyDescent="0.2">
      <c r="B23" s="1">
        <v>45383</v>
      </c>
      <c r="C23" s="1">
        <v>45397</v>
      </c>
      <c r="D23">
        <v>11</v>
      </c>
      <c r="E23">
        <f t="shared" si="0"/>
        <v>65</v>
      </c>
      <c r="H23" s="26"/>
      <c r="I23" s="26"/>
      <c r="L23" s="26"/>
    </row>
    <row r="24" spans="2:12" x14ac:dyDescent="0.2">
      <c r="B24" s="1">
        <v>45398</v>
      </c>
      <c r="C24" s="1">
        <v>45412</v>
      </c>
      <c r="D24">
        <v>11</v>
      </c>
      <c r="E24">
        <f t="shared" si="0"/>
        <v>54</v>
      </c>
      <c r="H24" s="26"/>
      <c r="I24" s="26"/>
      <c r="L24" s="26"/>
    </row>
    <row r="25" spans="2:12" x14ac:dyDescent="0.2">
      <c r="B25" s="1">
        <v>45413</v>
      </c>
      <c r="C25" s="1">
        <v>45427</v>
      </c>
      <c r="D25">
        <v>11</v>
      </c>
      <c r="E25">
        <f t="shared" si="0"/>
        <v>43</v>
      </c>
      <c r="H25" s="26"/>
      <c r="I25" s="26"/>
      <c r="L25" s="26"/>
    </row>
    <row r="26" spans="2:12" x14ac:dyDescent="0.2">
      <c r="B26" s="1">
        <v>45428</v>
      </c>
      <c r="C26" s="1">
        <v>45443</v>
      </c>
      <c r="D26">
        <v>12</v>
      </c>
      <c r="E26">
        <f t="shared" si="0"/>
        <v>32</v>
      </c>
      <c r="H26" s="26"/>
      <c r="I26" s="26"/>
      <c r="L26" s="26"/>
    </row>
    <row r="27" spans="2:12" x14ac:dyDescent="0.2">
      <c r="B27" s="1">
        <v>45444</v>
      </c>
      <c r="C27" s="1">
        <v>45458</v>
      </c>
      <c r="D27">
        <v>10</v>
      </c>
      <c r="E27">
        <f t="shared" si="0"/>
        <v>20</v>
      </c>
      <c r="H27" s="26"/>
      <c r="I27" s="26"/>
      <c r="K27" s="5"/>
      <c r="L27" s="26"/>
    </row>
    <row r="28" spans="2:12" x14ac:dyDescent="0.2">
      <c r="B28" s="1">
        <v>45459</v>
      </c>
      <c r="C28" s="1">
        <v>45473</v>
      </c>
      <c r="D28">
        <v>10</v>
      </c>
      <c r="E28">
        <f t="shared" si="0"/>
        <v>10</v>
      </c>
      <c r="H28" s="26"/>
      <c r="I28" s="26"/>
      <c r="K28" s="5"/>
      <c r="L28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L28"/>
  <sheetViews>
    <sheetView workbookViewId="0">
      <selection activeCell="H3" sqref="H3"/>
    </sheetView>
  </sheetViews>
  <sheetFormatPr defaultRowHeight="12.75" x14ac:dyDescent="0.2"/>
  <cols>
    <col min="1" max="1" width="5.28515625" bestFit="1" customWidth="1"/>
    <col min="2" max="3" width="10.140625" bestFit="1" customWidth="1"/>
    <col min="4" max="4" width="12.140625" bestFit="1" customWidth="1"/>
    <col min="5" max="5" width="10.28515625" bestFit="1" customWidth="1"/>
    <col min="7" max="7" width="9.28515625" bestFit="1" customWidth="1"/>
    <col min="8" max="8" width="13.85546875" bestFit="1" customWidth="1"/>
    <col min="9" max="9" width="15.140625" bestFit="1" customWidth="1"/>
    <col min="10" max="10" width="19.85546875" bestFit="1" customWidth="1"/>
    <col min="11" max="11" width="9.28515625" bestFit="1" customWidth="1"/>
    <col min="12" max="12" width="13.7109375" bestFit="1" customWidth="1"/>
  </cols>
  <sheetData>
    <row r="1" spans="1:12" x14ac:dyDescent="0.2">
      <c r="B1" s="1"/>
      <c r="C1" s="1"/>
      <c r="H1" s="30" t="s">
        <v>7</v>
      </c>
      <c r="I1" s="26"/>
      <c r="J1" s="6" t="s">
        <v>7</v>
      </c>
      <c r="K1" s="9" t="s">
        <v>7</v>
      </c>
      <c r="L1" s="26"/>
    </row>
    <row r="2" spans="1:12" x14ac:dyDescent="0.2">
      <c r="B2" s="2" t="s">
        <v>2</v>
      </c>
      <c r="C2" s="2"/>
      <c r="D2" s="4" t="s">
        <v>3</v>
      </c>
      <c r="E2" s="4" t="s">
        <v>26</v>
      </c>
      <c r="H2" s="29" t="s">
        <v>4</v>
      </c>
      <c r="I2" s="29" t="s">
        <v>5</v>
      </c>
      <c r="J2" s="4" t="s">
        <v>28</v>
      </c>
      <c r="K2" s="10" t="s">
        <v>8</v>
      </c>
      <c r="L2" s="27" t="s">
        <v>6</v>
      </c>
    </row>
    <row r="3" spans="1:12" x14ac:dyDescent="0.2">
      <c r="B3" s="3" t="s">
        <v>0</v>
      </c>
      <c r="C3" s="3" t="s">
        <v>1</v>
      </c>
      <c r="D3" s="4" t="s">
        <v>27</v>
      </c>
      <c r="E3" s="4" t="s">
        <v>3</v>
      </c>
      <c r="G3" s="11" t="s">
        <v>11</v>
      </c>
      <c r="H3" s="28">
        <v>75000</v>
      </c>
      <c r="I3" s="26">
        <f>SUM(H3/216)</f>
        <v>347.22222222222223</v>
      </c>
      <c r="J3" s="13">
        <v>216</v>
      </c>
      <c r="K3" s="14">
        <v>1</v>
      </c>
      <c r="L3" s="26">
        <f>I3*J3*K3</f>
        <v>75000</v>
      </c>
    </row>
    <row r="4" spans="1:12" x14ac:dyDescent="0.2">
      <c r="B4" s="3"/>
      <c r="C4" s="3"/>
      <c r="G4" s="11"/>
      <c r="H4" s="26"/>
      <c r="I4" s="26"/>
      <c r="K4" s="8"/>
      <c r="L4" s="26"/>
    </row>
    <row r="5" spans="1:12" x14ac:dyDescent="0.2">
      <c r="A5" s="11" t="s">
        <v>35</v>
      </c>
      <c r="B5" s="1">
        <v>45108</v>
      </c>
      <c r="C5" s="1">
        <v>45122</v>
      </c>
      <c r="G5" s="11"/>
      <c r="H5" s="26"/>
      <c r="I5" s="26"/>
      <c r="J5" s="12"/>
      <c r="K5" s="8"/>
      <c r="L5" s="26"/>
    </row>
    <row r="6" spans="1:12" x14ac:dyDescent="0.2">
      <c r="B6" s="1">
        <v>45123</v>
      </c>
      <c r="C6" s="1">
        <v>45138</v>
      </c>
      <c r="H6" s="29"/>
      <c r="I6" s="29"/>
      <c r="J6" s="4"/>
      <c r="K6" s="8"/>
      <c r="L6" s="27"/>
    </row>
    <row r="7" spans="1:12" x14ac:dyDescent="0.2">
      <c r="B7" s="31">
        <v>45139</v>
      </c>
      <c r="C7" s="1">
        <v>45153</v>
      </c>
      <c r="H7" s="26"/>
      <c r="I7" s="26"/>
      <c r="K7" s="8"/>
      <c r="L7" s="26"/>
    </row>
    <row r="8" spans="1:12" x14ac:dyDescent="0.2">
      <c r="B8" s="1">
        <v>45154</v>
      </c>
      <c r="C8" s="1">
        <v>45169</v>
      </c>
      <c r="H8" s="26"/>
      <c r="I8" s="26"/>
      <c r="K8" s="8"/>
      <c r="L8" s="26"/>
    </row>
    <row r="9" spans="1:12" x14ac:dyDescent="0.2">
      <c r="B9" s="1">
        <v>45170</v>
      </c>
      <c r="C9" s="31">
        <v>45184</v>
      </c>
      <c r="D9">
        <v>11</v>
      </c>
      <c r="E9">
        <v>216</v>
      </c>
      <c r="H9" s="26"/>
      <c r="I9" s="26"/>
      <c r="L9" s="26"/>
    </row>
    <row r="10" spans="1:12" x14ac:dyDescent="0.2">
      <c r="B10" s="1">
        <v>45185</v>
      </c>
      <c r="C10" s="1">
        <v>45199</v>
      </c>
      <c r="D10">
        <v>10</v>
      </c>
      <c r="E10">
        <f t="shared" ref="E10:E28" si="0">E9-D9</f>
        <v>205</v>
      </c>
      <c r="H10" s="26"/>
      <c r="I10" s="26"/>
      <c r="L10" s="26"/>
    </row>
    <row r="11" spans="1:12" x14ac:dyDescent="0.2">
      <c r="B11" s="1">
        <v>45200</v>
      </c>
      <c r="C11" s="1">
        <v>45214</v>
      </c>
      <c r="D11">
        <v>10</v>
      </c>
      <c r="E11">
        <f t="shared" si="0"/>
        <v>195</v>
      </c>
      <c r="H11" s="26"/>
      <c r="I11" s="26"/>
      <c r="L11" s="26"/>
    </row>
    <row r="12" spans="1:12" x14ac:dyDescent="0.2">
      <c r="B12" s="1">
        <v>45215</v>
      </c>
      <c r="C12" s="1">
        <v>45230</v>
      </c>
      <c r="D12">
        <v>12</v>
      </c>
      <c r="E12">
        <f t="shared" si="0"/>
        <v>185</v>
      </c>
      <c r="H12" s="26"/>
      <c r="I12" s="26"/>
      <c r="L12" s="26"/>
    </row>
    <row r="13" spans="1:12" x14ac:dyDescent="0.2">
      <c r="B13" s="1">
        <v>45231</v>
      </c>
      <c r="C13" s="1">
        <v>45245</v>
      </c>
      <c r="D13">
        <v>11</v>
      </c>
      <c r="E13">
        <f t="shared" si="0"/>
        <v>173</v>
      </c>
      <c r="H13" s="26"/>
      <c r="I13" s="26"/>
      <c r="L13" s="26"/>
    </row>
    <row r="14" spans="1:12" x14ac:dyDescent="0.2">
      <c r="B14" s="1">
        <v>45246</v>
      </c>
      <c r="C14" s="1">
        <v>45260</v>
      </c>
      <c r="D14">
        <v>11</v>
      </c>
      <c r="E14">
        <f t="shared" si="0"/>
        <v>162</v>
      </c>
      <c r="H14" s="26"/>
      <c r="I14" s="26"/>
      <c r="L14" s="26"/>
    </row>
    <row r="15" spans="1:12" x14ac:dyDescent="0.2">
      <c r="B15" s="1">
        <v>45261</v>
      </c>
      <c r="C15" s="1">
        <v>45275</v>
      </c>
      <c r="D15">
        <v>11</v>
      </c>
      <c r="E15">
        <f t="shared" si="0"/>
        <v>151</v>
      </c>
      <c r="H15" s="26"/>
      <c r="I15" s="26"/>
      <c r="L15" s="26"/>
    </row>
    <row r="16" spans="1:12" x14ac:dyDescent="0.2">
      <c r="B16" s="1">
        <v>45276</v>
      </c>
      <c r="C16" s="1">
        <v>45291</v>
      </c>
      <c r="D16">
        <v>10</v>
      </c>
      <c r="E16">
        <f t="shared" si="0"/>
        <v>140</v>
      </c>
      <c r="H16" s="26"/>
      <c r="I16" s="26"/>
      <c r="L16" s="26"/>
    </row>
    <row r="17" spans="2:12" x14ac:dyDescent="0.2">
      <c r="B17" s="1">
        <v>45292</v>
      </c>
      <c r="C17" s="1">
        <v>45306</v>
      </c>
      <c r="D17">
        <v>11</v>
      </c>
      <c r="E17">
        <f t="shared" si="0"/>
        <v>130</v>
      </c>
      <c r="H17" s="26"/>
      <c r="I17" s="26"/>
      <c r="L17" s="26"/>
    </row>
    <row r="18" spans="2:12" x14ac:dyDescent="0.2">
      <c r="B18" s="1">
        <v>45307</v>
      </c>
      <c r="C18" s="1">
        <v>45322</v>
      </c>
      <c r="D18">
        <v>12</v>
      </c>
      <c r="E18">
        <f t="shared" si="0"/>
        <v>119</v>
      </c>
      <c r="H18" s="26"/>
      <c r="I18" s="26"/>
      <c r="L18" s="26"/>
    </row>
    <row r="19" spans="2:12" x14ac:dyDescent="0.2">
      <c r="B19" s="1">
        <v>45323</v>
      </c>
      <c r="C19" s="1">
        <v>45337</v>
      </c>
      <c r="D19">
        <v>11</v>
      </c>
      <c r="E19">
        <f t="shared" si="0"/>
        <v>107</v>
      </c>
      <c r="H19" s="26"/>
      <c r="I19" s="26"/>
      <c r="L19" s="26"/>
    </row>
    <row r="20" spans="2:12" x14ac:dyDescent="0.2">
      <c r="B20" s="1">
        <v>45338</v>
      </c>
      <c r="C20" s="32">
        <v>45350</v>
      </c>
      <c r="D20">
        <v>10</v>
      </c>
      <c r="E20">
        <f t="shared" si="0"/>
        <v>96</v>
      </c>
      <c r="H20" s="26"/>
      <c r="I20" s="26"/>
      <c r="L20" s="26"/>
    </row>
    <row r="21" spans="2:12" x14ac:dyDescent="0.2">
      <c r="B21" s="1">
        <v>45352</v>
      </c>
      <c r="C21" s="1">
        <v>45366</v>
      </c>
      <c r="D21">
        <v>11</v>
      </c>
      <c r="E21">
        <f t="shared" si="0"/>
        <v>86</v>
      </c>
      <c r="H21" s="26"/>
      <c r="I21" s="26"/>
      <c r="L21" s="26"/>
    </row>
    <row r="22" spans="2:12" x14ac:dyDescent="0.2">
      <c r="B22" s="1">
        <v>45367</v>
      </c>
      <c r="C22" s="1">
        <v>45382</v>
      </c>
      <c r="D22">
        <v>10</v>
      </c>
      <c r="E22">
        <f t="shared" si="0"/>
        <v>75</v>
      </c>
      <c r="H22" s="26"/>
      <c r="I22" s="26"/>
      <c r="L22" s="26"/>
    </row>
    <row r="23" spans="2:12" x14ac:dyDescent="0.2">
      <c r="B23" s="1">
        <v>45383</v>
      </c>
      <c r="C23" s="1">
        <v>45397</v>
      </c>
      <c r="D23">
        <v>11</v>
      </c>
      <c r="E23">
        <f t="shared" si="0"/>
        <v>65</v>
      </c>
      <c r="H23" s="26"/>
      <c r="I23" s="26"/>
      <c r="L23" s="26"/>
    </row>
    <row r="24" spans="2:12" x14ac:dyDescent="0.2">
      <c r="B24" s="1">
        <v>45398</v>
      </c>
      <c r="C24" s="1">
        <v>45412</v>
      </c>
      <c r="D24">
        <v>11</v>
      </c>
      <c r="E24">
        <f t="shared" si="0"/>
        <v>54</v>
      </c>
      <c r="H24" s="26"/>
      <c r="I24" s="26"/>
      <c r="L24" s="26"/>
    </row>
    <row r="25" spans="2:12" x14ac:dyDescent="0.2">
      <c r="B25" s="1">
        <v>45413</v>
      </c>
      <c r="C25" s="1">
        <v>45427</v>
      </c>
      <c r="D25">
        <v>11</v>
      </c>
      <c r="E25">
        <f t="shared" si="0"/>
        <v>43</v>
      </c>
      <c r="H25" s="26"/>
      <c r="I25" s="26"/>
      <c r="L25" s="26"/>
    </row>
    <row r="26" spans="2:12" x14ac:dyDescent="0.2">
      <c r="B26" s="1">
        <v>45428</v>
      </c>
      <c r="C26" s="1">
        <v>45443</v>
      </c>
      <c r="D26">
        <v>12</v>
      </c>
      <c r="E26">
        <f t="shared" si="0"/>
        <v>32</v>
      </c>
      <c r="H26" s="26"/>
      <c r="I26" s="26"/>
      <c r="L26" s="26"/>
    </row>
    <row r="27" spans="2:12" x14ac:dyDescent="0.2">
      <c r="B27" s="1">
        <v>45444</v>
      </c>
      <c r="C27" s="1">
        <v>45458</v>
      </c>
      <c r="D27">
        <v>10</v>
      </c>
      <c r="E27">
        <f t="shared" si="0"/>
        <v>20</v>
      </c>
      <c r="H27" s="26"/>
      <c r="I27" s="26"/>
      <c r="K27" s="5"/>
      <c r="L27" s="26"/>
    </row>
    <row r="28" spans="2:12" x14ac:dyDescent="0.2">
      <c r="B28" s="1">
        <v>45459</v>
      </c>
      <c r="C28" s="1">
        <v>45473</v>
      </c>
      <c r="D28">
        <v>10</v>
      </c>
      <c r="E28">
        <f t="shared" si="0"/>
        <v>10</v>
      </c>
      <c r="H28" s="26"/>
      <c r="I28" s="26"/>
      <c r="K28" s="5"/>
      <c r="L28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L28"/>
  <sheetViews>
    <sheetView workbookViewId="0">
      <selection activeCell="H3" sqref="H3"/>
    </sheetView>
  </sheetViews>
  <sheetFormatPr defaultRowHeight="12.75" x14ac:dyDescent="0.2"/>
  <cols>
    <col min="1" max="1" width="5.28515625" bestFit="1" customWidth="1"/>
    <col min="2" max="3" width="10.140625" bestFit="1" customWidth="1"/>
    <col min="4" max="4" width="12.140625" bestFit="1" customWidth="1"/>
    <col min="5" max="5" width="10.28515625" bestFit="1" customWidth="1"/>
    <col min="7" max="7" width="9.28515625" bestFit="1" customWidth="1"/>
    <col min="8" max="8" width="13.85546875" bestFit="1" customWidth="1"/>
    <col min="9" max="9" width="15.140625" bestFit="1" customWidth="1"/>
    <col min="10" max="10" width="19.85546875" bestFit="1" customWidth="1"/>
    <col min="11" max="11" width="9.28515625" bestFit="1" customWidth="1"/>
    <col min="12" max="12" width="13.7109375" bestFit="1" customWidth="1"/>
  </cols>
  <sheetData>
    <row r="1" spans="1:12" x14ac:dyDescent="0.2">
      <c r="B1" s="1"/>
      <c r="C1" s="1"/>
      <c r="H1" s="30" t="s">
        <v>7</v>
      </c>
      <c r="I1" s="26"/>
      <c r="J1" s="6" t="s">
        <v>7</v>
      </c>
      <c r="K1" s="9" t="s">
        <v>7</v>
      </c>
      <c r="L1" s="26"/>
    </row>
    <row r="2" spans="1:12" x14ac:dyDescent="0.2">
      <c r="B2" s="2" t="s">
        <v>2</v>
      </c>
      <c r="C2" s="2"/>
      <c r="D2" s="4" t="s">
        <v>3</v>
      </c>
      <c r="E2" s="4" t="s">
        <v>26</v>
      </c>
      <c r="H2" s="29" t="s">
        <v>4</v>
      </c>
      <c r="I2" s="29" t="s">
        <v>5</v>
      </c>
      <c r="J2" s="4" t="s">
        <v>28</v>
      </c>
      <c r="K2" s="10" t="s">
        <v>8</v>
      </c>
      <c r="L2" s="27" t="s">
        <v>6</v>
      </c>
    </row>
    <row r="3" spans="1:12" x14ac:dyDescent="0.2">
      <c r="B3" s="3" t="s">
        <v>0</v>
      </c>
      <c r="C3" s="3" t="s">
        <v>1</v>
      </c>
      <c r="D3" s="4" t="s">
        <v>27</v>
      </c>
      <c r="E3" s="4" t="s">
        <v>3</v>
      </c>
      <c r="G3" s="11" t="s">
        <v>10</v>
      </c>
      <c r="H3" s="28">
        <v>75000</v>
      </c>
      <c r="I3" s="26">
        <f>SUM(H3/196)</f>
        <v>382.65306122448982</v>
      </c>
      <c r="J3" s="13">
        <v>196</v>
      </c>
      <c r="K3" s="14">
        <v>1</v>
      </c>
      <c r="L3" s="26">
        <f>I3*J3*K3</f>
        <v>75000</v>
      </c>
    </row>
    <row r="4" spans="1:12" x14ac:dyDescent="0.2">
      <c r="B4" s="3"/>
      <c r="C4" s="3"/>
      <c r="G4" s="11"/>
      <c r="H4" s="26"/>
      <c r="I4" s="26"/>
      <c r="K4" s="8"/>
      <c r="L4" s="26"/>
    </row>
    <row r="5" spans="1:12" x14ac:dyDescent="0.2">
      <c r="A5" s="11" t="s">
        <v>35</v>
      </c>
      <c r="B5" s="1">
        <v>45108</v>
      </c>
      <c r="C5" s="1">
        <v>45122</v>
      </c>
      <c r="G5" s="11"/>
      <c r="H5" s="26"/>
      <c r="I5" s="26"/>
      <c r="J5" s="12"/>
      <c r="K5" s="8"/>
      <c r="L5" s="26"/>
    </row>
    <row r="6" spans="1:12" x14ac:dyDescent="0.2">
      <c r="B6" s="1">
        <v>45123</v>
      </c>
      <c r="C6" s="1">
        <v>45138</v>
      </c>
      <c r="H6" s="29"/>
      <c r="I6" s="29"/>
      <c r="J6" s="4"/>
      <c r="K6" s="8"/>
      <c r="L6" s="27"/>
    </row>
    <row r="7" spans="1:12" x14ac:dyDescent="0.2">
      <c r="B7" s="31">
        <v>45139</v>
      </c>
      <c r="C7" s="1">
        <v>45153</v>
      </c>
      <c r="H7" s="26"/>
      <c r="I7" s="26"/>
      <c r="K7" s="8"/>
      <c r="L7" s="26"/>
    </row>
    <row r="8" spans="1:12" x14ac:dyDescent="0.2">
      <c r="B8" s="1">
        <v>45154</v>
      </c>
      <c r="C8" s="1">
        <v>45169</v>
      </c>
      <c r="H8" s="26"/>
      <c r="I8" s="26"/>
      <c r="K8" s="8"/>
      <c r="L8" s="26"/>
    </row>
    <row r="9" spans="1:12" x14ac:dyDescent="0.2">
      <c r="B9" s="1">
        <v>45170</v>
      </c>
      <c r="C9" s="31">
        <v>45184</v>
      </c>
      <c r="D9">
        <v>11</v>
      </c>
      <c r="E9">
        <v>196</v>
      </c>
      <c r="H9" s="26"/>
      <c r="I9" s="26"/>
      <c r="L9" s="26"/>
    </row>
    <row r="10" spans="1:12" x14ac:dyDescent="0.2">
      <c r="B10" s="1">
        <v>45185</v>
      </c>
      <c r="C10" s="1">
        <v>45199</v>
      </c>
      <c r="D10">
        <v>10</v>
      </c>
      <c r="E10">
        <f t="shared" ref="E10:E26" si="0">E9-D9</f>
        <v>185</v>
      </c>
      <c r="H10" s="26"/>
      <c r="I10" s="26"/>
      <c r="L10" s="26"/>
    </row>
    <row r="11" spans="1:12" x14ac:dyDescent="0.2">
      <c r="B11" s="1">
        <v>45200</v>
      </c>
      <c r="C11" s="1">
        <v>45214</v>
      </c>
      <c r="D11">
        <v>10</v>
      </c>
      <c r="E11">
        <f t="shared" si="0"/>
        <v>175</v>
      </c>
      <c r="H11" s="26"/>
      <c r="I11" s="26"/>
      <c r="L11" s="26"/>
    </row>
    <row r="12" spans="1:12" x14ac:dyDescent="0.2">
      <c r="B12" s="1">
        <v>45215</v>
      </c>
      <c r="C12" s="1">
        <v>45230</v>
      </c>
      <c r="D12">
        <v>12</v>
      </c>
      <c r="E12">
        <f t="shared" si="0"/>
        <v>165</v>
      </c>
      <c r="H12" s="26"/>
      <c r="I12" s="26"/>
      <c r="L12" s="26"/>
    </row>
    <row r="13" spans="1:12" x14ac:dyDescent="0.2">
      <c r="B13" s="1">
        <v>45231</v>
      </c>
      <c r="C13" s="1">
        <v>45245</v>
      </c>
      <c r="D13">
        <v>11</v>
      </c>
      <c r="E13">
        <f t="shared" si="0"/>
        <v>153</v>
      </c>
      <c r="H13" s="26"/>
      <c r="I13" s="26"/>
      <c r="L13" s="26"/>
    </row>
    <row r="14" spans="1:12" x14ac:dyDescent="0.2">
      <c r="B14" s="1">
        <v>45246</v>
      </c>
      <c r="C14" s="1">
        <v>45260</v>
      </c>
      <c r="D14">
        <v>11</v>
      </c>
      <c r="E14">
        <f t="shared" si="0"/>
        <v>142</v>
      </c>
      <c r="H14" s="26"/>
      <c r="I14" s="26"/>
      <c r="L14" s="26"/>
    </row>
    <row r="15" spans="1:12" x14ac:dyDescent="0.2">
      <c r="B15" s="1">
        <v>45261</v>
      </c>
      <c r="C15" s="1">
        <v>45275</v>
      </c>
      <c r="D15">
        <v>11</v>
      </c>
      <c r="E15">
        <f t="shared" si="0"/>
        <v>131</v>
      </c>
      <c r="H15" s="26"/>
      <c r="I15" s="26"/>
      <c r="L15" s="26"/>
    </row>
    <row r="16" spans="1:12" x14ac:dyDescent="0.2">
      <c r="B16" s="1">
        <v>45276</v>
      </c>
      <c r="C16" s="1">
        <v>45291</v>
      </c>
      <c r="D16">
        <v>10</v>
      </c>
      <c r="E16">
        <f t="shared" si="0"/>
        <v>120</v>
      </c>
      <c r="H16" s="26"/>
      <c r="I16" s="26"/>
      <c r="L16" s="26"/>
    </row>
    <row r="17" spans="2:12" x14ac:dyDescent="0.2">
      <c r="B17" s="1">
        <v>45292</v>
      </c>
      <c r="C17" s="1">
        <v>45306</v>
      </c>
      <c r="D17">
        <v>11</v>
      </c>
      <c r="E17">
        <f t="shared" si="0"/>
        <v>110</v>
      </c>
      <c r="H17" s="26"/>
      <c r="I17" s="26"/>
      <c r="L17" s="26"/>
    </row>
    <row r="18" spans="2:12" x14ac:dyDescent="0.2">
      <c r="B18" s="1">
        <v>45307</v>
      </c>
      <c r="C18" s="1">
        <v>45322</v>
      </c>
      <c r="D18">
        <v>12</v>
      </c>
      <c r="E18">
        <f t="shared" si="0"/>
        <v>99</v>
      </c>
      <c r="H18" s="26"/>
      <c r="I18" s="26"/>
      <c r="L18" s="26"/>
    </row>
    <row r="19" spans="2:12" x14ac:dyDescent="0.2">
      <c r="B19" s="1">
        <v>45323</v>
      </c>
      <c r="C19" s="1">
        <v>45337</v>
      </c>
      <c r="D19">
        <v>11</v>
      </c>
      <c r="E19">
        <f t="shared" si="0"/>
        <v>87</v>
      </c>
      <c r="H19" s="26"/>
      <c r="I19" s="26"/>
      <c r="L19" s="26"/>
    </row>
    <row r="20" spans="2:12" x14ac:dyDescent="0.2">
      <c r="B20" s="1">
        <v>45338</v>
      </c>
      <c r="C20" s="32">
        <v>45350</v>
      </c>
      <c r="D20">
        <v>10</v>
      </c>
      <c r="E20">
        <f t="shared" si="0"/>
        <v>76</v>
      </c>
      <c r="H20" s="26"/>
      <c r="I20" s="26"/>
      <c r="L20" s="26"/>
    </row>
    <row r="21" spans="2:12" x14ac:dyDescent="0.2">
      <c r="B21" s="1">
        <v>45352</v>
      </c>
      <c r="C21" s="1">
        <v>45366</v>
      </c>
      <c r="D21">
        <v>11</v>
      </c>
      <c r="E21">
        <f t="shared" si="0"/>
        <v>66</v>
      </c>
      <c r="H21" s="26"/>
      <c r="I21" s="26"/>
      <c r="L21" s="26"/>
    </row>
    <row r="22" spans="2:12" x14ac:dyDescent="0.2">
      <c r="B22" s="1">
        <v>45367</v>
      </c>
      <c r="C22" s="1">
        <v>45382</v>
      </c>
      <c r="D22">
        <v>10</v>
      </c>
      <c r="E22">
        <f t="shared" si="0"/>
        <v>55</v>
      </c>
      <c r="H22" s="26"/>
      <c r="I22" s="26"/>
      <c r="L22" s="26"/>
    </row>
    <row r="23" spans="2:12" x14ac:dyDescent="0.2">
      <c r="B23" s="1">
        <v>45383</v>
      </c>
      <c r="C23" s="1">
        <v>45397</v>
      </c>
      <c r="D23">
        <v>11</v>
      </c>
      <c r="E23">
        <f t="shared" si="0"/>
        <v>45</v>
      </c>
      <c r="H23" s="26"/>
      <c r="I23" s="26"/>
      <c r="L23" s="26"/>
    </row>
    <row r="24" spans="2:12" x14ac:dyDescent="0.2">
      <c r="B24" s="1">
        <v>45398</v>
      </c>
      <c r="C24" s="1">
        <v>45412</v>
      </c>
      <c r="D24">
        <v>11</v>
      </c>
      <c r="E24">
        <f t="shared" si="0"/>
        <v>34</v>
      </c>
      <c r="H24" s="26"/>
      <c r="I24" s="26"/>
      <c r="L24" s="26"/>
    </row>
    <row r="25" spans="2:12" x14ac:dyDescent="0.2">
      <c r="B25" s="1">
        <v>45413</v>
      </c>
      <c r="C25" s="1">
        <v>45427</v>
      </c>
      <c r="D25">
        <v>11</v>
      </c>
      <c r="E25">
        <f t="shared" si="0"/>
        <v>23</v>
      </c>
      <c r="H25" s="26"/>
      <c r="I25" s="26"/>
      <c r="L25" s="26"/>
    </row>
    <row r="26" spans="2:12" x14ac:dyDescent="0.2">
      <c r="B26" s="1">
        <v>45428</v>
      </c>
      <c r="C26" s="1">
        <v>45443</v>
      </c>
      <c r="D26">
        <v>12</v>
      </c>
      <c r="E26">
        <f t="shared" si="0"/>
        <v>12</v>
      </c>
      <c r="H26" s="26"/>
      <c r="I26" s="26"/>
      <c r="L26" s="26"/>
    </row>
    <row r="27" spans="2:12" x14ac:dyDescent="0.2">
      <c r="B27" s="1">
        <v>45444</v>
      </c>
      <c r="C27" s="1">
        <v>45458</v>
      </c>
      <c r="H27" s="26"/>
      <c r="I27" s="26"/>
      <c r="K27" s="5"/>
      <c r="L27" s="26"/>
    </row>
    <row r="28" spans="2:12" x14ac:dyDescent="0.2">
      <c r="B28" s="1">
        <v>45459</v>
      </c>
      <c r="C28" s="1">
        <v>45473</v>
      </c>
      <c r="H28" s="26"/>
      <c r="I28" s="26"/>
      <c r="K28" s="5"/>
      <c r="L28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FF"/>
  </sheetPr>
  <dimension ref="A1:L28"/>
  <sheetViews>
    <sheetView workbookViewId="0">
      <selection activeCell="H3" sqref="H3"/>
    </sheetView>
  </sheetViews>
  <sheetFormatPr defaultRowHeight="12.75" x14ac:dyDescent="0.2"/>
  <cols>
    <col min="1" max="1" width="5.28515625" bestFit="1" customWidth="1"/>
    <col min="2" max="3" width="10.140625" bestFit="1" customWidth="1"/>
    <col min="4" max="4" width="12.140625" bestFit="1" customWidth="1"/>
    <col min="5" max="5" width="10.28515625" bestFit="1" customWidth="1"/>
    <col min="7" max="7" width="9.28515625" bestFit="1" customWidth="1"/>
    <col min="8" max="8" width="13.85546875" bestFit="1" customWidth="1"/>
    <col min="9" max="9" width="15.140625" bestFit="1" customWidth="1"/>
    <col min="10" max="10" width="19.85546875" bestFit="1" customWidth="1"/>
    <col min="11" max="11" width="9.28515625" bestFit="1" customWidth="1"/>
    <col min="12" max="12" width="13.7109375" bestFit="1" customWidth="1"/>
  </cols>
  <sheetData>
    <row r="1" spans="1:12" x14ac:dyDescent="0.2">
      <c r="B1" s="1"/>
      <c r="C1" s="1"/>
      <c r="H1" s="30" t="s">
        <v>7</v>
      </c>
      <c r="I1" s="26"/>
      <c r="J1" s="6" t="s">
        <v>7</v>
      </c>
      <c r="K1" s="9" t="s">
        <v>7</v>
      </c>
      <c r="L1" s="26"/>
    </row>
    <row r="2" spans="1:12" x14ac:dyDescent="0.2">
      <c r="B2" s="2" t="s">
        <v>2</v>
      </c>
      <c r="C2" s="2"/>
      <c r="D2" s="4" t="s">
        <v>3</v>
      </c>
      <c r="E2" s="4" t="s">
        <v>26</v>
      </c>
      <c r="H2" s="29" t="s">
        <v>4</v>
      </c>
      <c r="I2" s="29" t="s">
        <v>5</v>
      </c>
      <c r="J2" s="4" t="s">
        <v>28</v>
      </c>
      <c r="K2" s="10" t="s">
        <v>8</v>
      </c>
      <c r="L2" s="27" t="s">
        <v>6</v>
      </c>
    </row>
    <row r="3" spans="1:12" x14ac:dyDescent="0.2">
      <c r="B3" s="3" t="s">
        <v>0</v>
      </c>
      <c r="C3" s="3" t="s">
        <v>1</v>
      </c>
      <c r="D3" s="4" t="s">
        <v>27</v>
      </c>
      <c r="E3" s="4" t="s">
        <v>3</v>
      </c>
      <c r="G3" s="11" t="s">
        <v>9</v>
      </c>
      <c r="H3" s="28">
        <v>75000</v>
      </c>
      <c r="I3" s="26">
        <f>SUM(H3/261)</f>
        <v>287.35632183908046</v>
      </c>
      <c r="J3" s="13">
        <v>261</v>
      </c>
      <c r="K3" s="14">
        <v>1</v>
      </c>
      <c r="L3" s="26">
        <f>I3*J3*K3</f>
        <v>75000</v>
      </c>
    </row>
    <row r="4" spans="1:12" x14ac:dyDescent="0.2">
      <c r="B4" s="3"/>
      <c r="C4" s="3"/>
      <c r="G4" s="11"/>
      <c r="H4" s="26"/>
      <c r="I4" s="26"/>
      <c r="K4" s="8"/>
      <c r="L4" s="26"/>
    </row>
    <row r="5" spans="1:12" x14ac:dyDescent="0.2">
      <c r="A5" s="11" t="s">
        <v>34</v>
      </c>
      <c r="B5" s="1">
        <v>44743</v>
      </c>
      <c r="C5" s="1">
        <v>44757</v>
      </c>
      <c r="D5">
        <v>11</v>
      </c>
      <c r="E5">
        <v>261</v>
      </c>
      <c r="G5" s="11"/>
      <c r="H5" s="26"/>
      <c r="I5" s="26"/>
      <c r="J5" s="12"/>
      <c r="K5" s="8"/>
      <c r="L5" s="26"/>
    </row>
    <row r="6" spans="1:12" x14ac:dyDescent="0.2">
      <c r="B6" s="1">
        <v>44758</v>
      </c>
      <c r="C6" s="1">
        <v>44773</v>
      </c>
      <c r="D6">
        <v>10</v>
      </c>
      <c r="E6">
        <f>E5-D5</f>
        <v>250</v>
      </c>
      <c r="H6" s="29"/>
      <c r="I6" s="29"/>
      <c r="J6" s="4"/>
      <c r="K6" s="8"/>
      <c r="L6" s="27"/>
    </row>
    <row r="7" spans="1:12" x14ac:dyDescent="0.2">
      <c r="B7" s="31">
        <v>44774</v>
      </c>
      <c r="C7" s="1">
        <v>44788</v>
      </c>
      <c r="D7">
        <v>11</v>
      </c>
      <c r="E7">
        <f t="shared" ref="E7:E28" si="0">E6-D6</f>
        <v>240</v>
      </c>
      <c r="H7" s="26"/>
      <c r="I7" s="26"/>
      <c r="K7" s="8"/>
      <c r="L7" s="26"/>
    </row>
    <row r="8" spans="1:12" x14ac:dyDescent="0.2">
      <c r="B8" s="1">
        <v>44789</v>
      </c>
      <c r="C8" s="1">
        <v>44804</v>
      </c>
      <c r="D8">
        <v>12</v>
      </c>
      <c r="E8">
        <f t="shared" si="0"/>
        <v>229</v>
      </c>
      <c r="H8" s="26"/>
      <c r="I8" s="26"/>
      <c r="K8" s="8"/>
      <c r="L8" s="26"/>
    </row>
    <row r="9" spans="1:12" x14ac:dyDescent="0.2">
      <c r="B9" s="1">
        <v>44805</v>
      </c>
      <c r="C9" s="31">
        <v>44819</v>
      </c>
      <c r="D9">
        <v>11</v>
      </c>
      <c r="E9">
        <f t="shared" si="0"/>
        <v>217</v>
      </c>
      <c r="H9" s="26"/>
      <c r="I9" s="26"/>
      <c r="L9" s="26"/>
    </row>
    <row r="10" spans="1:12" x14ac:dyDescent="0.2">
      <c r="B10" s="1">
        <v>44820</v>
      </c>
      <c r="C10" s="1">
        <v>44834</v>
      </c>
      <c r="D10">
        <v>11</v>
      </c>
      <c r="E10">
        <f t="shared" si="0"/>
        <v>206</v>
      </c>
      <c r="H10" s="26"/>
      <c r="I10" s="26"/>
      <c r="L10" s="26"/>
    </row>
    <row r="11" spans="1:12" x14ac:dyDescent="0.2">
      <c r="B11" s="1">
        <v>44835</v>
      </c>
      <c r="C11" s="1">
        <v>44849</v>
      </c>
      <c r="D11">
        <v>10</v>
      </c>
      <c r="E11">
        <f t="shared" si="0"/>
        <v>195</v>
      </c>
      <c r="H11" s="26"/>
      <c r="I11" s="26"/>
      <c r="L11" s="26"/>
    </row>
    <row r="12" spans="1:12" x14ac:dyDescent="0.2">
      <c r="B12" s="1">
        <v>44850</v>
      </c>
      <c r="C12" s="1">
        <v>44865</v>
      </c>
      <c r="D12">
        <v>11</v>
      </c>
      <c r="E12">
        <f t="shared" si="0"/>
        <v>185</v>
      </c>
      <c r="H12" s="26"/>
      <c r="I12" s="26"/>
      <c r="L12" s="26"/>
    </row>
    <row r="13" spans="1:12" x14ac:dyDescent="0.2">
      <c r="B13" s="1">
        <v>44866</v>
      </c>
      <c r="C13" s="1">
        <v>44880</v>
      </c>
      <c r="D13">
        <v>11</v>
      </c>
      <c r="E13">
        <f t="shared" si="0"/>
        <v>174</v>
      </c>
      <c r="H13" s="26"/>
      <c r="I13" s="26"/>
      <c r="L13" s="26"/>
    </row>
    <row r="14" spans="1:12" x14ac:dyDescent="0.2">
      <c r="B14" s="1">
        <v>44881</v>
      </c>
      <c r="C14" s="1">
        <v>44895</v>
      </c>
      <c r="D14">
        <v>11</v>
      </c>
      <c r="E14">
        <f t="shared" si="0"/>
        <v>163</v>
      </c>
      <c r="H14" s="26"/>
      <c r="I14" s="26"/>
      <c r="L14" s="26"/>
    </row>
    <row r="15" spans="1:12" x14ac:dyDescent="0.2">
      <c r="B15" s="1">
        <v>44896</v>
      </c>
      <c r="C15" s="1">
        <v>44910</v>
      </c>
      <c r="D15">
        <v>11</v>
      </c>
      <c r="E15">
        <f t="shared" si="0"/>
        <v>152</v>
      </c>
      <c r="H15" s="26"/>
      <c r="I15" s="26"/>
      <c r="L15" s="26"/>
    </row>
    <row r="16" spans="1:12" x14ac:dyDescent="0.2">
      <c r="B16" s="1">
        <v>44911</v>
      </c>
      <c r="C16" s="1">
        <v>44926</v>
      </c>
      <c r="D16">
        <v>11</v>
      </c>
      <c r="E16">
        <f t="shared" si="0"/>
        <v>141</v>
      </c>
      <c r="H16" s="26"/>
      <c r="I16" s="26"/>
      <c r="L16" s="26"/>
    </row>
    <row r="17" spans="2:12" x14ac:dyDescent="0.2">
      <c r="B17" s="1">
        <v>44927</v>
      </c>
      <c r="C17" s="1">
        <v>44941</v>
      </c>
      <c r="D17">
        <v>10</v>
      </c>
      <c r="E17">
        <f t="shared" si="0"/>
        <v>130</v>
      </c>
      <c r="H17" s="26"/>
      <c r="I17" s="26"/>
      <c r="L17" s="26"/>
    </row>
    <row r="18" spans="2:12" x14ac:dyDescent="0.2">
      <c r="B18" s="1">
        <v>44942</v>
      </c>
      <c r="C18" s="1">
        <v>44957</v>
      </c>
      <c r="D18">
        <v>12</v>
      </c>
      <c r="E18">
        <f t="shared" si="0"/>
        <v>120</v>
      </c>
      <c r="H18" s="26"/>
      <c r="I18" s="26"/>
      <c r="L18" s="26"/>
    </row>
    <row r="19" spans="2:12" x14ac:dyDescent="0.2">
      <c r="B19" s="1">
        <v>44958</v>
      </c>
      <c r="C19" s="1">
        <v>44972</v>
      </c>
      <c r="D19">
        <v>11</v>
      </c>
      <c r="E19">
        <f t="shared" si="0"/>
        <v>108</v>
      </c>
      <c r="H19" s="26"/>
      <c r="I19" s="26"/>
      <c r="L19" s="26"/>
    </row>
    <row r="20" spans="2:12" x14ac:dyDescent="0.2">
      <c r="B20" s="1">
        <v>44973</v>
      </c>
      <c r="C20" s="32">
        <v>44985</v>
      </c>
      <c r="D20">
        <v>9</v>
      </c>
      <c r="E20">
        <f t="shared" si="0"/>
        <v>97</v>
      </c>
      <c r="H20" s="26"/>
      <c r="I20" s="26"/>
      <c r="L20" s="26"/>
    </row>
    <row r="21" spans="2:12" x14ac:dyDescent="0.2">
      <c r="B21" s="1">
        <v>44986</v>
      </c>
      <c r="C21" s="1">
        <v>45000</v>
      </c>
      <c r="D21">
        <v>11</v>
      </c>
      <c r="E21">
        <f t="shared" si="0"/>
        <v>88</v>
      </c>
      <c r="H21" s="26"/>
      <c r="I21" s="26"/>
      <c r="L21" s="26"/>
    </row>
    <row r="22" spans="2:12" x14ac:dyDescent="0.2">
      <c r="B22" s="1">
        <v>45001</v>
      </c>
      <c r="C22" s="1">
        <v>45016</v>
      </c>
      <c r="D22">
        <v>12</v>
      </c>
      <c r="E22">
        <f t="shared" si="0"/>
        <v>77</v>
      </c>
      <c r="H22" s="26"/>
      <c r="I22" s="26"/>
      <c r="L22" s="26"/>
    </row>
    <row r="23" spans="2:12" x14ac:dyDescent="0.2">
      <c r="B23" s="1">
        <v>45017</v>
      </c>
      <c r="C23" s="1">
        <v>45031</v>
      </c>
      <c r="D23">
        <v>10</v>
      </c>
      <c r="E23">
        <f t="shared" si="0"/>
        <v>65</v>
      </c>
      <c r="H23" s="26"/>
      <c r="I23" s="26"/>
      <c r="L23" s="26"/>
    </row>
    <row r="24" spans="2:12" x14ac:dyDescent="0.2">
      <c r="B24" s="1">
        <v>45032</v>
      </c>
      <c r="C24" s="1">
        <v>45046</v>
      </c>
      <c r="D24">
        <v>10</v>
      </c>
      <c r="E24">
        <f t="shared" si="0"/>
        <v>55</v>
      </c>
      <c r="H24" s="26"/>
      <c r="I24" s="26"/>
      <c r="L24" s="26"/>
    </row>
    <row r="25" spans="2:12" x14ac:dyDescent="0.2">
      <c r="B25" s="1">
        <v>45047</v>
      </c>
      <c r="C25" s="1">
        <v>45061</v>
      </c>
      <c r="D25">
        <v>11</v>
      </c>
      <c r="E25">
        <f t="shared" si="0"/>
        <v>45</v>
      </c>
      <c r="H25" s="26"/>
      <c r="I25" s="26"/>
      <c r="L25" s="26"/>
    </row>
    <row r="26" spans="2:12" x14ac:dyDescent="0.2">
      <c r="B26" s="1">
        <v>45062</v>
      </c>
      <c r="C26" s="1">
        <v>45077</v>
      </c>
      <c r="D26">
        <v>12</v>
      </c>
      <c r="E26">
        <f t="shared" si="0"/>
        <v>34</v>
      </c>
      <c r="H26" s="26"/>
      <c r="I26" s="26"/>
      <c r="L26" s="26"/>
    </row>
    <row r="27" spans="2:12" x14ac:dyDescent="0.2">
      <c r="B27" s="1">
        <v>45078</v>
      </c>
      <c r="C27" s="1">
        <v>45092</v>
      </c>
      <c r="D27">
        <v>11</v>
      </c>
      <c r="E27">
        <f t="shared" si="0"/>
        <v>22</v>
      </c>
      <c r="H27" s="26"/>
      <c r="I27" s="26"/>
      <c r="K27" s="5"/>
      <c r="L27" s="26"/>
    </row>
    <row r="28" spans="2:12" x14ac:dyDescent="0.2">
      <c r="B28" s="1">
        <v>45093</v>
      </c>
      <c r="C28" s="1">
        <v>45107</v>
      </c>
      <c r="D28">
        <v>11</v>
      </c>
      <c r="E28">
        <f t="shared" si="0"/>
        <v>11</v>
      </c>
      <c r="H28" s="26"/>
      <c r="I28" s="26"/>
      <c r="K28" s="5"/>
      <c r="L28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L28"/>
  <sheetViews>
    <sheetView workbookViewId="0">
      <selection activeCell="H3" sqref="H3"/>
    </sheetView>
  </sheetViews>
  <sheetFormatPr defaultRowHeight="12.75" x14ac:dyDescent="0.2"/>
  <cols>
    <col min="1" max="1" width="5.28515625" bestFit="1" customWidth="1"/>
    <col min="2" max="3" width="10.140625" bestFit="1" customWidth="1"/>
    <col min="4" max="4" width="12.140625" bestFit="1" customWidth="1"/>
    <col min="5" max="5" width="10.28515625" bestFit="1" customWidth="1"/>
    <col min="7" max="7" width="9.28515625" bestFit="1" customWidth="1"/>
    <col min="8" max="8" width="13.85546875" bestFit="1" customWidth="1"/>
    <col min="9" max="9" width="15.140625" bestFit="1" customWidth="1"/>
    <col min="10" max="10" width="19.85546875" bestFit="1" customWidth="1"/>
    <col min="11" max="11" width="9.28515625" bestFit="1" customWidth="1"/>
    <col min="12" max="12" width="13.7109375" bestFit="1" customWidth="1"/>
  </cols>
  <sheetData>
    <row r="1" spans="1:12" x14ac:dyDescent="0.2">
      <c r="B1" s="1"/>
      <c r="C1" s="1"/>
      <c r="H1" s="30" t="s">
        <v>7</v>
      </c>
      <c r="I1" s="26"/>
      <c r="J1" s="6" t="s">
        <v>7</v>
      </c>
      <c r="K1" s="9" t="s">
        <v>7</v>
      </c>
      <c r="L1" s="26"/>
    </row>
    <row r="2" spans="1:12" x14ac:dyDescent="0.2">
      <c r="B2" s="2" t="s">
        <v>2</v>
      </c>
      <c r="C2" s="2"/>
      <c r="D2" s="4" t="s">
        <v>3</v>
      </c>
      <c r="E2" s="4" t="s">
        <v>26</v>
      </c>
      <c r="H2" s="29" t="s">
        <v>4</v>
      </c>
      <c r="I2" s="29" t="s">
        <v>5</v>
      </c>
      <c r="J2" s="4" t="s">
        <v>28</v>
      </c>
      <c r="K2" s="10" t="s">
        <v>8</v>
      </c>
      <c r="L2" s="27" t="s">
        <v>6</v>
      </c>
    </row>
    <row r="3" spans="1:12" x14ac:dyDescent="0.2">
      <c r="B3" s="3" t="s">
        <v>0</v>
      </c>
      <c r="C3" s="3" t="s">
        <v>1</v>
      </c>
      <c r="D3" s="4" t="s">
        <v>27</v>
      </c>
      <c r="E3" s="4" t="s">
        <v>3</v>
      </c>
      <c r="G3" s="11" t="s">
        <v>11</v>
      </c>
      <c r="H3" s="28">
        <v>75000</v>
      </c>
      <c r="I3" s="26">
        <f>SUM(H3/217)</f>
        <v>345.62211981566821</v>
      </c>
      <c r="J3" s="13">
        <v>217</v>
      </c>
      <c r="K3" s="14">
        <v>1</v>
      </c>
      <c r="L3" s="26">
        <f>I3*J3*K3</f>
        <v>75000</v>
      </c>
    </row>
    <row r="4" spans="1:12" x14ac:dyDescent="0.2">
      <c r="B4" s="3"/>
      <c r="C4" s="3"/>
      <c r="G4" s="11"/>
      <c r="H4" s="26"/>
      <c r="I4" s="26"/>
      <c r="K4" s="8"/>
      <c r="L4" s="26"/>
    </row>
    <row r="5" spans="1:12" x14ac:dyDescent="0.2">
      <c r="A5" s="11" t="s">
        <v>34</v>
      </c>
      <c r="B5" s="1">
        <v>44743</v>
      </c>
      <c r="C5" s="1">
        <v>44757</v>
      </c>
      <c r="G5" s="11"/>
      <c r="H5" s="26"/>
      <c r="I5" s="26"/>
      <c r="J5" s="12"/>
      <c r="K5" s="8"/>
      <c r="L5" s="26"/>
    </row>
    <row r="6" spans="1:12" x14ac:dyDescent="0.2">
      <c r="B6" s="1">
        <v>44758</v>
      </c>
      <c r="C6" s="1">
        <v>44773</v>
      </c>
      <c r="H6" s="29"/>
      <c r="I6" s="29"/>
      <c r="J6" s="4"/>
      <c r="K6" s="8"/>
      <c r="L6" s="27"/>
    </row>
    <row r="7" spans="1:12" x14ac:dyDescent="0.2">
      <c r="B7" s="31">
        <v>44774</v>
      </c>
      <c r="C7" s="1">
        <v>44788</v>
      </c>
      <c r="H7" s="26"/>
      <c r="I7" s="26"/>
      <c r="K7" s="8"/>
      <c r="L7" s="26"/>
    </row>
    <row r="8" spans="1:12" x14ac:dyDescent="0.2">
      <c r="B8" s="1">
        <v>44789</v>
      </c>
      <c r="C8" s="1">
        <v>44804</v>
      </c>
      <c r="H8" s="26"/>
      <c r="I8" s="26"/>
      <c r="K8" s="8"/>
      <c r="L8" s="26"/>
    </row>
    <row r="9" spans="1:12" x14ac:dyDescent="0.2">
      <c r="B9" s="1">
        <v>44805</v>
      </c>
      <c r="C9" s="31">
        <v>44819</v>
      </c>
      <c r="D9">
        <v>11</v>
      </c>
      <c r="E9">
        <v>217</v>
      </c>
      <c r="H9" s="26"/>
      <c r="I9" s="26"/>
      <c r="L9" s="26"/>
    </row>
    <row r="10" spans="1:12" x14ac:dyDescent="0.2">
      <c r="B10" s="1">
        <v>44820</v>
      </c>
      <c r="C10" s="1">
        <v>44834</v>
      </c>
      <c r="D10">
        <v>11</v>
      </c>
      <c r="E10">
        <f t="shared" ref="E10:E28" si="0">E9-D9</f>
        <v>206</v>
      </c>
      <c r="H10" s="26"/>
      <c r="I10" s="26"/>
      <c r="L10" s="26"/>
    </row>
    <row r="11" spans="1:12" x14ac:dyDescent="0.2">
      <c r="B11" s="1">
        <v>44835</v>
      </c>
      <c r="C11" s="1">
        <v>44849</v>
      </c>
      <c r="D11">
        <v>10</v>
      </c>
      <c r="E11">
        <f t="shared" si="0"/>
        <v>195</v>
      </c>
      <c r="H11" s="26"/>
      <c r="I11" s="26"/>
      <c r="L11" s="26"/>
    </row>
    <row r="12" spans="1:12" x14ac:dyDescent="0.2">
      <c r="B12" s="1">
        <v>44850</v>
      </c>
      <c r="C12" s="1">
        <v>44865</v>
      </c>
      <c r="D12">
        <v>11</v>
      </c>
      <c r="E12">
        <f t="shared" si="0"/>
        <v>185</v>
      </c>
      <c r="H12" s="26"/>
      <c r="I12" s="26"/>
      <c r="L12" s="26"/>
    </row>
    <row r="13" spans="1:12" x14ac:dyDescent="0.2">
      <c r="B13" s="1">
        <v>44866</v>
      </c>
      <c r="C13" s="1">
        <v>44880</v>
      </c>
      <c r="D13">
        <v>11</v>
      </c>
      <c r="E13">
        <f t="shared" si="0"/>
        <v>174</v>
      </c>
      <c r="H13" s="26"/>
      <c r="I13" s="26"/>
      <c r="L13" s="26"/>
    </row>
    <row r="14" spans="1:12" x14ac:dyDescent="0.2">
      <c r="B14" s="1">
        <v>44881</v>
      </c>
      <c r="C14" s="1">
        <v>44895</v>
      </c>
      <c r="D14">
        <v>11</v>
      </c>
      <c r="E14">
        <f t="shared" si="0"/>
        <v>163</v>
      </c>
      <c r="H14" s="26"/>
      <c r="I14" s="26"/>
      <c r="L14" s="26"/>
    </row>
    <row r="15" spans="1:12" x14ac:dyDescent="0.2">
      <c r="B15" s="1">
        <v>44896</v>
      </c>
      <c r="C15" s="1">
        <v>44910</v>
      </c>
      <c r="D15">
        <v>11</v>
      </c>
      <c r="E15">
        <f t="shared" si="0"/>
        <v>152</v>
      </c>
      <c r="H15" s="26"/>
      <c r="I15" s="26"/>
      <c r="L15" s="26"/>
    </row>
    <row r="16" spans="1:12" x14ac:dyDescent="0.2">
      <c r="B16" s="1">
        <v>44911</v>
      </c>
      <c r="C16" s="1">
        <v>44926</v>
      </c>
      <c r="D16">
        <v>11</v>
      </c>
      <c r="E16">
        <f t="shared" si="0"/>
        <v>141</v>
      </c>
      <c r="H16" s="26"/>
      <c r="I16" s="26"/>
      <c r="L16" s="26"/>
    </row>
    <row r="17" spans="2:12" x14ac:dyDescent="0.2">
      <c r="B17" s="1">
        <v>44927</v>
      </c>
      <c r="C17" s="1">
        <v>44941</v>
      </c>
      <c r="D17">
        <v>10</v>
      </c>
      <c r="E17">
        <f t="shared" si="0"/>
        <v>130</v>
      </c>
      <c r="H17" s="26"/>
      <c r="I17" s="26"/>
      <c r="L17" s="26"/>
    </row>
    <row r="18" spans="2:12" x14ac:dyDescent="0.2">
      <c r="B18" s="1">
        <v>44942</v>
      </c>
      <c r="C18" s="1">
        <v>44957</v>
      </c>
      <c r="D18">
        <v>12</v>
      </c>
      <c r="E18">
        <f t="shared" si="0"/>
        <v>120</v>
      </c>
      <c r="H18" s="26"/>
      <c r="I18" s="26"/>
      <c r="L18" s="26"/>
    </row>
    <row r="19" spans="2:12" x14ac:dyDescent="0.2">
      <c r="B19" s="1">
        <v>44958</v>
      </c>
      <c r="C19" s="1">
        <v>44972</v>
      </c>
      <c r="D19">
        <v>11</v>
      </c>
      <c r="E19">
        <f t="shared" si="0"/>
        <v>108</v>
      </c>
      <c r="H19" s="26"/>
      <c r="I19" s="26"/>
      <c r="L19" s="26"/>
    </row>
    <row r="20" spans="2:12" x14ac:dyDescent="0.2">
      <c r="B20" s="1">
        <v>44973</v>
      </c>
      <c r="C20" s="32">
        <v>44985</v>
      </c>
      <c r="D20">
        <v>9</v>
      </c>
      <c r="E20">
        <f t="shared" si="0"/>
        <v>97</v>
      </c>
      <c r="H20" s="26"/>
      <c r="I20" s="26"/>
      <c r="L20" s="26"/>
    </row>
    <row r="21" spans="2:12" x14ac:dyDescent="0.2">
      <c r="B21" s="1">
        <v>44986</v>
      </c>
      <c r="C21" s="1">
        <v>45000</v>
      </c>
      <c r="D21">
        <v>11</v>
      </c>
      <c r="E21">
        <f t="shared" si="0"/>
        <v>88</v>
      </c>
      <c r="H21" s="26"/>
      <c r="I21" s="26"/>
      <c r="L21" s="26"/>
    </row>
    <row r="22" spans="2:12" x14ac:dyDescent="0.2">
      <c r="B22" s="1">
        <v>45001</v>
      </c>
      <c r="C22" s="1">
        <v>45016</v>
      </c>
      <c r="D22">
        <v>12</v>
      </c>
      <c r="E22">
        <f t="shared" si="0"/>
        <v>77</v>
      </c>
      <c r="H22" s="26"/>
      <c r="I22" s="26"/>
      <c r="L22" s="26"/>
    </row>
    <row r="23" spans="2:12" x14ac:dyDescent="0.2">
      <c r="B23" s="1">
        <v>45017</v>
      </c>
      <c r="C23" s="1">
        <v>45031</v>
      </c>
      <c r="D23">
        <v>10</v>
      </c>
      <c r="E23">
        <f t="shared" si="0"/>
        <v>65</v>
      </c>
      <c r="H23" s="26"/>
      <c r="I23" s="26"/>
      <c r="L23" s="26"/>
    </row>
    <row r="24" spans="2:12" x14ac:dyDescent="0.2">
      <c r="B24" s="1">
        <v>45032</v>
      </c>
      <c r="C24" s="1">
        <v>45046</v>
      </c>
      <c r="D24">
        <v>10</v>
      </c>
      <c r="E24">
        <f t="shared" si="0"/>
        <v>55</v>
      </c>
      <c r="H24" s="26"/>
      <c r="I24" s="26"/>
      <c r="L24" s="26"/>
    </row>
    <row r="25" spans="2:12" x14ac:dyDescent="0.2">
      <c r="B25" s="1">
        <v>45047</v>
      </c>
      <c r="C25" s="1">
        <v>45061</v>
      </c>
      <c r="D25">
        <v>11</v>
      </c>
      <c r="E25">
        <f t="shared" si="0"/>
        <v>45</v>
      </c>
      <c r="H25" s="26"/>
      <c r="I25" s="26"/>
      <c r="L25" s="26"/>
    </row>
    <row r="26" spans="2:12" x14ac:dyDescent="0.2">
      <c r="B26" s="1">
        <v>45062</v>
      </c>
      <c r="C26" s="1">
        <v>45077</v>
      </c>
      <c r="D26">
        <v>12</v>
      </c>
      <c r="E26">
        <f t="shared" si="0"/>
        <v>34</v>
      </c>
      <c r="H26" s="26"/>
      <c r="I26" s="26"/>
      <c r="L26" s="26"/>
    </row>
    <row r="27" spans="2:12" x14ac:dyDescent="0.2">
      <c r="B27" s="1">
        <v>45078</v>
      </c>
      <c r="C27" s="1">
        <v>45092</v>
      </c>
      <c r="D27">
        <v>11</v>
      </c>
      <c r="E27">
        <f t="shared" si="0"/>
        <v>22</v>
      </c>
      <c r="H27" s="26"/>
      <c r="I27" s="26"/>
      <c r="K27" s="5"/>
      <c r="L27" s="26"/>
    </row>
    <row r="28" spans="2:12" x14ac:dyDescent="0.2">
      <c r="B28" s="1">
        <v>45093</v>
      </c>
      <c r="C28" s="1">
        <v>45107</v>
      </c>
      <c r="D28">
        <v>11</v>
      </c>
      <c r="E28">
        <f t="shared" si="0"/>
        <v>11</v>
      </c>
      <c r="H28" s="26"/>
      <c r="I28" s="26"/>
      <c r="K28" s="5"/>
      <c r="L28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</sheetPr>
  <dimension ref="A1:L28"/>
  <sheetViews>
    <sheetView workbookViewId="0">
      <selection activeCell="H3" sqref="H3"/>
    </sheetView>
  </sheetViews>
  <sheetFormatPr defaultRowHeight="12.75" x14ac:dyDescent="0.2"/>
  <cols>
    <col min="1" max="1" width="5.28515625" bestFit="1" customWidth="1"/>
    <col min="2" max="3" width="10.140625" bestFit="1" customWidth="1"/>
    <col min="4" max="4" width="12.140625" bestFit="1" customWidth="1"/>
    <col min="5" max="5" width="10.28515625" bestFit="1" customWidth="1"/>
    <col min="7" max="7" width="9.28515625" bestFit="1" customWidth="1"/>
    <col min="8" max="8" width="13.85546875" bestFit="1" customWidth="1"/>
    <col min="9" max="9" width="15.140625" bestFit="1" customWidth="1"/>
    <col min="10" max="10" width="19.85546875" bestFit="1" customWidth="1"/>
    <col min="11" max="11" width="9.28515625" bestFit="1" customWidth="1"/>
    <col min="12" max="12" width="13.7109375" bestFit="1" customWidth="1"/>
  </cols>
  <sheetData>
    <row r="1" spans="1:12" x14ac:dyDescent="0.2">
      <c r="B1" s="1"/>
      <c r="C1" s="1"/>
      <c r="H1" s="30" t="s">
        <v>7</v>
      </c>
      <c r="I1" s="26"/>
      <c r="J1" s="6" t="s">
        <v>7</v>
      </c>
      <c r="K1" s="9" t="s">
        <v>7</v>
      </c>
      <c r="L1" s="26"/>
    </row>
    <row r="2" spans="1:12" x14ac:dyDescent="0.2">
      <c r="B2" s="2" t="s">
        <v>2</v>
      </c>
      <c r="C2" s="2"/>
      <c r="D2" s="4" t="s">
        <v>3</v>
      </c>
      <c r="E2" s="4" t="s">
        <v>26</v>
      </c>
      <c r="H2" s="29" t="s">
        <v>4</v>
      </c>
      <c r="I2" s="29" t="s">
        <v>5</v>
      </c>
      <c r="J2" s="4" t="s">
        <v>28</v>
      </c>
      <c r="K2" s="10" t="s">
        <v>8</v>
      </c>
      <c r="L2" s="27" t="s">
        <v>6</v>
      </c>
    </row>
    <row r="3" spans="1:12" x14ac:dyDescent="0.2">
      <c r="B3" s="3" t="s">
        <v>0</v>
      </c>
      <c r="C3" s="3" t="s">
        <v>1</v>
      </c>
      <c r="D3" s="4" t="s">
        <v>27</v>
      </c>
      <c r="E3" s="4" t="s">
        <v>3</v>
      </c>
      <c r="G3" s="11" t="s">
        <v>10</v>
      </c>
      <c r="H3" s="28">
        <v>75000</v>
      </c>
      <c r="I3" s="26">
        <f>SUM(H3/195)</f>
        <v>384.61538461538464</v>
      </c>
      <c r="J3" s="13">
        <v>195</v>
      </c>
      <c r="K3" s="14">
        <v>1</v>
      </c>
      <c r="L3" s="26">
        <f>I3*J3*K3</f>
        <v>75000</v>
      </c>
    </row>
    <row r="4" spans="1:12" x14ac:dyDescent="0.2">
      <c r="B4" s="3"/>
      <c r="C4" s="3"/>
      <c r="G4" s="11"/>
      <c r="H4" s="26"/>
      <c r="I4" s="26"/>
      <c r="K4" s="8"/>
      <c r="L4" s="26"/>
    </row>
    <row r="5" spans="1:12" x14ac:dyDescent="0.2">
      <c r="A5" s="11" t="s">
        <v>34</v>
      </c>
      <c r="B5" s="1">
        <v>44743</v>
      </c>
      <c r="C5" s="1">
        <v>44757</v>
      </c>
      <c r="G5" s="11"/>
      <c r="H5" s="26"/>
      <c r="I5" s="26"/>
      <c r="J5" s="12"/>
      <c r="K5" s="8"/>
      <c r="L5" s="26"/>
    </row>
    <row r="6" spans="1:12" x14ac:dyDescent="0.2">
      <c r="B6" s="1">
        <v>44758</v>
      </c>
      <c r="C6" s="1">
        <v>44773</v>
      </c>
      <c r="H6" s="29"/>
      <c r="I6" s="29"/>
      <c r="J6" s="4"/>
      <c r="K6" s="8"/>
      <c r="L6" s="27"/>
    </row>
    <row r="7" spans="1:12" x14ac:dyDescent="0.2">
      <c r="B7" s="31">
        <v>44774</v>
      </c>
      <c r="C7" s="1">
        <v>44788</v>
      </c>
      <c r="H7" s="26"/>
      <c r="I7" s="26"/>
      <c r="K7" s="8"/>
      <c r="L7" s="26"/>
    </row>
    <row r="8" spans="1:12" x14ac:dyDescent="0.2">
      <c r="B8" s="1">
        <v>44789</v>
      </c>
      <c r="C8" s="1">
        <v>44804</v>
      </c>
      <c r="H8" s="26"/>
      <c r="I8" s="26"/>
      <c r="K8" s="8"/>
      <c r="L8" s="26"/>
    </row>
    <row r="9" spans="1:12" x14ac:dyDescent="0.2">
      <c r="B9" s="1">
        <v>44805</v>
      </c>
      <c r="C9" s="31">
        <v>44819</v>
      </c>
      <c r="D9">
        <v>11</v>
      </c>
      <c r="E9">
        <v>195</v>
      </c>
      <c r="H9" s="26"/>
      <c r="I9" s="26"/>
      <c r="L9" s="26"/>
    </row>
    <row r="10" spans="1:12" x14ac:dyDescent="0.2">
      <c r="B10" s="1">
        <v>44820</v>
      </c>
      <c r="C10" s="1">
        <v>44834</v>
      </c>
      <c r="D10">
        <v>11</v>
      </c>
      <c r="E10">
        <f t="shared" ref="E10:E26" si="0">E9-D9</f>
        <v>184</v>
      </c>
      <c r="H10" s="26"/>
      <c r="I10" s="26"/>
      <c r="L10" s="26"/>
    </row>
    <row r="11" spans="1:12" x14ac:dyDescent="0.2">
      <c r="B11" s="1">
        <v>44835</v>
      </c>
      <c r="C11" s="1">
        <v>44849</v>
      </c>
      <c r="D11">
        <v>10</v>
      </c>
      <c r="E11">
        <f t="shared" si="0"/>
        <v>173</v>
      </c>
      <c r="H11" s="26"/>
      <c r="I11" s="26"/>
      <c r="L11" s="26"/>
    </row>
    <row r="12" spans="1:12" x14ac:dyDescent="0.2">
      <c r="B12" s="1">
        <v>44850</v>
      </c>
      <c r="C12" s="1">
        <v>44865</v>
      </c>
      <c r="D12">
        <v>11</v>
      </c>
      <c r="E12">
        <f t="shared" si="0"/>
        <v>163</v>
      </c>
      <c r="H12" s="26"/>
      <c r="I12" s="26"/>
      <c r="L12" s="26"/>
    </row>
    <row r="13" spans="1:12" x14ac:dyDescent="0.2">
      <c r="B13" s="1">
        <v>44866</v>
      </c>
      <c r="C13" s="1">
        <v>44880</v>
      </c>
      <c r="D13">
        <v>11</v>
      </c>
      <c r="E13">
        <f t="shared" si="0"/>
        <v>152</v>
      </c>
      <c r="H13" s="26"/>
      <c r="I13" s="26"/>
      <c r="L13" s="26"/>
    </row>
    <row r="14" spans="1:12" x14ac:dyDescent="0.2">
      <c r="B14" s="1">
        <v>44881</v>
      </c>
      <c r="C14" s="1">
        <v>44895</v>
      </c>
      <c r="D14">
        <v>11</v>
      </c>
      <c r="E14">
        <f t="shared" si="0"/>
        <v>141</v>
      </c>
      <c r="H14" s="26"/>
      <c r="I14" s="26"/>
      <c r="L14" s="26"/>
    </row>
    <row r="15" spans="1:12" x14ac:dyDescent="0.2">
      <c r="B15" s="1">
        <v>44896</v>
      </c>
      <c r="C15" s="1">
        <v>44910</v>
      </c>
      <c r="D15">
        <v>11</v>
      </c>
      <c r="E15">
        <f t="shared" si="0"/>
        <v>130</v>
      </c>
      <c r="H15" s="26"/>
      <c r="I15" s="26"/>
      <c r="L15" s="26"/>
    </row>
    <row r="16" spans="1:12" x14ac:dyDescent="0.2">
      <c r="B16" s="1">
        <v>44911</v>
      </c>
      <c r="C16" s="1">
        <v>44926</v>
      </c>
      <c r="D16">
        <v>11</v>
      </c>
      <c r="E16">
        <f t="shared" si="0"/>
        <v>119</v>
      </c>
      <c r="H16" s="26"/>
      <c r="I16" s="26"/>
      <c r="L16" s="26"/>
    </row>
    <row r="17" spans="2:12" x14ac:dyDescent="0.2">
      <c r="B17" s="1">
        <v>44927</v>
      </c>
      <c r="C17" s="1">
        <v>44941</v>
      </c>
      <c r="D17">
        <v>10</v>
      </c>
      <c r="E17">
        <f t="shared" si="0"/>
        <v>108</v>
      </c>
      <c r="H17" s="26"/>
      <c r="I17" s="26"/>
      <c r="L17" s="26"/>
    </row>
    <row r="18" spans="2:12" x14ac:dyDescent="0.2">
      <c r="B18" s="1">
        <v>44942</v>
      </c>
      <c r="C18" s="1">
        <v>44957</v>
      </c>
      <c r="D18">
        <v>12</v>
      </c>
      <c r="E18">
        <f t="shared" si="0"/>
        <v>98</v>
      </c>
      <c r="H18" s="26"/>
      <c r="I18" s="26"/>
      <c r="L18" s="26"/>
    </row>
    <row r="19" spans="2:12" x14ac:dyDescent="0.2">
      <c r="B19" s="1">
        <v>44958</v>
      </c>
      <c r="C19" s="1">
        <v>44972</v>
      </c>
      <c r="D19">
        <v>11</v>
      </c>
      <c r="E19">
        <f t="shared" si="0"/>
        <v>86</v>
      </c>
      <c r="H19" s="26"/>
      <c r="I19" s="26"/>
      <c r="L19" s="26"/>
    </row>
    <row r="20" spans="2:12" x14ac:dyDescent="0.2">
      <c r="B20" s="1">
        <v>44973</v>
      </c>
      <c r="C20" s="32">
        <v>44985</v>
      </c>
      <c r="D20">
        <v>9</v>
      </c>
      <c r="E20">
        <f t="shared" si="0"/>
        <v>75</v>
      </c>
      <c r="H20" s="26"/>
      <c r="I20" s="26"/>
      <c r="L20" s="26"/>
    </row>
    <row r="21" spans="2:12" x14ac:dyDescent="0.2">
      <c r="B21" s="1">
        <v>44986</v>
      </c>
      <c r="C21" s="1">
        <v>45000</v>
      </c>
      <c r="D21">
        <v>11</v>
      </c>
      <c r="E21">
        <f t="shared" si="0"/>
        <v>66</v>
      </c>
      <c r="H21" s="26"/>
      <c r="I21" s="26"/>
      <c r="L21" s="26"/>
    </row>
    <row r="22" spans="2:12" x14ac:dyDescent="0.2">
      <c r="B22" s="1">
        <v>45001</v>
      </c>
      <c r="C22" s="1">
        <v>45016</v>
      </c>
      <c r="D22">
        <v>12</v>
      </c>
      <c r="E22">
        <f t="shared" si="0"/>
        <v>55</v>
      </c>
      <c r="H22" s="26"/>
      <c r="I22" s="26"/>
      <c r="L22" s="26"/>
    </row>
    <row r="23" spans="2:12" x14ac:dyDescent="0.2">
      <c r="B23" s="1">
        <v>45017</v>
      </c>
      <c r="C23" s="1">
        <v>45031</v>
      </c>
      <c r="D23">
        <v>10</v>
      </c>
      <c r="E23">
        <f t="shared" si="0"/>
        <v>43</v>
      </c>
      <c r="H23" s="26"/>
      <c r="I23" s="26"/>
      <c r="L23" s="26"/>
    </row>
    <row r="24" spans="2:12" x14ac:dyDescent="0.2">
      <c r="B24" s="1">
        <v>45032</v>
      </c>
      <c r="C24" s="1">
        <v>45046</v>
      </c>
      <c r="D24">
        <v>10</v>
      </c>
      <c r="E24">
        <f t="shared" si="0"/>
        <v>33</v>
      </c>
      <c r="H24" s="26"/>
      <c r="I24" s="26"/>
      <c r="L24" s="26"/>
    </row>
    <row r="25" spans="2:12" x14ac:dyDescent="0.2">
      <c r="B25" s="1">
        <v>45047</v>
      </c>
      <c r="C25" s="1">
        <v>45061</v>
      </c>
      <c r="D25">
        <v>11</v>
      </c>
      <c r="E25">
        <f t="shared" si="0"/>
        <v>23</v>
      </c>
      <c r="H25" s="26"/>
      <c r="I25" s="26"/>
      <c r="L25" s="26"/>
    </row>
    <row r="26" spans="2:12" x14ac:dyDescent="0.2">
      <c r="B26" s="1">
        <v>45062</v>
      </c>
      <c r="C26" s="1">
        <v>45077</v>
      </c>
      <c r="D26">
        <v>12</v>
      </c>
      <c r="E26">
        <f t="shared" si="0"/>
        <v>12</v>
      </c>
      <c r="H26" s="26"/>
      <c r="I26" s="26"/>
      <c r="L26" s="26"/>
    </row>
    <row r="27" spans="2:12" x14ac:dyDescent="0.2">
      <c r="B27" s="1">
        <v>45078</v>
      </c>
      <c r="C27" s="1">
        <v>45092</v>
      </c>
      <c r="H27" s="26"/>
      <c r="I27" s="26"/>
      <c r="K27" s="5"/>
      <c r="L27" s="26"/>
    </row>
    <row r="28" spans="2:12" x14ac:dyDescent="0.2">
      <c r="B28" s="1">
        <v>45093</v>
      </c>
      <c r="C28" s="1">
        <v>45107</v>
      </c>
      <c r="H28" s="26"/>
      <c r="I28" s="26"/>
      <c r="K28" s="5"/>
      <c r="L2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 First!</vt:lpstr>
      <vt:lpstr>FY24_12-month</vt:lpstr>
      <vt:lpstr>FY24_10-month</vt:lpstr>
      <vt:lpstr>FY24_9-month</vt:lpstr>
      <vt:lpstr>FY23_12-month</vt:lpstr>
      <vt:lpstr>FY23_10-month</vt:lpstr>
      <vt:lpstr>FY23_9-month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bhodgdon</dc:creator>
  <cp:lastModifiedBy>Cindy Lee</cp:lastModifiedBy>
  <dcterms:created xsi:type="dcterms:W3CDTF">2005-11-29T19:47:56Z</dcterms:created>
  <dcterms:modified xsi:type="dcterms:W3CDTF">2023-07-08T14:49:54Z</dcterms:modified>
</cp:coreProperties>
</file>