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atts\Desktop\"/>
    </mc:Choice>
  </mc:AlternateContent>
  <xr:revisionPtr revIDLastSave="0" documentId="8_{9035F77F-3BB9-4E63-A390-0FCB72FDF5C3}" xr6:coauthVersionLast="36" xr6:coauthVersionMax="36" xr10:uidLastSave="{00000000-0000-0000-0000-000000000000}"/>
  <bookViews>
    <workbookView xWindow="0" yWindow="0" windowWidth="20490" windowHeight="8340" xr2:uid="{24B1B56F-01C6-427B-BE44-48E3C294B5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 l="1"/>
  <c r="H142" i="1"/>
  <c r="G142" i="1"/>
  <c r="F142" i="1"/>
  <c r="L141" i="1"/>
  <c r="J141" i="1"/>
  <c r="I141" i="1"/>
  <c r="L140" i="1"/>
  <c r="J140" i="1"/>
  <c r="I140" i="1"/>
  <c r="L139" i="1"/>
  <c r="J139" i="1"/>
  <c r="I139" i="1"/>
  <c r="L138" i="1"/>
  <c r="J138" i="1"/>
  <c r="I138" i="1"/>
  <c r="L137" i="1"/>
  <c r="J137" i="1"/>
  <c r="I137" i="1"/>
  <c r="L136" i="1"/>
  <c r="J136" i="1"/>
  <c r="I136" i="1"/>
  <c r="L135" i="1"/>
  <c r="J135" i="1"/>
  <c r="I135" i="1"/>
  <c r="L134" i="1"/>
  <c r="J134" i="1"/>
  <c r="I134" i="1"/>
  <c r="L133" i="1"/>
  <c r="J133" i="1"/>
  <c r="I133" i="1"/>
  <c r="L132" i="1"/>
  <c r="J132" i="1"/>
  <c r="I132" i="1"/>
  <c r="L131" i="1"/>
  <c r="J131" i="1"/>
  <c r="I131" i="1"/>
  <c r="L130" i="1"/>
  <c r="J130" i="1"/>
  <c r="I130" i="1"/>
  <c r="L129" i="1"/>
  <c r="J129" i="1"/>
  <c r="I129" i="1"/>
  <c r="L128" i="1"/>
  <c r="J128" i="1"/>
  <c r="I128" i="1"/>
  <c r="L127" i="1"/>
  <c r="J127" i="1"/>
  <c r="I127" i="1"/>
  <c r="L126" i="1"/>
  <c r="J126" i="1"/>
  <c r="I126" i="1"/>
  <c r="L125" i="1"/>
  <c r="J125" i="1"/>
  <c r="I125" i="1"/>
  <c r="L124" i="1"/>
  <c r="J124" i="1"/>
  <c r="I124" i="1"/>
  <c r="L123" i="1"/>
  <c r="J123" i="1"/>
  <c r="I123" i="1"/>
  <c r="L122" i="1"/>
  <c r="J122" i="1"/>
  <c r="I122" i="1"/>
  <c r="L121" i="1"/>
  <c r="J121" i="1"/>
  <c r="I121" i="1"/>
  <c r="L120" i="1"/>
  <c r="J120" i="1"/>
  <c r="I120" i="1"/>
  <c r="L119" i="1"/>
  <c r="J119" i="1"/>
  <c r="I119" i="1"/>
  <c r="L118" i="1"/>
  <c r="J118" i="1"/>
  <c r="I118" i="1"/>
  <c r="L117" i="1"/>
  <c r="J117" i="1"/>
  <c r="I117" i="1"/>
  <c r="L116" i="1"/>
  <c r="J116" i="1"/>
  <c r="I116" i="1"/>
  <c r="L115" i="1"/>
  <c r="J115" i="1"/>
  <c r="I115" i="1"/>
  <c r="L114" i="1"/>
  <c r="J114" i="1"/>
  <c r="I114" i="1"/>
  <c r="L113" i="1"/>
  <c r="J113" i="1"/>
  <c r="I113" i="1"/>
  <c r="L112" i="1"/>
  <c r="J112" i="1"/>
  <c r="I112" i="1"/>
  <c r="L111" i="1"/>
  <c r="J111" i="1"/>
  <c r="I111" i="1"/>
  <c r="L110" i="1"/>
  <c r="J110" i="1"/>
  <c r="I110" i="1"/>
  <c r="L109" i="1"/>
  <c r="J109" i="1"/>
  <c r="I109" i="1"/>
  <c r="L108" i="1"/>
  <c r="J108" i="1"/>
  <c r="I108" i="1"/>
  <c r="L107" i="1"/>
  <c r="J107" i="1"/>
  <c r="I107" i="1"/>
  <c r="L106" i="1"/>
  <c r="J106" i="1"/>
  <c r="I106" i="1"/>
  <c r="L105" i="1"/>
  <c r="J105" i="1"/>
  <c r="I105" i="1"/>
  <c r="L104" i="1"/>
  <c r="J104" i="1"/>
  <c r="I104" i="1"/>
  <c r="L103" i="1"/>
  <c r="J103" i="1"/>
  <c r="I103" i="1"/>
  <c r="L102" i="1"/>
  <c r="J102" i="1"/>
  <c r="I102" i="1"/>
  <c r="L101" i="1"/>
  <c r="J101" i="1"/>
  <c r="I101" i="1"/>
  <c r="L100" i="1"/>
  <c r="J100" i="1"/>
  <c r="I100" i="1"/>
  <c r="L99" i="1"/>
  <c r="J99" i="1"/>
  <c r="I99" i="1"/>
  <c r="L98" i="1"/>
  <c r="J98" i="1"/>
  <c r="I98" i="1"/>
  <c r="L97" i="1"/>
  <c r="J97" i="1"/>
  <c r="I97" i="1"/>
  <c r="L96" i="1"/>
  <c r="J96" i="1"/>
  <c r="I96" i="1"/>
  <c r="L95" i="1"/>
  <c r="J95" i="1"/>
  <c r="I95" i="1"/>
  <c r="L94" i="1"/>
  <c r="J94" i="1"/>
  <c r="I94" i="1"/>
  <c r="L93" i="1"/>
  <c r="J93" i="1"/>
  <c r="I93" i="1"/>
  <c r="L92" i="1"/>
  <c r="J92" i="1"/>
  <c r="I92" i="1"/>
  <c r="L91" i="1"/>
  <c r="J91" i="1"/>
  <c r="I91" i="1"/>
  <c r="L90" i="1"/>
  <c r="J90" i="1"/>
  <c r="I90" i="1"/>
  <c r="L89" i="1"/>
  <c r="J89" i="1"/>
  <c r="I89" i="1"/>
  <c r="L88" i="1"/>
  <c r="J88" i="1"/>
  <c r="I88" i="1"/>
  <c r="L87" i="1"/>
  <c r="J87" i="1"/>
  <c r="I87" i="1"/>
  <c r="L86" i="1"/>
  <c r="J86" i="1"/>
  <c r="I86" i="1"/>
  <c r="L85" i="1"/>
  <c r="J85" i="1"/>
  <c r="I85" i="1"/>
  <c r="L84" i="1"/>
  <c r="J84" i="1"/>
  <c r="I84" i="1"/>
  <c r="L83" i="1"/>
  <c r="J83" i="1"/>
  <c r="I83" i="1"/>
  <c r="L82" i="1"/>
  <c r="J82" i="1"/>
  <c r="I82" i="1"/>
  <c r="L81" i="1"/>
  <c r="J81" i="1"/>
  <c r="I81" i="1"/>
  <c r="L80" i="1"/>
  <c r="J80" i="1"/>
  <c r="I80" i="1"/>
  <c r="L79" i="1"/>
  <c r="J79" i="1"/>
  <c r="I79" i="1"/>
  <c r="L78" i="1"/>
  <c r="J78" i="1"/>
  <c r="I78" i="1"/>
  <c r="L77" i="1"/>
  <c r="J77" i="1"/>
  <c r="I77" i="1"/>
  <c r="L76" i="1"/>
  <c r="J76" i="1"/>
  <c r="I76" i="1"/>
  <c r="L75" i="1"/>
  <c r="J75" i="1"/>
  <c r="I75" i="1"/>
  <c r="L74" i="1"/>
  <c r="J74" i="1"/>
  <c r="I74" i="1"/>
  <c r="L73" i="1"/>
  <c r="J73" i="1"/>
  <c r="I73" i="1"/>
  <c r="L72" i="1"/>
  <c r="J72" i="1"/>
  <c r="I72" i="1"/>
  <c r="L71" i="1"/>
  <c r="J71" i="1"/>
  <c r="I71" i="1"/>
  <c r="L70" i="1"/>
  <c r="J70" i="1"/>
  <c r="I70" i="1"/>
  <c r="L69" i="1"/>
  <c r="J69" i="1"/>
  <c r="I69" i="1"/>
  <c r="L68" i="1"/>
  <c r="J68" i="1"/>
  <c r="I68" i="1"/>
  <c r="L67" i="1"/>
  <c r="J67" i="1"/>
  <c r="I67" i="1"/>
  <c r="L66" i="1"/>
  <c r="J66" i="1"/>
  <c r="I66" i="1"/>
  <c r="L65" i="1"/>
  <c r="J65" i="1"/>
  <c r="I65" i="1"/>
  <c r="L64" i="1"/>
  <c r="J64" i="1"/>
  <c r="I64" i="1"/>
  <c r="L63" i="1"/>
  <c r="J63" i="1"/>
  <c r="I63" i="1"/>
  <c r="L62" i="1"/>
  <c r="J62" i="1"/>
  <c r="I62" i="1"/>
  <c r="L61" i="1"/>
  <c r="J61" i="1"/>
  <c r="I61" i="1"/>
  <c r="L60" i="1"/>
  <c r="J60" i="1"/>
  <c r="I60" i="1"/>
  <c r="L59" i="1"/>
  <c r="J59" i="1"/>
  <c r="I59" i="1"/>
  <c r="L58" i="1"/>
  <c r="J58" i="1"/>
  <c r="I58" i="1"/>
  <c r="L57" i="1"/>
  <c r="J57" i="1"/>
  <c r="I57" i="1"/>
  <c r="L56" i="1"/>
  <c r="J56" i="1"/>
  <c r="I56" i="1"/>
  <c r="L55" i="1"/>
  <c r="J55" i="1"/>
  <c r="I55" i="1"/>
  <c r="L54" i="1"/>
  <c r="J54" i="1"/>
  <c r="I54" i="1"/>
  <c r="L53" i="1"/>
  <c r="J53" i="1"/>
  <c r="I53" i="1"/>
  <c r="L52" i="1"/>
  <c r="J52" i="1"/>
  <c r="I52" i="1"/>
  <c r="L51" i="1"/>
  <c r="J51" i="1"/>
  <c r="I51" i="1"/>
  <c r="L50" i="1"/>
  <c r="J50" i="1"/>
  <c r="I50" i="1"/>
  <c r="L49" i="1"/>
  <c r="J49" i="1"/>
  <c r="I49" i="1"/>
  <c r="L48" i="1"/>
  <c r="J48" i="1"/>
  <c r="I48" i="1"/>
  <c r="L47" i="1"/>
  <c r="J47" i="1"/>
  <c r="I47" i="1"/>
  <c r="L46" i="1"/>
  <c r="J46" i="1"/>
  <c r="I46" i="1"/>
  <c r="L45" i="1"/>
  <c r="J45" i="1"/>
  <c r="I45" i="1"/>
  <c r="L44" i="1"/>
  <c r="J44" i="1"/>
  <c r="I44" i="1"/>
  <c r="L43" i="1"/>
  <c r="J43" i="1"/>
  <c r="I43" i="1"/>
  <c r="L42" i="1"/>
  <c r="J42" i="1"/>
  <c r="I42" i="1"/>
  <c r="L41" i="1"/>
  <c r="J41" i="1"/>
  <c r="I41" i="1"/>
  <c r="L40" i="1"/>
  <c r="J40" i="1"/>
  <c r="I40" i="1"/>
  <c r="L39" i="1"/>
  <c r="J39" i="1"/>
  <c r="I39" i="1"/>
  <c r="L38" i="1"/>
  <c r="J38" i="1"/>
  <c r="I38" i="1"/>
  <c r="L37" i="1"/>
  <c r="J37" i="1"/>
  <c r="I37" i="1"/>
  <c r="L36" i="1"/>
  <c r="J36" i="1"/>
  <c r="I36" i="1"/>
  <c r="L35" i="1"/>
  <c r="J35" i="1"/>
  <c r="I35" i="1"/>
  <c r="L34" i="1"/>
  <c r="J34" i="1"/>
  <c r="I34" i="1"/>
  <c r="L33" i="1"/>
  <c r="J33" i="1"/>
  <c r="I33" i="1"/>
  <c r="L32" i="1"/>
  <c r="J32" i="1"/>
  <c r="I32" i="1"/>
  <c r="L31" i="1"/>
  <c r="J31" i="1"/>
  <c r="I31" i="1"/>
  <c r="L30" i="1"/>
  <c r="J30" i="1"/>
  <c r="I30" i="1"/>
  <c r="L29" i="1"/>
  <c r="J29" i="1"/>
  <c r="I29" i="1"/>
  <c r="L28" i="1"/>
  <c r="J28" i="1"/>
  <c r="I28" i="1"/>
  <c r="L27" i="1"/>
  <c r="J27" i="1"/>
  <c r="I27" i="1"/>
  <c r="L26" i="1"/>
  <c r="J26" i="1"/>
  <c r="I26" i="1"/>
  <c r="L25" i="1"/>
  <c r="J25" i="1"/>
  <c r="I25" i="1"/>
  <c r="L24" i="1"/>
  <c r="J24" i="1"/>
  <c r="I24" i="1"/>
  <c r="L23" i="1"/>
  <c r="J23" i="1"/>
  <c r="I23" i="1"/>
  <c r="L22" i="1"/>
  <c r="J22" i="1"/>
  <c r="I22" i="1"/>
  <c r="L21" i="1"/>
  <c r="J21" i="1"/>
  <c r="I21" i="1"/>
  <c r="L20" i="1"/>
  <c r="J20" i="1"/>
  <c r="I20" i="1"/>
  <c r="L19" i="1"/>
  <c r="J19" i="1"/>
  <c r="I19" i="1"/>
  <c r="L18" i="1"/>
  <c r="J18" i="1"/>
  <c r="I18" i="1"/>
  <c r="L17" i="1"/>
  <c r="J17" i="1"/>
  <c r="I17" i="1"/>
  <c r="L16" i="1"/>
  <c r="J16" i="1"/>
  <c r="I16" i="1"/>
  <c r="L15" i="1"/>
  <c r="J15" i="1"/>
  <c r="I15" i="1"/>
  <c r="L14" i="1"/>
  <c r="J14" i="1"/>
  <c r="I14" i="1"/>
  <c r="L13" i="1"/>
  <c r="J13" i="1"/>
  <c r="I13" i="1"/>
  <c r="L12" i="1"/>
  <c r="J12" i="1"/>
  <c r="I12" i="1"/>
  <c r="L11" i="1"/>
  <c r="J11" i="1"/>
  <c r="I11" i="1"/>
  <c r="L10" i="1"/>
  <c r="J10" i="1"/>
  <c r="I10" i="1"/>
  <c r="L9" i="1"/>
  <c r="J9" i="1"/>
  <c r="I9" i="1"/>
  <c r="L8" i="1"/>
  <c r="J8" i="1"/>
  <c r="I8" i="1"/>
  <c r="L7" i="1"/>
  <c r="J7" i="1"/>
  <c r="I7" i="1"/>
  <c r="L6" i="1"/>
  <c r="J6" i="1"/>
  <c r="I6" i="1"/>
  <c r="L5" i="1"/>
  <c r="J5" i="1"/>
  <c r="I5" i="1"/>
  <c r="L4" i="1"/>
  <c r="J4" i="1"/>
  <c r="I4" i="1"/>
  <c r="L3" i="1"/>
  <c r="J3" i="1"/>
  <c r="I3" i="1"/>
  <c r="L2" i="1"/>
  <c r="J2" i="1"/>
  <c r="I2" i="1"/>
</calcChain>
</file>

<file path=xl/sharedStrings.xml><?xml version="1.0" encoding="utf-8"?>
<sst xmlns="http://schemas.openxmlformats.org/spreadsheetml/2006/main" count="743" uniqueCount="452">
  <si>
    <t>Researcher name</t>
  </si>
  <si>
    <t>County</t>
  </si>
  <si>
    <t>Town</t>
  </si>
  <si>
    <t>Link to info</t>
  </si>
  <si>
    <t>Department Name</t>
  </si>
  <si>
    <t>FY 19 Approved Police Budget</t>
  </si>
  <si>
    <t>FY 20 Approved Police Budget</t>
  </si>
  <si>
    <t>Total town General fund budget FY 20</t>
  </si>
  <si>
    <t xml:space="preserve">% police dept is of total GF budget FY20. </t>
  </si>
  <si>
    <t>Percent Increase FY19-FY20</t>
  </si>
  <si>
    <t>Population (ACS 5Yr Census)</t>
  </si>
  <si>
    <t>Per Capita FY 20 police spending divided by pop</t>
  </si>
  <si>
    <t>Notes</t>
  </si>
  <si>
    <t>Rutvik</t>
  </si>
  <si>
    <t>Chittenden</t>
  </si>
  <si>
    <t>Burlington</t>
  </si>
  <si>
    <t>https://go.boarddocs.com/vt/burlingtonvt/Board.nsf/files/BQ7MF256CC6F/$file/Budget%20GF%2006-01-20.xlsx</t>
  </si>
  <si>
    <t>Burlington Police Department</t>
  </si>
  <si>
    <t>Jonathan</t>
  </si>
  <si>
    <t>Rutland</t>
  </si>
  <si>
    <t>Rutland City</t>
  </si>
  <si>
    <t>https://www.rutlandcity.org/vertical/sites/%7B7B135F7F-3358-43FC-B154-A313EF1F3222%7D/uploads/Final_Annual_Report_for_Website.pdf</t>
  </si>
  <si>
    <t>City of Rutland Police Dept.</t>
  </si>
  <si>
    <t>Aidan</t>
  </si>
  <si>
    <t>South Burlington</t>
  </si>
  <si>
    <t>http://cms6.revize.com/revize/southburlington/BB2021%20For%20Web.pdf</t>
  </si>
  <si>
    <t>South Burlington Police Department</t>
  </si>
  <si>
    <t>Essex</t>
  </si>
  <si>
    <t>https://www.essexvt.org/DocumentCenter/View/3744/FY21-General-Fund-Budget?bidId=</t>
  </si>
  <si>
    <t>Essex Police</t>
  </si>
  <si>
    <t>Colchester</t>
  </si>
  <si>
    <t>https://www.colchestervt.gov/ArchiveCenter/ViewFile/Item/671</t>
  </si>
  <si>
    <t>Colchester Police Department</t>
  </si>
  <si>
    <t>Ford</t>
  </si>
  <si>
    <t>Bennington</t>
  </si>
  <si>
    <t>http://benningtonvt.org/wp-content/uploads/2020/02/Budget-Presentation.pdf</t>
  </si>
  <si>
    <t>Police Department</t>
  </si>
  <si>
    <t>Megan</t>
  </si>
  <si>
    <t>Windsor</t>
  </si>
  <si>
    <t>Hartford</t>
  </si>
  <si>
    <t>https://www.hartford-vt.org/DocumentCenter/View/3006/2019-Hartford-Town-and-School-Report-</t>
  </si>
  <si>
    <t>Hartford Police Department</t>
  </si>
  <si>
    <t>Franklin</t>
  </si>
  <si>
    <t>St. Albans City</t>
  </si>
  <si>
    <t>https://www.stalbansvt.com/vertical/sites/%7B6057F00C-4FBC-4942-B5A5-C142459B1038%7D/uploads/FY21_Council_Approved_Budget.pdf</t>
  </si>
  <si>
    <t>City of St. Albans Police Department</t>
  </si>
  <si>
    <t>Yosef (Update: Jon)</t>
  </si>
  <si>
    <t>Washington</t>
  </si>
  <si>
    <t>Montpelier</t>
  </si>
  <si>
    <t>link</t>
  </si>
  <si>
    <t>Montpelier Police</t>
  </si>
  <si>
    <t>Winooski</t>
  </si>
  <si>
    <t>https://www.winooskivt.gov/DocumentCenter/View/2594/FY21-Proposed</t>
  </si>
  <si>
    <t>Winooski Police Department</t>
  </si>
  <si>
    <t>Williston</t>
  </si>
  <si>
    <t>https://www.town.williston.vt.us/vertical/sites/%7BF506B13C-605B-4878-8062-87E5927E49F0%7D/uploads/Operating_Budget_2021_(Complete).pdf</t>
  </si>
  <si>
    <t>Williston Police</t>
  </si>
  <si>
    <t>Yosef</t>
  </si>
  <si>
    <t>City of Barre</t>
  </si>
  <si>
    <t>https://www.barrecity.org/client_media/files/CityMgr/Website/FY21BUDGETPROPOSAL6.BUDGETDETAILCOUNCIL-APPROVED-01-28-20-compressed-2.pdf</t>
  </si>
  <si>
    <t>City of Barre Police Department</t>
  </si>
  <si>
    <t>Louis</t>
  </si>
  <si>
    <t>Windham</t>
  </si>
  <si>
    <t>Brattleboro</t>
  </si>
  <si>
    <t>https://www.brattleboro.org/vertical/sites/%7BFABA8FB3-EBD9-4E2C-91F9-C74DE6CECDFD%7D/uploads/3Selectboard_Proposed_FY21_Budget_1-28-20.pdf</t>
  </si>
  <si>
    <t>Brattleboro Police Dept.</t>
  </si>
  <si>
    <t>Laura</t>
  </si>
  <si>
    <t>Springfield</t>
  </si>
  <si>
    <t>https://springfieldvt.govoffice2.com/vertical/sites/%7B234B28A5-DB73-489E-ABFA-F2FB1EF67C08%7D/uploads/Annual_Report_2019.pdf</t>
  </si>
  <si>
    <t>Springfield Police Department</t>
  </si>
  <si>
    <t>Milton</t>
  </si>
  <si>
    <t>https://www.miltonvt.gov/ArchiveCenter/ViewFile/Item/69</t>
  </si>
  <si>
    <t>Milton Police Department</t>
  </si>
  <si>
    <t>Shelburne</t>
  </si>
  <si>
    <t>https://www.shelburnevt.org/DocumentCenter/View/4050/Fiscal-Year-2019-2020-Proposed-Budget https://www.shelburnevt.org/DocumentCenter/View/4524/Fiscal-Year-2021-Budget-Final</t>
  </si>
  <si>
    <t>Shelburne Police Department</t>
  </si>
  <si>
    <t>Lamoille</t>
  </si>
  <si>
    <t>Stowe</t>
  </si>
  <si>
    <t>https://www.townofstowevt.org/vertical/Sites/%7B97FA91EA-60A3-4AC6-8466-F386C5AE9012%7D/uploads/2020_STOWE_REPORT-web.pdf</t>
  </si>
  <si>
    <t>Stowe Police Department</t>
  </si>
  <si>
    <t>Orleans</t>
  </si>
  <si>
    <t>Newport (City)</t>
  </si>
  <si>
    <t>https://drive.google.com/file/d/1k_1KsVPpKCPjaAQKmQAWz9cZKquPQx7t/view</t>
  </si>
  <si>
    <t>Newport City Police Department</t>
  </si>
  <si>
    <t>Katie</t>
  </si>
  <si>
    <t>Addison</t>
  </si>
  <si>
    <t>Middlebury</t>
  </si>
  <si>
    <t>http://www.townofmiddlebury.org/town_departments_services_staff/town_manager_s_office/budget_documents.php#revize_document_center_rz10312</t>
  </si>
  <si>
    <t>Middlebury Police Department</t>
  </si>
  <si>
    <t>Morristown</t>
  </si>
  <si>
    <t>https://morristownvt.org/vertical/sites/%7B0DF3C9E1-B323-4D1E-B137-B890765A4F3D%7D/uploads/2019_Town_Report.pdf</t>
  </si>
  <si>
    <t>Town of Morristown Police Department</t>
  </si>
  <si>
    <t>Stella</t>
  </si>
  <si>
    <t>Caledonia</t>
  </si>
  <si>
    <t>St. Johnsbury</t>
  </si>
  <si>
    <t>http://docs.stjvt.com/index.php/town-budget/2019-town-budget/78-2019-20-budget-sb-approved/file</t>
  </si>
  <si>
    <t>St. Johnsbury Police Dept.</t>
  </si>
  <si>
    <t>Ludlow</t>
  </si>
  <si>
    <t>https://www.ludlow.vt.us/vertical/sites/%7B78E8DA21-0D46-4486-AF59-9D2B5A1048F3%7D/uploads/Town_of_Ludow_-_2019_Annual_Report.pdf</t>
  </si>
  <si>
    <t>Ludlow Police Department</t>
  </si>
  <si>
    <t>https://app.box.com/s/pc7iadmnunwkpww7oqcfe93bib49t0cw/file/627877431501</t>
  </si>
  <si>
    <t>Windsor Police Department</t>
  </si>
  <si>
    <t>Hardwick</t>
  </si>
  <si>
    <t>https://hardwickvt.org/wp-content/uploads/2020/02/2019-Town-Report.pdf</t>
  </si>
  <si>
    <t>Hardwick Police Dept.</t>
  </si>
  <si>
    <t>FY19 Police Budget as actual</t>
  </si>
  <si>
    <t>Berlin</t>
  </si>
  <si>
    <t>http://www.berlinvt.org/wp-content/uploads/2014/09/2019-Berlin-TOWN-with-back-cover.pdf</t>
  </si>
  <si>
    <t>Berline Police Services</t>
  </si>
  <si>
    <t>Northfield</t>
  </si>
  <si>
    <t>Link</t>
  </si>
  <si>
    <t>Northfield Police Department</t>
  </si>
  <si>
    <t>Barre (town)</t>
  </si>
  <si>
    <t>http://cms2.revize.com/revize/townofbarre/Publications/Town_Reports/2018%20-%202019%20Town%20Report.pdf</t>
  </si>
  <si>
    <t>Barre Police Department</t>
  </si>
  <si>
    <t>Vergennes</t>
  </si>
  <si>
    <t>https://cms8.revize.com/revize/vergennes//Final%20Budget%20FY2021.pdf</t>
  </si>
  <si>
    <t>Vergennes Police Department</t>
  </si>
  <si>
    <t>FY19 Police Budget is actual</t>
  </si>
  <si>
    <t>St. Albans (town)</t>
  </si>
  <si>
    <t>https://stalbanstown.com/town-reports/</t>
  </si>
  <si>
    <t>Town of St. Albans Police</t>
  </si>
  <si>
    <t>Brandon</t>
  </si>
  <si>
    <t>https://www.townofbrandon.com/wp-content/uploads/2020/02/TOWN-REPORT-WEB-COPY.pdf</t>
  </si>
  <si>
    <t>Brandon Police Dept.</t>
  </si>
  <si>
    <t>Dover</t>
  </si>
  <si>
    <t>https://www.doververmont.com/sites/default/files/2Dover_Town_Report_2019_FINAL2_2020.pdf</t>
  </si>
  <si>
    <t>Dover Police Dept.</t>
  </si>
  <si>
    <t>Richmond</t>
  </si>
  <si>
    <t>http://www.richmondvt.gov/wp-content/uploads/2014/03/2020-TOWN-REPORT.pdf</t>
  </si>
  <si>
    <t>Richmond Police Department</t>
  </si>
  <si>
    <t>Chester</t>
  </si>
  <si>
    <t>https://www.chestervt.gov/uploads/1/1/9/4/119456679/copy_chester_report_web.pdf</t>
  </si>
  <si>
    <t>Chester Police Department</t>
  </si>
  <si>
    <t>Richard</t>
  </si>
  <si>
    <t>Hinesburg</t>
  </si>
  <si>
    <t>https://www.hinesburg.org/budget/budget-fy2021/proposed-budget-fy21-approved-by-th-selectboard-01292020.pdf</t>
  </si>
  <si>
    <t>Communty Police</t>
  </si>
  <si>
    <t>Anna</t>
  </si>
  <si>
    <t>Wilmington</t>
  </si>
  <si>
    <t>http://wilmingtonvermont.us/wp-content/uploads/2020/02/2019-Town-Report-to-Printer.pdf</t>
  </si>
  <si>
    <t>Wilmington Police Department</t>
  </si>
  <si>
    <t>Castleton</t>
  </si>
  <si>
    <t>https://www.castletonvermont.org/sites/g/files/vyhlif376/f/uploads/2019-2020_budget_final_010719.pdf</t>
  </si>
  <si>
    <t>Castleton Police Dept.</t>
  </si>
  <si>
    <t>Aidan (Update: Jon)</t>
  </si>
  <si>
    <t>Hyde Park</t>
  </si>
  <si>
    <t>https://hydeparkvt.com/wp-content/uploads/2020/03/1FINAL_pdf_from_printer.pdf</t>
  </si>
  <si>
    <t>Hyde Park Police Services- Sheriff's Department</t>
  </si>
  <si>
    <t>FY20 as "Current", See Walcott Link to see Lamoille Sheriff Dept. Breakdown</t>
  </si>
  <si>
    <t>Bristol</t>
  </si>
  <si>
    <t>http://bristolvt.org/wp-content/uploads/2020/02/Town_of_Bristol_FY2019_Annual_Report.pdf</t>
  </si>
  <si>
    <t>Bristol Police Department</t>
  </si>
  <si>
    <t>Johnson</t>
  </si>
  <si>
    <t>http://townofjohnson.com/wp-content/uploads/2014/02/webtownreport2018.1.pdf</t>
  </si>
  <si>
    <t>Lamoille County Sheriff's Department</t>
  </si>
  <si>
    <t>FY19 Police Budget as proposed</t>
  </si>
  <si>
    <t>Laura (Update: Jon)</t>
  </si>
  <si>
    <t>Norwich</t>
  </si>
  <si>
    <t>http://norwich.vt.us/wp-content/uploads/2020/06/2019-Ann-Rept-Norwich-web-version.pdf</t>
  </si>
  <si>
    <t>Norwich Police Department</t>
  </si>
  <si>
    <t>Rutland Town</t>
  </si>
  <si>
    <t>https://www.rutlandtown.com/wp-content/uploads/2020/02/2019-Town-Report-for-posting.pdf</t>
  </si>
  <si>
    <t>Town of Rutland Police Dept.</t>
  </si>
  <si>
    <t>Waterbury</t>
  </si>
  <si>
    <t>https://www.waterburyvt.com/departments/clerk/reports/town/</t>
  </si>
  <si>
    <t>Vermont Police</t>
  </si>
  <si>
    <t>Lyndon</t>
  </si>
  <si>
    <t>https://www.lyndonvt.org/2019TownReport.pdf</t>
  </si>
  <si>
    <t>Lyndonville Police Dept</t>
  </si>
  <si>
    <t>FY 20 Budgets as Proposed</t>
  </si>
  <si>
    <t>Woodstock</t>
  </si>
  <si>
    <t>https://townofwoodstock.org/wp-content/uploads/2020/02/2018-2019-Report_PROOF4.pdf</t>
  </si>
  <si>
    <t>Woodstock Town Police</t>
  </si>
  <si>
    <t>Andrew (Update: Jon)</t>
  </si>
  <si>
    <t>Orange</t>
  </si>
  <si>
    <t>Randolph</t>
  </si>
  <si>
    <t>https://randolphvt.org/vertical/sites/%7BD7EA543D-4DEE-41D3-BD57-86E65A3C936B%7D/uploads/FY2019_Town_Report_for_Website.pdf</t>
  </si>
  <si>
    <t>Randolph Police</t>
  </si>
  <si>
    <t>FY 19 is "Actual" instead of "Approved", had to manually add police, highway, library, and others to get total GF</t>
  </si>
  <si>
    <t>Fair Haven</t>
  </si>
  <si>
    <t>http://www.fairhavenvt.org/wp-content/uploads/2020/03/2019-Annual-Report.pdf</t>
  </si>
  <si>
    <t>Fair Haven Police Dept.</t>
  </si>
  <si>
    <t>Thetford</t>
  </si>
  <si>
    <t>http://thetfordvermont.us/wp/wp-content/uploads/2020/02/2019-TOWN-REPORT.pdf</t>
  </si>
  <si>
    <t>Thetford Police</t>
  </si>
  <si>
    <t>FY20 as PROPOSED, FY ends on Dec. 31, FY20 GF Total # is before there were "Less Surprlus and Non-Tax Revenues" applied</t>
  </si>
  <si>
    <t>Weathersfield</t>
  </si>
  <si>
    <t>https://www.weathersfieldvt.org/document_center/Financial%20Reports/Budget%20Report/Final%20Weathersfield%20FY%202020%20Proposed%20Budget%20town%20report.pdf</t>
  </si>
  <si>
    <t>Weathersfield Police Department</t>
  </si>
  <si>
    <t>Greensboro</t>
  </si>
  <si>
    <t>https://www.greensborovt.org/wp-content/uploads/2020/02/WEB-Greensboro-Town-Report-2020.pdf</t>
  </si>
  <si>
    <t>Orleans County Sheriff's Department</t>
  </si>
  <si>
    <t>Royalton</t>
  </si>
  <si>
    <t>http://royaltonvt.com/wp-content/uploads/2020/02/Final-2020-Town-Report.pdf</t>
  </si>
  <si>
    <t>Royalton Police Department</t>
  </si>
  <si>
    <t>Pittsford</t>
  </si>
  <si>
    <t>https://pittsfordvermont.com/wp-content/uploads/2020/01/Winter-Newsletter-2020.pdf</t>
  </si>
  <si>
    <t>Pittsford Police Dept.</t>
  </si>
  <si>
    <t>Andrew</t>
  </si>
  <si>
    <t>Bradford</t>
  </si>
  <si>
    <t>Info</t>
  </si>
  <si>
    <t>Bradford Police Department</t>
  </si>
  <si>
    <t>West Windsor</t>
  </si>
  <si>
    <t>https://app.box.com/s/pc7iadmnunwkpww7oqcfe93bib49t0cw/file/619445240157</t>
  </si>
  <si>
    <t>Windsor Police Protection</t>
  </si>
  <si>
    <t>Cambridge</t>
  </si>
  <si>
    <t>https://cambridgetownvt.documents-on-demand.com/Document/d4df93e9-d64d-ea11-a2e7-000c29a59557/2020%20Town%20Report_final.pdf</t>
  </si>
  <si>
    <t>Vermont State Police &amp; Lamoille Sheriff</t>
  </si>
  <si>
    <t>Sara</t>
  </si>
  <si>
    <t>Grand Isle</t>
  </si>
  <si>
    <t>South Hero</t>
  </si>
  <si>
    <t>https://www.southherovt.org/wp-content/uploads/2020/02/2019-South-Hero-Town-Report.pdf</t>
  </si>
  <si>
    <t>Sheriff Dept. Contract</t>
  </si>
  <si>
    <t>Killington</t>
  </si>
  <si>
    <t>https://www.dropbox.com/sh/umlxuresrgrdqzx/AAB343DYaM5bYUw4T-jQic_Ha/9-17-2019?dl=0&amp;preview=Budget+FYE+2021+9-16-19.pdf&amp;subfolder_nav_tracking=1</t>
  </si>
  <si>
    <t>Killington Police Dept.</t>
  </si>
  <si>
    <t>Fairfax</t>
  </si>
  <si>
    <t>https://www.fairfax-vt.gov/vertical/sites/%7BA7F085CD-5C79-4CCF-8878-6AF1EF4F216C%7D/uploads/FY_2019_Town_Report.pdf</t>
  </si>
  <si>
    <t>Fairfax Law Enforcement &amp; Constable</t>
  </si>
  <si>
    <t>Grand Isle Law Enforcement</t>
  </si>
  <si>
    <t>Swanton</t>
  </si>
  <si>
    <t>https://townofswantonvermont.weebly.com/uploads/1/2/0/3/12032471/swanton_town_report_2019.pdf</t>
  </si>
  <si>
    <t>Swanton (Village) Police Department/ Protection</t>
  </si>
  <si>
    <t>Jericho</t>
  </si>
  <si>
    <t>https://jerichovt.org/4722/documents/7561/download</t>
  </si>
  <si>
    <t>Jericho Police Services</t>
  </si>
  <si>
    <t>Contract w/ Williston State Police</t>
  </si>
  <si>
    <t>Alburgh</t>
  </si>
  <si>
    <t>http://www.alburghvt.org/Uploads/2019%20TOWN%20REPORT%20FOR%20WEBSITE.pdf</t>
  </si>
  <si>
    <t>Sheriff's Contract</t>
  </si>
  <si>
    <t>Dorset</t>
  </si>
  <si>
    <t>https://dorsetvt.org/uploads/3/5/3/5/35356792/town_report_2019_final.pdf</t>
  </si>
  <si>
    <t>Law Enforcement</t>
  </si>
  <si>
    <t>Georgia</t>
  </si>
  <si>
    <t>https://www.townofgeorgia.com/vertical/sites/%7B3747D13B-4E38-4619-9703-1C2A86CDAACF%7D/uploads/2019_TOG_Report.pdf</t>
  </si>
  <si>
    <t>Georgia Law Enforcement &amp; Constable</t>
  </si>
  <si>
    <t>Ford (Update: Jon)</t>
  </si>
  <si>
    <t>Manchester</t>
  </si>
  <si>
    <t>https://drive.google.com/file/d/1tdFqTNS4H8sWbquJqQnblJzmgmVxD5aw/view</t>
  </si>
  <si>
    <t>Manchester Police Department</t>
  </si>
  <si>
    <t>Proctor</t>
  </si>
  <si>
    <t>https://proctorvermont.com/wp-content/uploads/2019-town-report-as-published-1.pdf</t>
  </si>
  <si>
    <t>Proctor Police/Public Safety</t>
  </si>
  <si>
    <t>Contract w/ Rutland Sheriff</t>
  </si>
  <si>
    <t>Putney</t>
  </si>
  <si>
    <t>https://www.putneyvt.org/vertical/sites/%7BAFAACF45-D9AA-42F6-BFAF-8BC25D547B48%7D/uploads/Putney_Town_Report_2019Final(1).pdf</t>
  </si>
  <si>
    <t>Windham County Sheriff</t>
  </si>
  <si>
    <t>Derby</t>
  </si>
  <si>
    <t>https://derbyvt.org/wp-content/uploads/2020/02/2019-Town-Report.pdf</t>
  </si>
  <si>
    <t>Wallingford</t>
  </si>
  <si>
    <t>https://www.wallingfordvt.com/wp-content/uploads/2020/01/Approved-FY21.pdf</t>
  </si>
  <si>
    <t>Wallingford Public Safety</t>
  </si>
  <si>
    <t>West Rutland</t>
  </si>
  <si>
    <t>https://www.westrutlandvt.org/wp-content/uploads/2020/03/TownOfWestRutland_2019_VermontMunicipalReport.pdf</t>
  </si>
  <si>
    <t>West Rutland Law Enforcement</t>
  </si>
  <si>
    <t>Lyndonville</t>
  </si>
  <si>
    <t>https://www.lyndonvt.org/2019%20Village%20Report.pdf</t>
  </si>
  <si>
    <t>Lyndonville Police Dept.</t>
  </si>
  <si>
    <t>FY20 Police Budget as proposed, is lyndonille save as Lyndon, only Lyndon has pop esteimae of 5848</t>
  </si>
  <si>
    <t>Williamstown</t>
  </si>
  <si>
    <t>http://williamstownvt.org/wp-content/uploads/2020/02/2019-annual-report-williamstown-vt.pdf</t>
  </si>
  <si>
    <t>Williamstown Public Safety</t>
  </si>
  <si>
    <t>Contract w/ Orange County Sheriff</t>
  </si>
  <si>
    <t>Hartland</t>
  </si>
  <si>
    <t>https://hartland.govoffice.com/vertical/sites/%7B47DC8B4F-778B-408C-BB00-EA7AC4E090E5%7D/uploads/Town_Report_Final_All_Pages(1).pdf</t>
  </si>
  <si>
    <t>Hartland Constable &amp; Vermont State Police</t>
  </si>
  <si>
    <t>FY 20 Budget as Proposed</t>
  </si>
  <si>
    <t>Pownal</t>
  </si>
  <si>
    <t>https://townofpownal.org/web-docs/archived-docs/annual-reports/2019PownalVTAnnualReport.pdf</t>
  </si>
  <si>
    <t>Contract Law Enforcement</t>
  </si>
  <si>
    <t>Highgate</t>
  </si>
  <si>
    <t>https://www.highgatevt.org/vertical/sites/%7B27DD8364-9602-460E-9A11-4C6436D74153%7D/uploads/2019_HIGHGATE_TOWN_REPORT_PDF(2).pdf</t>
  </si>
  <si>
    <t>Highgate Police &amp; Constable</t>
  </si>
  <si>
    <t>Clarendon</t>
  </si>
  <si>
    <t>http://www.clarendonvt.org/pdf/clarendon-town-annual-report.pdf</t>
  </si>
  <si>
    <t>Clarendon Sherriff Department</t>
  </si>
  <si>
    <t>(w/ Constable), Contract w/ Rutland Sheriff</t>
  </si>
  <si>
    <t>Canaan</t>
  </si>
  <si>
    <t>http://canaan-vt.org/images/web-canaan1-min.pdf</t>
  </si>
  <si>
    <t>Canaan Police Department</t>
  </si>
  <si>
    <t>Sharon</t>
  </si>
  <si>
    <t>Sharon Police Department</t>
  </si>
  <si>
    <t>Elmore</t>
  </si>
  <si>
    <t>http://online.fliphtml5.com/yohz/vkfj/#p=11</t>
  </si>
  <si>
    <t>Arlington</t>
  </si>
  <si>
    <t>https://arlingtonvermont.org/wp-content/uploads/2020/03/Town-Report-2019-02172020.pdf</t>
  </si>
  <si>
    <t>Benn County Sherrif</t>
  </si>
  <si>
    <t>Sunderland</t>
  </si>
  <si>
    <t>https://sunderlandvt.org/wp-content/uploads/2020/02/Sunderland-Town-Report.pdf</t>
  </si>
  <si>
    <t>Shaftsbury</t>
  </si>
  <si>
    <t>https://shaftsburyvt.gov/dev/wp-content/uploads/2020/02/TownReport2019Web.pdf</t>
  </si>
  <si>
    <t>Constable and Sheriff</t>
  </si>
  <si>
    <t>Bethel</t>
  </si>
  <si>
    <t>https://townofbethelvt.com/vertical/sites/%7B46C5C479-45BC-4485-9BD0-06530D0ACFB2%7D/uploads/2020_TOWN_REPORT.pdf</t>
  </si>
  <si>
    <t>Bethel Constable Department</t>
  </si>
  <si>
    <t>Reading</t>
  </si>
  <si>
    <t>https://readingvt.govoffice.com/vertical/sites/%7B29D76170-2CBD-4DB0-A089-6F91F5BED766%7D/uploads/Town_Report_Fiscal_Y-E_2019_For_PRINTERS_.pdf</t>
  </si>
  <si>
    <t>Windsor County Sheriff</t>
  </si>
  <si>
    <t>New Haven</t>
  </si>
  <si>
    <t>https://www.newhavenvt.com/vertical/sites/%7B95C9AC24-F92E-457E-9A2F-56C2E251493B%7D/uploads/2019_town_report.pdf</t>
  </si>
  <si>
    <t>Stamford</t>
  </si>
  <si>
    <t>https://stamfordvttown.files.wordpress.com/2020/02/town-report-2019-final.pdf</t>
  </si>
  <si>
    <t>Sheriff</t>
  </si>
  <si>
    <t>East Montpelier</t>
  </si>
  <si>
    <t>https://eastmontpeliervt.org/wp-content/uploads/2020/02/2019-Town-Report.pdf</t>
  </si>
  <si>
    <t>Charlotte</t>
  </si>
  <si>
    <t>https://www.charlottevt.org/vertical/sites/%7B5618C1B5-BAB5-4588-B4CF-330F32AA3E59%7D/uploads/Charlotte_Town_Report-2019-for_website.pdf</t>
  </si>
  <si>
    <t>Charlotte Constable</t>
  </si>
  <si>
    <t>Contract w/ Williston State Police &amp; constable FY 20 actually spent less than budgeted (email Dean Boch, 6.30)</t>
  </si>
  <si>
    <t>Barnard</t>
  </si>
  <si>
    <t>Constable and "COPS" (See notes)</t>
  </si>
  <si>
    <t>Line Item "COPS" counted as Law Enforcement</t>
  </si>
  <si>
    <t>Groton</t>
  </si>
  <si>
    <t>http://grotonvt.com/Town%20Reports/2019%20Groton%20Town%20report.pdf</t>
  </si>
  <si>
    <t>James Downing - Constable</t>
  </si>
  <si>
    <t>Huntington</t>
  </si>
  <si>
    <t>https://drive.google.com/file/d/1VvYO6cjB-idICOe1IwGdbrRtIz13F4gx/view</t>
  </si>
  <si>
    <t>Huntington Criminal Investigation</t>
  </si>
  <si>
    <t>Westford</t>
  </si>
  <si>
    <t>https://westfordvt.us/wp-content/uploads/2020/02/2019-Annual-Town-Report.pdf</t>
  </si>
  <si>
    <t>Westford Law Enforcement</t>
  </si>
  <si>
    <t>Pomfret</t>
  </si>
  <si>
    <t>http://pomfretvt.us/files/5315/8073/8220/Pomfret_Annual_Report_2019.pdf</t>
  </si>
  <si>
    <t>Sheriff Patrol/VT State Police</t>
  </si>
  <si>
    <t>Tinmouth</t>
  </si>
  <si>
    <t>https://www.tinmouthvt.org/wp-content/uploads/2020/02/2019-Tinmouth-Town-Report-for-website.pdf</t>
  </si>
  <si>
    <t>Tinmouth Law Enforcement</t>
  </si>
  <si>
    <t>https://drive.google.com/drive/folders/14v_TmlMs--3IjQFRBBTsVjRUsk2_Usqv</t>
  </si>
  <si>
    <t>Chittenden Public Safety</t>
  </si>
  <si>
    <t>Danby</t>
  </si>
  <si>
    <t>https://248e022d-a816-4e78-8850-1dcc8d2f94d5.filesusr.com/ugd/f9b078_7d05ffa76f974189bef81f6d78bbb42c.pdf</t>
  </si>
  <si>
    <t>Danby Law Enforcement</t>
  </si>
  <si>
    <t>Middletown Springs</t>
  </si>
  <si>
    <t>http://middletownsprings.vt.gov/wp-content/uploads/2020/02/Complete-Town-Report-2020-reduced.pdf</t>
  </si>
  <si>
    <t>Middletown Springs Law Enforcement</t>
  </si>
  <si>
    <t>FY 2019: Corried forward FY 2018 to 2019 and FY 20, emailed and called 6.30</t>
  </si>
  <si>
    <t>Ryegate</t>
  </si>
  <si>
    <t>http://ryegatevt.org/uploads/3/4/3/4/34341272/2018_town_report_final.pdf</t>
  </si>
  <si>
    <t>State Police &amp; Sheriff Contracts</t>
  </si>
  <si>
    <t>Cavendish</t>
  </si>
  <si>
    <t>Sheriff Contract</t>
  </si>
  <si>
    <t>Whiting</t>
  </si>
  <si>
    <t>https://drive.google.com/file/d/1TUvBYE_6OQMeONDaBLzui24uam4pUHKy/view</t>
  </si>
  <si>
    <t>Underhill</t>
  </si>
  <si>
    <t>https://www.underhillvt.gov/vertical/sites/%7B4E962BB9-B4BB-4504-A3EE-ED54521A1BCE%7D/uploads/2020_Underhill_Annual_Report_FINAL_with_Bookmarks.pdf</t>
  </si>
  <si>
    <t>Chittenden County Sherriff</t>
  </si>
  <si>
    <t>Proposed FY21 Police Budget: $34,000 (102.4% increase)</t>
  </si>
  <si>
    <t>Newbury</t>
  </si>
  <si>
    <t>https://drive.google.com/file/d/1g5JbPsqFkYh24CPnxwMrxe_cq02mjoQ2/view</t>
  </si>
  <si>
    <t>Newbury Police Protection</t>
  </si>
  <si>
    <t>FY20 may be as PROPOSED, FY ends on Dec. 31</t>
  </si>
  <si>
    <t>Burke</t>
  </si>
  <si>
    <t>http://burkevermont.org/documents/2019%20Town%20Report%20with%20Cover%20for%20Web%20Page.pdf</t>
  </si>
  <si>
    <t>State Police &amp; Constable Contracts</t>
  </si>
  <si>
    <t>Ferrisurgh</t>
  </si>
  <si>
    <t>https://www.ferrisburghvt.org/vertical/sites/%7BB16C9BC8-6A0C-4814-B183-6F54A75E8A13%7D/uploads/2019_Town_Report_-_PDF.pdf</t>
  </si>
  <si>
    <t>"Law Enforcement"</t>
  </si>
  <si>
    <t>Londonderry</t>
  </si>
  <si>
    <t>http://www.londonderryvt.org/wp-content/uploads/2020/02/TOWN-REPORT-FINAL-2020.pdf</t>
  </si>
  <si>
    <t>Vermont State Police</t>
  </si>
  <si>
    <t>Westfield</t>
  </si>
  <si>
    <t>http://westfield.vt.gov/wp-content/uploads/2020/02/Westfield-Town-Report-2019-FINAL-FOR-WEBSITE-2-26-20.pdf</t>
  </si>
  <si>
    <t>Troy</t>
  </si>
  <si>
    <t>https://troyvt.org/wp-content/uploads/2020/02/TroyTown_2019.FNL_.pdf</t>
  </si>
  <si>
    <t>Lincoln</t>
  </si>
  <si>
    <t>http://lincolnvermont.org/wp-content/uploads/2019/02/Town-report-2018-full-printed-version.pdf</t>
  </si>
  <si>
    <t>"Law Enforcement &amp; Constable Reimbursement"</t>
  </si>
  <si>
    <t>Ira</t>
  </si>
  <si>
    <t>https://img1.wsimg.com/blobby/go/630ba3dc-3b66-416f-813c-e6ad9997a9cb/downloads/2019%20Annual%20Town%20Report.pdf?ver=1592588660093</t>
  </si>
  <si>
    <t>Ira Law Enforcement</t>
  </si>
  <si>
    <t>Plymouth</t>
  </si>
  <si>
    <t>https://plymouthvt.org/wp-content/uploads/2020/02/2018-2019-Annual-Town-Report.pdf</t>
  </si>
  <si>
    <t>Corinth</t>
  </si>
  <si>
    <t>Salisbury</t>
  </si>
  <si>
    <t>https://www.townofsalisbury.org/vertical/sites/%7B59D8C83C-9968-4A65-BB2B-00DE19899066%7D/uploads/FY2019.Salisbury_Town_Report.pdf</t>
  </si>
  <si>
    <t>Plainfield</t>
  </si>
  <si>
    <t>https://www.plainfieldvt.us/uploads/8/1/0/6/81063668/2020townreportwithcover.pdf</t>
  </si>
  <si>
    <t>Starksboro</t>
  </si>
  <si>
    <t>https://www.starksborovt.org/wp-content/uploads/2020/02/TOWN-REPORT_2018-19-FINAL-web.pdf</t>
  </si>
  <si>
    <t>Newfane</t>
  </si>
  <si>
    <t>http://newfanevt.com/pdf/2020newfane-town-report.pdf</t>
  </si>
  <si>
    <t>Barnet</t>
  </si>
  <si>
    <t>https://barnetvt.org/wp-content/uploads/2020/02/2019-Town-Report-WEB-Barnet.pdf</t>
  </si>
  <si>
    <t>Caledonia Co. Sheriff's Office</t>
  </si>
  <si>
    <t>Marlboro</t>
  </si>
  <si>
    <t>https://marlborovt.us/wp-content/uploads/2020/01/Marlboro_2019_Vermont-Municipal-Report.pdf</t>
  </si>
  <si>
    <t>Sandgate</t>
  </si>
  <si>
    <t>http://www.sandgatevermont.org/wp-content/uploads/2020/02/Town_Report_2019.pdf</t>
  </si>
  <si>
    <t>Benn's County Sheriff Department</t>
  </si>
  <si>
    <t>Shoreham</t>
  </si>
  <si>
    <t>https://shorehamvt.org/index.asp?SEC=2BB94A01-F9DE-433D-8E4A-29882BE955CB&amp;Type=B_BASIC</t>
  </si>
  <si>
    <t>Sheriff's Patrol</t>
  </si>
  <si>
    <t>Panton</t>
  </si>
  <si>
    <t>https://www.pantonvt.us/uploads/3/1/6/7/31673701/2019_panton_town_report.pdf</t>
  </si>
  <si>
    <t>Addison County Sheriff</t>
  </si>
  <si>
    <t>Cornwall</t>
  </si>
  <si>
    <t>http://cornwallvt.com/wp-content/uploads/2020/02/THE-Cornwall-Town-Report-2019-for-website.pdf</t>
  </si>
  <si>
    <t>Waterford</t>
  </si>
  <si>
    <t>http://0104.nccdn.net/1_5/2ff/248/2ee/Town-Report-2019.pdf</t>
  </si>
  <si>
    <t>Sheffield</t>
  </si>
  <si>
    <t>https://drive.google.com/file/d/1qBujUp7Br4zKNEpzQ9KYEZoOweyjKyxg/view</t>
  </si>
  <si>
    <t>Bridport</t>
  </si>
  <si>
    <t>https://static1.squarespace.com/static/5a5506cadc2b4a485cde597b/t/5e4da3296b83db304721e4ef/1582146457745/Bridport+Town+Report+2019_CD+Version.pdf</t>
  </si>
  <si>
    <t>Confirmed by town officials email</t>
  </si>
  <si>
    <t>Danville</t>
  </si>
  <si>
    <t>https://www.danvillevermont.org/wp-content/uploads/2020/02/TownReport2019.pdf</t>
  </si>
  <si>
    <t>Grafton</t>
  </si>
  <si>
    <t>https://graftonvt.org/wp-content/uploads/2020/02/2019-Grafton-Town-Report.pdf</t>
  </si>
  <si>
    <t>Pawlet</t>
  </si>
  <si>
    <t>https://pawlet.vt.gov/wp-content/uploads/2020/02/TownReport2020.pdf</t>
  </si>
  <si>
    <t>Town of Pawlet Constable</t>
  </si>
  <si>
    <t>Saint George</t>
  </si>
  <si>
    <t>https://www.dropbox.com/sh/uq8d9lw4w34rctg/AABxg2cxcvsSX4yQ_d7lMuMLa?dl=0&amp;preview=2019+Annual+Report.pdf</t>
  </si>
  <si>
    <t>Saint George Police Services (Out-dated)</t>
  </si>
  <si>
    <t>FY20 Police Budged as proposed</t>
  </si>
  <si>
    <t>Wolcott</t>
  </si>
  <si>
    <t>http://www.wolcottvt.org/wp-content/uploads/2020/02/2019-Town-Report.pdf</t>
  </si>
  <si>
    <t>Wolcott Constable/ Dogs</t>
  </si>
  <si>
    <t>Mendon</t>
  </si>
  <si>
    <t>https://www.mendonvt.org/wp-content/uploads/2020/02/2019-Town-Report-Part-1.pdf</t>
  </si>
  <si>
    <t>Mendon Law Enforcement</t>
  </si>
  <si>
    <t>Waltham</t>
  </si>
  <si>
    <t>https://sites.google.com/site/townofwalthamvermont/town-reports</t>
  </si>
  <si>
    <t>Woodbury</t>
  </si>
  <si>
    <t>Granville</t>
  </si>
  <si>
    <t>http://www.granvillevermont.org/wp-content/uploads/2020/02/FY-2018-2019-Town-Report.pdf</t>
  </si>
  <si>
    <t>Constable</t>
  </si>
  <si>
    <t>Fletcher</t>
  </si>
  <si>
    <t>http://fletchervt.net/wp-content/uploads/2020/03/2019-Town-Report.pdf</t>
  </si>
  <si>
    <t>Fletcher Constable</t>
  </si>
  <si>
    <t>Marshfield</t>
  </si>
  <si>
    <t>https://www.town.marshfield.vt.us/index.asp?SEC=9CC3984E-E8F6-4E72-A199-0A1C301D3DAA&amp;DE=714DC511-6AD1-4F41-B4A2-CC67C8344EF7&amp;Type=B_BASIC</t>
  </si>
  <si>
    <t>Sheriff and Constable</t>
  </si>
  <si>
    <t>Charleston</t>
  </si>
  <si>
    <t>https://charlestonvt.org/wp-content/uploads/2020/01/2019CharlestonTownReport-lowresWeb.pdf</t>
  </si>
  <si>
    <t>Leicester</t>
  </si>
  <si>
    <t>https://www.leicestervt.org/vertical/sites/%7BD3BA284D-6645-4F39-A903-6550C16F2FE9%7D/uploads/Leicester_2019_VermontMunicipalReport.pdf</t>
  </si>
  <si>
    <t>Shrewsbury</t>
  </si>
  <si>
    <t>https://shrewsburyvt.org/wp-content/uploads/2020/02/2019-Shrewsbury-Annual-Report-FINAL.pdf</t>
  </si>
  <si>
    <t>Newstory Center/ Shrewsbury Law Enforcement</t>
  </si>
  <si>
    <t>Worcester</t>
  </si>
  <si>
    <t>http://www.worcestervt.org/wp/public_html/wp/wp-content/uploads/2020/03/Town-Report-for-the-year-ending-12.31.2019.pdf</t>
  </si>
  <si>
    <t>Washington Cnty Sheriff</t>
  </si>
  <si>
    <t>Peru</t>
  </si>
  <si>
    <t>n/a</t>
  </si>
  <si>
    <t>Constable Expense</t>
  </si>
  <si>
    <t>Peacham</t>
  </si>
  <si>
    <t>https://peacham.org/wp-content/uploads/2020/02/Peacham_2019_VermontMunicipalReport-2.pdf</t>
  </si>
  <si>
    <t>Caledonia Co. Sheriff's Office &amp; Constable</t>
  </si>
  <si>
    <t>FY20 Law Enforcement budget is $0, Constable still $250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</si>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</sst>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164" fontId="5" fillId="2" borderId="1" xfId="0" applyNumberFormat="1" applyFont="1" applyFill="1" applyBorder="1" applyAlignment="1"/>
    <xf numFmtId="10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0" fontId="0" fillId="0" borderId="0" xfId="0" applyFont="1" applyAlignment="1"/>
    <xf numFmtId="0" fontId="7" fillId="0" borderId="0" xfId="0" applyFont="1" applyAlignment="1"/>
    <xf numFmtId="0" fontId="8" fillId="2" borderId="1" xfId="0" applyFont="1" applyFill="1" applyBorder="1" applyAlignment="1"/>
    <xf numFmtId="164" fontId="7" fillId="2" borderId="1" xfId="0" applyNumberFormat="1" applyFont="1" applyFill="1" applyBorder="1" applyAlignment="1"/>
    <xf numFmtId="0" fontId="8" fillId="2" borderId="3" xfId="0" applyFont="1" applyFill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/>
    <xf numFmtId="164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7" fillId="2" borderId="1" xfId="0" applyFont="1" applyFill="1" applyBorder="1" applyAlignment="1"/>
    <xf numFmtId="0" fontId="7" fillId="2" borderId="3" xfId="0" applyFont="1" applyFill="1" applyBorder="1" applyAlignment="1">
      <alignment wrapText="1"/>
    </xf>
    <xf numFmtId="0" fontId="2" fillId="2" borderId="1" xfId="2" applyFill="1" applyBorder="1" applyAlignment="1"/>
    <xf numFmtId="6" fontId="5" fillId="2" borderId="1" xfId="1" applyNumberFormat="1" applyFont="1" applyFill="1" applyBorder="1" applyAlignment="1">
      <alignment horizontal="right"/>
    </xf>
    <xf numFmtId="0" fontId="5" fillId="2" borderId="4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/>
    <xf numFmtId="164" fontId="7" fillId="0" borderId="1" xfId="0" applyNumberFormat="1" applyFont="1" applyBorder="1" applyAlignment="1"/>
    <xf numFmtId="10" fontId="2" fillId="2" borderId="1" xfId="2" applyNumberFormat="1" applyFill="1" applyBorder="1" applyAlignment="1">
      <alignment horizontal="right"/>
    </xf>
    <xf numFmtId="6" fontId="5" fillId="2" borderId="1" xfId="0" applyNumberFormat="1" applyFont="1" applyFill="1" applyBorder="1" applyAlignment="1">
      <alignment horizontal="right"/>
    </xf>
    <xf numFmtId="6" fontId="5" fillId="2" borderId="1" xfId="0" applyNumberFormat="1" applyFont="1" applyFill="1" applyBorder="1" applyAlignment="1"/>
    <xf numFmtId="164" fontId="5" fillId="2" borderId="0" xfId="0" applyNumberFormat="1" applyFont="1" applyFill="1" applyBorder="1" applyAlignment="1"/>
    <xf numFmtId="3" fontId="5" fillId="0" borderId="1" xfId="0" applyNumberFormat="1" applyFont="1" applyBorder="1" applyAlignment="1"/>
    <xf numFmtId="164" fontId="5" fillId="2" borderId="1" xfId="1" applyNumberFormat="1" applyFont="1" applyFill="1" applyBorder="1" applyAlignment="1">
      <alignment horizontal="right"/>
    </xf>
    <xf numFmtId="0" fontId="8" fillId="0" borderId="1" xfId="0" applyFont="1" applyBorder="1" applyAlignment="1"/>
    <xf numFmtId="0" fontId="5" fillId="0" borderId="2" xfId="0" applyFont="1" applyBorder="1" applyAlignment="1">
      <alignment wrapText="1"/>
    </xf>
    <xf numFmtId="0" fontId="5" fillId="0" borderId="0" xfId="0" applyFont="1" applyAlignment="1"/>
    <xf numFmtId="0" fontId="5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right"/>
    </xf>
    <xf numFmtId="10" fontId="3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0" fillId="0" borderId="0" xfId="0" applyFont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orcestervt.org/wp/public_html/wp/wp-content/uploads/2020/03/Town-Report-for-the-year-ending-12.31.2019.pdf" TargetMode="External"/><Relationship Id="rId21" Type="http://schemas.openxmlformats.org/officeDocument/2006/relationships/hyperlink" Target="https://hardwickvt.org/wp-content/uploads/2020/02/2019-Town-Report.pdf" TargetMode="External"/><Relationship Id="rId42" Type="http://schemas.openxmlformats.org/officeDocument/2006/relationships/hyperlink" Target="https://pittsfordvermont.com/wp-content/uploads/2020/01/Winter-Newsletter-2020.pdf" TargetMode="External"/><Relationship Id="rId63" Type="http://schemas.openxmlformats.org/officeDocument/2006/relationships/hyperlink" Target="https://www.highgatevt.org/vertical/sites/%7B27DD8364-9602-460E-9A11-4C6436D74153%7D/uploads/2019_HIGHGATE_TOWN_REPORT_PDF(2).pdf" TargetMode="External"/><Relationship Id="rId84" Type="http://schemas.openxmlformats.org/officeDocument/2006/relationships/hyperlink" Target="https://drive.google.com/file/d/1TUvBYE_6OQMeONDaBLzui24uam4pUHKy/view" TargetMode="External"/><Relationship Id="rId138" Type="http://schemas.openxmlformats.org/officeDocument/2006/relationships/hyperlink" Target="https://hartland.govoffice.com/vertical/sites/%7B47DC8B4F-778B-408C-BB00-EA7AC4E090E5%7D/uploads/Town_Report_Final_All_Pages(1).pdf" TargetMode="External"/><Relationship Id="rId16" Type="http://schemas.openxmlformats.org/officeDocument/2006/relationships/hyperlink" Target="https://drive.google.com/file/d/1k_1KsVPpKCPjaAQKmQAWz9cZKquPQx7t/view" TargetMode="External"/><Relationship Id="rId107" Type="http://schemas.openxmlformats.org/officeDocument/2006/relationships/hyperlink" Target="https://pawlet.vt.gov/wp-content/uploads/2020/02/TownReport2020.pdf" TargetMode="External"/><Relationship Id="rId11" Type="http://schemas.openxmlformats.org/officeDocument/2006/relationships/hyperlink" Target="https://www.barrecity.org/client_media/files/CityMgr/Website/FY21BUDGETPROPOSAL6.BUDGETDETAILCOUNCIL-APPROVED-01-28-20-compressed-2.pdf" TargetMode="External"/><Relationship Id="rId32" Type="http://schemas.openxmlformats.org/officeDocument/2006/relationships/hyperlink" Target="https://www.castletonvermont.org/sites/g/files/vyhlif376/f/uploads/2019-2020_budget_final_010719.pdf" TargetMode="External"/><Relationship Id="rId37" Type="http://schemas.openxmlformats.org/officeDocument/2006/relationships/hyperlink" Target="https://www.lyndonvt.org/2019TownReport.pdf" TargetMode="External"/><Relationship Id="rId53" Type="http://schemas.openxmlformats.org/officeDocument/2006/relationships/hyperlink" Target="http://www.alburghvt.org/Uploads/2019%20TOWN%20REPORT%20FOR%20WEBSITE.pdf" TargetMode="External"/><Relationship Id="rId58" Type="http://schemas.openxmlformats.org/officeDocument/2006/relationships/hyperlink" Target="https://derbyvt.org/wp-content/uploads/2020/02/2019-Town-Report.pdf" TargetMode="External"/><Relationship Id="rId74" Type="http://schemas.openxmlformats.org/officeDocument/2006/relationships/hyperlink" Target="https://eastmontpeliervt.org/wp-content/uploads/2020/02/2019-Town-Report.pdf" TargetMode="External"/><Relationship Id="rId79" Type="http://schemas.openxmlformats.org/officeDocument/2006/relationships/hyperlink" Target="https://westfordvt.us/wp-content/uploads/2020/02/2019-Annual-Town-Report.pdf" TargetMode="External"/><Relationship Id="rId102" Type="http://schemas.openxmlformats.org/officeDocument/2006/relationships/hyperlink" Target="https://shorehamvt.org/index.asp?SEC=2BB94A01-F9DE-433D-8E4A-29882BE955CB&amp;Type=B_BASIC" TargetMode="External"/><Relationship Id="rId123" Type="http://schemas.openxmlformats.org/officeDocument/2006/relationships/hyperlink" Target="http://middletownsprings.vt.gov/wp-content/uploads/2020/02/Complete-Town-Report-2020-reduced.pdf" TargetMode="External"/><Relationship Id="rId128" Type="http://schemas.openxmlformats.org/officeDocument/2006/relationships/hyperlink" Target="https://drive.google.com/file/d/1tdFqTNS4H8sWbquJqQnblJzmgmVxD5aw/view" TargetMode="External"/><Relationship Id="rId5" Type="http://schemas.openxmlformats.org/officeDocument/2006/relationships/hyperlink" Target="https://www.colchestervt.gov/ArchiveCenter/ViewFile/Item/671" TargetMode="External"/><Relationship Id="rId90" Type="http://schemas.openxmlformats.org/officeDocument/2006/relationships/hyperlink" Target="https://troyvt.org/wp-content/uploads/2020/02/TroyTown_2019.FNL_.pdf" TargetMode="External"/><Relationship Id="rId95" Type="http://schemas.openxmlformats.org/officeDocument/2006/relationships/hyperlink" Target="https://www.townofsalisbury.org/vertical/sites/%7B59D8C83C-9968-4A65-BB2B-00DE19899066%7D/uploads/FY2019.Salisbury_Town_Report.pdf" TargetMode="External"/><Relationship Id="rId22" Type="http://schemas.openxmlformats.org/officeDocument/2006/relationships/hyperlink" Target="http://www.berlinvt.org/wp-content/uploads/2014/09/2019-Berlin-TOWN-with-back-cover.pdf" TargetMode="External"/><Relationship Id="rId27" Type="http://schemas.openxmlformats.org/officeDocument/2006/relationships/hyperlink" Target="https://www.doververmont.com/sites/default/files/2Dover_Town_Report_2019_FINAL2_2020.pdf" TargetMode="External"/><Relationship Id="rId43" Type="http://schemas.openxmlformats.org/officeDocument/2006/relationships/hyperlink" Target="https://www.bradford-vt.us/wp-content/uploads/2020/02/BTR-2019-Bradford-Vermont-1-31-20-FINAL.pdf" TargetMode="External"/><Relationship Id="rId48" Type="http://schemas.openxmlformats.org/officeDocument/2006/relationships/hyperlink" Target="https://www.dropbox.com/sh/umlxuresrgrdqzx/AAB343DYaM5bYUw4T-jQic_Ha/9-17-2019?dl=0&amp;preview=Budget+FYE+2021+9-16-19.pdf&amp;subfolder_nav_tracking=1" TargetMode="External"/><Relationship Id="rId64" Type="http://schemas.openxmlformats.org/officeDocument/2006/relationships/hyperlink" Target="http://www.clarendonvt.org/pdf/clarendon-town-annual-report.pdf" TargetMode="External"/><Relationship Id="rId69" Type="http://schemas.openxmlformats.org/officeDocument/2006/relationships/hyperlink" Target="https://sunderlandvt.org/wp-content/uploads/2020/02/Sunderland-Town-Report.pdf" TargetMode="External"/><Relationship Id="rId113" Type="http://schemas.openxmlformats.org/officeDocument/2006/relationships/hyperlink" Target="https://charlestonvt.org/wp-content/uploads/2020/01/2019CharlestonTownReport-lowresWeb.pdf" TargetMode="External"/><Relationship Id="rId118" Type="http://schemas.openxmlformats.org/officeDocument/2006/relationships/hyperlink" Target="https://static1.squarespace.com/static/5a5506cadc2b4a485cde597b/t/5e4da3296b83db304721e4ef/1582146457745/Bridport+Town+Report+2019_CD+Version.pdf" TargetMode="External"/><Relationship Id="rId134" Type="http://schemas.openxmlformats.org/officeDocument/2006/relationships/hyperlink" Target="https://townofbethelvt.com/vertical/sites/%7B46C5C479-45BC-4485-9BD0-06530D0ACFB2%7D/uploads/2020_TOWN_REPORT.pdf" TargetMode="External"/><Relationship Id="rId80" Type="http://schemas.openxmlformats.org/officeDocument/2006/relationships/hyperlink" Target="http://pomfretvt.us/files/5315/8073/8220/Pomfret_Annual_Report_2019.pdf" TargetMode="External"/><Relationship Id="rId85" Type="http://schemas.openxmlformats.org/officeDocument/2006/relationships/hyperlink" Target="https://www.underhillvt.gov/vertical/sites/%7B4E962BB9-B4BB-4504-A3EE-ED54521A1BCE%7D/uploads/2020_Underhill_Annual_Report_FINAL_with_Bookmarks.pdf" TargetMode="External"/><Relationship Id="rId12" Type="http://schemas.openxmlformats.org/officeDocument/2006/relationships/hyperlink" Target="https://springfieldvt.govoffice2.com/vertical/sites/%7B234B28A5-DB73-489E-ABFA-F2FB1EF67C08%7D/uploads/Annual_Report_2019.pdf" TargetMode="External"/><Relationship Id="rId17" Type="http://schemas.openxmlformats.org/officeDocument/2006/relationships/hyperlink" Target="http://www.townofmiddlebury.org/town_departments_services_staff/town_manager_s_office/budget_documents.php" TargetMode="External"/><Relationship Id="rId33" Type="http://schemas.openxmlformats.org/officeDocument/2006/relationships/hyperlink" Target="http://bristolvt.org/wp-content/uploads/2020/02/Town_of_Bristol_FY2019_Annual_Report.pdf" TargetMode="External"/><Relationship Id="rId38" Type="http://schemas.openxmlformats.org/officeDocument/2006/relationships/hyperlink" Target="http://www.fairhavenvt.org/wp-content/uploads/2020/03/2019-Annual-Report.pdf" TargetMode="External"/><Relationship Id="rId59" Type="http://schemas.openxmlformats.org/officeDocument/2006/relationships/hyperlink" Target="https://www.wallingfordvt.com/wp-content/uploads/2020/01/Approved-FY21.pdf" TargetMode="External"/><Relationship Id="rId103" Type="http://schemas.openxmlformats.org/officeDocument/2006/relationships/hyperlink" Target="https://www.pantonvt.us/uploads/3/1/6/7/31673701/2019_panton_town_report.pdf" TargetMode="External"/><Relationship Id="rId108" Type="http://schemas.openxmlformats.org/officeDocument/2006/relationships/hyperlink" Target="https://www.dropbox.com/sh/uq8d9lw4w34rctg/AABxg2cxcvsSX4yQ_d7lMuMLa?dl=0&amp;preview=2019+Annual+Report.pdf" TargetMode="External"/><Relationship Id="rId124" Type="http://schemas.openxmlformats.org/officeDocument/2006/relationships/hyperlink" Target="https://www.ludlow.vt.us/vertical/sites/%7B78E8DA21-0D46-4486-AF59-9D2B5A1048F3%7D/uploads/Town_of_Ludow_-_2019_Annual_Report.pdf" TargetMode="External"/><Relationship Id="rId129" Type="http://schemas.openxmlformats.org/officeDocument/2006/relationships/hyperlink" Target="http://williamstownvt.org/wp-content/uploads/2020/02/2019-annual-report-williamstown-vt.pdf" TargetMode="External"/><Relationship Id="rId54" Type="http://schemas.openxmlformats.org/officeDocument/2006/relationships/hyperlink" Target="https://dorsetvt.org/uploads/3/5/3/5/35356792/town_report_2019_final.pdf" TargetMode="External"/><Relationship Id="rId70" Type="http://schemas.openxmlformats.org/officeDocument/2006/relationships/hyperlink" Target="https://shaftsburyvt.gov/dev/wp-content/uploads/2020/02/TownReport2019Web.pdf" TargetMode="External"/><Relationship Id="rId75" Type="http://schemas.openxmlformats.org/officeDocument/2006/relationships/hyperlink" Target="https://barnardvt.us/clerk" TargetMode="External"/><Relationship Id="rId91" Type="http://schemas.openxmlformats.org/officeDocument/2006/relationships/hyperlink" Target="http://lincolnvermont.org/wp-content/uploads/2019/02/Town-report-2018-full-printed-version.pdf" TargetMode="External"/><Relationship Id="rId96" Type="http://schemas.openxmlformats.org/officeDocument/2006/relationships/hyperlink" Target="https://www.starksborovt.org/wp-content/uploads/2020/02/TOWN-REPORT_2018-19-FINAL-web.pdf" TargetMode="External"/><Relationship Id="rId1" Type="http://schemas.openxmlformats.org/officeDocument/2006/relationships/hyperlink" Target="https://go.boarddocs.com/vt/burlingtonvt/Board.nsf/files/BQ7MF256CC6F/$file/Budget%20GF%2006-01-20.xlsx" TargetMode="External"/><Relationship Id="rId6" Type="http://schemas.openxmlformats.org/officeDocument/2006/relationships/hyperlink" Target="http://benningtonvt.org/wp-content/uploads/2020/02/Budget-Presentation.pdf" TargetMode="External"/><Relationship Id="rId23" Type="http://schemas.openxmlformats.org/officeDocument/2006/relationships/hyperlink" Target="http://www.northfield-vt.gov/text/Town_Clerk/2020_Northfield_Town_Report.pdf" TargetMode="External"/><Relationship Id="rId28" Type="http://schemas.openxmlformats.org/officeDocument/2006/relationships/hyperlink" Target="http://www.richmondvt.gov/wp-content/uploads/2014/03/2020-TOWN-REPORT.pdf" TargetMode="External"/><Relationship Id="rId49" Type="http://schemas.openxmlformats.org/officeDocument/2006/relationships/hyperlink" Target="https://www.fairfax-vt.gov/vertical/sites/%7BA7F085CD-5C79-4CCF-8878-6AF1EF4F216C%7D/uploads/FY_2019_Town_Report.pdf" TargetMode="External"/><Relationship Id="rId114" Type="http://schemas.openxmlformats.org/officeDocument/2006/relationships/hyperlink" Target="https://www.leicestervt.org/vertical/sites/%7BD3BA284D-6645-4F39-A903-6550C16F2FE9%7D/uploads/Leicester_2019_VermontMunicipalReport.pdf" TargetMode="External"/><Relationship Id="rId119" Type="http://schemas.openxmlformats.org/officeDocument/2006/relationships/hyperlink" Target="https://peacham.org/wp-content/uploads/2020/02/Peacham_2019_VermontMunicipalReport-2.pdf" TargetMode="External"/><Relationship Id="rId44" Type="http://schemas.openxmlformats.org/officeDocument/2006/relationships/hyperlink" Target="https://app.box.com/s/pc7iadmnunwkpww7oqcfe93bib49t0cw/file/619445240157" TargetMode="External"/><Relationship Id="rId60" Type="http://schemas.openxmlformats.org/officeDocument/2006/relationships/hyperlink" Target="https://www.westrutlandvt.org/wp-content/uploads/2020/03/TownOfWestRutland_2019_VermontMunicipalReport.pdf" TargetMode="External"/><Relationship Id="rId65" Type="http://schemas.openxmlformats.org/officeDocument/2006/relationships/hyperlink" Target="http://canaan-vt.org/publicsafety.html" TargetMode="External"/><Relationship Id="rId81" Type="http://schemas.openxmlformats.org/officeDocument/2006/relationships/hyperlink" Target="https://www.tinmouthvt.org/wp-content/uploads/2020/02/2019-Tinmouth-Town-Report-for-website.pdf" TargetMode="External"/><Relationship Id="rId86" Type="http://schemas.openxmlformats.org/officeDocument/2006/relationships/hyperlink" Target="http://burkevermont.org/documents/2019%20Town%20Report%20with%20Cover%20for%20Web%20Page.pdf" TargetMode="External"/><Relationship Id="rId130" Type="http://schemas.openxmlformats.org/officeDocument/2006/relationships/hyperlink" Target="http://norwich.vt.us/wp-content/uploads/2020/06/2019-Ann-Rept-Norwich-web-version.pdf" TargetMode="External"/><Relationship Id="rId135" Type="http://schemas.openxmlformats.org/officeDocument/2006/relationships/hyperlink" Target="http://www.wolcottvt.org/wp-content/uploads/2020/02/2019-Town-Report.pdf" TargetMode="External"/><Relationship Id="rId13" Type="http://schemas.openxmlformats.org/officeDocument/2006/relationships/hyperlink" Target="https://www.miltonvt.gov/ArchiveCenter/ViewFile/Item/69" TargetMode="External"/><Relationship Id="rId18" Type="http://schemas.openxmlformats.org/officeDocument/2006/relationships/hyperlink" Target="https://morristownvt.org/vertical/sites/%7B0DF3C9E1-B323-4D1E-B137-B890765A4F3D%7D/uploads/2019_Town_Report.pdf" TargetMode="External"/><Relationship Id="rId39" Type="http://schemas.openxmlformats.org/officeDocument/2006/relationships/hyperlink" Target="https://www.weathersfieldvt.org/document_center/Financial%20Reports/Budget%20Report/Final%20Weathersfield%20FY%202020%20Proposed%20Budget%20town%20report.pdf" TargetMode="External"/><Relationship Id="rId109" Type="http://schemas.openxmlformats.org/officeDocument/2006/relationships/hyperlink" Target="https://www.mendonvt.org/wp-content/uploads/2020/02/2019-Town-Report-Part-1.pdf" TargetMode="External"/><Relationship Id="rId34" Type="http://schemas.openxmlformats.org/officeDocument/2006/relationships/hyperlink" Target="http://townofjohnson.com/wp-content/uploads/2014/02/webtownreport2018.1.pdf" TargetMode="External"/><Relationship Id="rId50" Type="http://schemas.openxmlformats.org/officeDocument/2006/relationships/hyperlink" Target="https://www.grandislevt.org/wp-content/uploads/2020/02/FY19TownReport_Full1.pdf" TargetMode="External"/><Relationship Id="rId55" Type="http://schemas.openxmlformats.org/officeDocument/2006/relationships/hyperlink" Target="https://www.townofgeorgia.com/vertical/sites/%7B3747D13B-4E38-4619-9703-1C2A86CDAACF%7D/uploads/2019_TOG_Report.pdf" TargetMode="External"/><Relationship Id="rId76" Type="http://schemas.openxmlformats.org/officeDocument/2006/relationships/hyperlink" Target="http://grotonvt.com/Town%20Reports/2019%20Groton%20Town%20report.pdf" TargetMode="External"/><Relationship Id="rId97" Type="http://schemas.openxmlformats.org/officeDocument/2006/relationships/hyperlink" Target="http://newfanevt.com/pdf/2020newfane-town-report.pdf" TargetMode="External"/><Relationship Id="rId104" Type="http://schemas.openxmlformats.org/officeDocument/2006/relationships/hyperlink" Target="http://cornwallvt.com/wp-content/uploads/2020/02/THE-Cornwall-Town-Report-2019-for-website.pdf" TargetMode="External"/><Relationship Id="rId120" Type="http://schemas.openxmlformats.org/officeDocument/2006/relationships/hyperlink" Target="http://ryegatevt.org/uploads/3/4/3/4/34341272/2018_town_report_final.pdf" TargetMode="External"/><Relationship Id="rId125" Type="http://schemas.openxmlformats.org/officeDocument/2006/relationships/hyperlink" Target="https://townofwoodstock.org/wp-content/uploads/2020/02/2018-2019-Report_PROOF4.pdf" TargetMode="External"/><Relationship Id="rId7" Type="http://schemas.openxmlformats.org/officeDocument/2006/relationships/hyperlink" Target="https://www.hartford-vt.org/DocumentCenter/View/3006/2019-Hartford-Town-and-School-Report-" TargetMode="External"/><Relationship Id="rId71" Type="http://schemas.openxmlformats.org/officeDocument/2006/relationships/hyperlink" Target="https://readingvt.govoffice.com/vertical/sites/%7B29D76170-2CBD-4DB0-A089-6F91F5BED766%7D/uploads/Town_Report_Fiscal_Y-E_2019_For_PRINTERS_.pdf" TargetMode="External"/><Relationship Id="rId92" Type="http://schemas.openxmlformats.org/officeDocument/2006/relationships/hyperlink" Target="https://img1.wsimg.com/blobby/go/630ba3dc-3b66-416f-813c-e6ad9997a9cb/downloads/2019%20Annual%20Town%20Report.pdf?ver=1592588660093" TargetMode="External"/><Relationship Id="rId2" Type="http://schemas.openxmlformats.org/officeDocument/2006/relationships/hyperlink" Target="https://www.rutlandcity.org/vertical/sites/%7B7B135F7F-3358-43FC-B154-A313EF1F3222%7D/uploads/Final_Annual_Report_for_Website.pdf" TargetMode="External"/><Relationship Id="rId29" Type="http://schemas.openxmlformats.org/officeDocument/2006/relationships/hyperlink" Target="https://www.chestervt.gov/uploads/1/1/9/4/119456679/copy_chester_report_web.pdf" TargetMode="External"/><Relationship Id="rId24" Type="http://schemas.openxmlformats.org/officeDocument/2006/relationships/hyperlink" Target="https://cms8.revize.com/revize/vergennes/Final%20Budget%20FY2021.pdf" TargetMode="External"/><Relationship Id="rId40" Type="http://schemas.openxmlformats.org/officeDocument/2006/relationships/hyperlink" Target="https://www.greensborovt.org/wp-content/uploads/2020/02/WEB-Greensboro-Town-Report-2020.pdf" TargetMode="External"/><Relationship Id="rId45" Type="http://schemas.openxmlformats.org/officeDocument/2006/relationships/hyperlink" Target="https://cambridgetownvt.documents-on-demand.com/Document/d4df93e9-d64d-ea11-a2e7-000c29a59557/2020%20Town%20Report_final.pdf" TargetMode="External"/><Relationship Id="rId66" Type="http://schemas.openxmlformats.org/officeDocument/2006/relationships/hyperlink" Target="https://sharonvt.net/wp-content/uploads/2020/02/87605-SHARON-REV-PROOF.pdf" TargetMode="External"/><Relationship Id="rId87" Type="http://schemas.openxmlformats.org/officeDocument/2006/relationships/hyperlink" Target="https://www.ferrisburghvt.org/vertical/sites/%7BB16C9BC8-6A0C-4814-B183-6F54A75E8A13%7D/uploads/2019_Town_Report_-_PDF.pdf" TargetMode="External"/><Relationship Id="rId110" Type="http://schemas.openxmlformats.org/officeDocument/2006/relationships/hyperlink" Target="https://sites.google.com/site/townofwalthamvermont/town-reports" TargetMode="External"/><Relationship Id="rId115" Type="http://schemas.openxmlformats.org/officeDocument/2006/relationships/hyperlink" Target="https://shrewsburyvt.org/wp-content/uploads/2020/02/2019-Shrewsbury-Annual-Report-FINAL.pdf" TargetMode="External"/><Relationship Id="rId131" Type="http://schemas.openxmlformats.org/officeDocument/2006/relationships/hyperlink" Target="https://hydeparkvt.com/wp-content/uploads/2020/03/1FINAL_pdf_from_printer.pdf" TargetMode="External"/><Relationship Id="rId136" Type="http://schemas.openxmlformats.org/officeDocument/2006/relationships/hyperlink" Target="https://www.town.marshfield.vt.us/index.asp?SEC=9CC3984E-E8F6-4E72-A199-0A1C301D3DAA&amp;DE=714DC511-6AD1-4F41-B4A2-CC67C8344EF7&amp;Type=B_BASIC" TargetMode="External"/><Relationship Id="rId61" Type="http://schemas.openxmlformats.org/officeDocument/2006/relationships/hyperlink" Target="https://www.lyndonvt.org/2019%20Village%20Report.pdf" TargetMode="External"/><Relationship Id="rId82" Type="http://schemas.openxmlformats.org/officeDocument/2006/relationships/hyperlink" Target="https://drive.google.com/drive/folders/14v_TmlMs--3IjQFRBBTsVjRUsk2_Usqv" TargetMode="External"/><Relationship Id="rId19" Type="http://schemas.openxmlformats.org/officeDocument/2006/relationships/hyperlink" Target="http://docs.stjvt.com/index.php/town-budget/2019-town-budget/78-2019-20-budget-sb-approved/file" TargetMode="External"/><Relationship Id="rId14" Type="http://schemas.openxmlformats.org/officeDocument/2006/relationships/hyperlink" Target="https://www.shelburnevt.org/DocumentCenter/View/4050/Fiscal-Year-2019-2020-Proposed-Budget" TargetMode="External"/><Relationship Id="rId30" Type="http://schemas.openxmlformats.org/officeDocument/2006/relationships/hyperlink" Target="https://www.hinesburg.org/budget/budget-fy2021/proposed-budget-fy21-approved-by-th-selectboard-01292020.pdf" TargetMode="External"/><Relationship Id="rId35" Type="http://schemas.openxmlformats.org/officeDocument/2006/relationships/hyperlink" Target="https://www.rutlandtown.com/wp-content/uploads/2020/02/2019-Town-Report-for-posting.pdf" TargetMode="External"/><Relationship Id="rId56" Type="http://schemas.openxmlformats.org/officeDocument/2006/relationships/hyperlink" Target="https://proctorvermont.com/wp-content/uploads/2019-town-report-as-published-1.pdf" TargetMode="External"/><Relationship Id="rId77" Type="http://schemas.openxmlformats.org/officeDocument/2006/relationships/hyperlink" Target="https://drive.google.com/file/d/1VvYO6cjB-idICOe1IwGdbrRtIz13F4gx/view" TargetMode="External"/><Relationship Id="rId100" Type="http://schemas.openxmlformats.org/officeDocument/2006/relationships/hyperlink" Target="https://marlborovt.us/wp-content/uploads/2020/01/Marlboro_2019_Vermont-Municipal-Report.pdf" TargetMode="External"/><Relationship Id="rId105" Type="http://schemas.openxmlformats.org/officeDocument/2006/relationships/hyperlink" Target="https://www.danvillevermont.org/wp-content/uploads/2020/02/TownReport2019.pdf" TargetMode="External"/><Relationship Id="rId126" Type="http://schemas.openxmlformats.org/officeDocument/2006/relationships/hyperlink" Target="https://www.montpelier-vt.org/ArchiveCenter/ViewFile/Item/4830" TargetMode="External"/><Relationship Id="rId8" Type="http://schemas.openxmlformats.org/officeDocument/2006/relationships/hyperlink" Target="https://www.stalbansvt.com/vertical/sites/%7B6057F00C-4FBC-4942-B5A5-C142459B1038%7D/uploads/FY21_Council_Approved_Budget.pdf" TargetMode="External"/><Relationship Id="rId51" Type="http://schemas.openxmlformats.org/officeDocument/2006/relationships/hyperlink" Target="https://townofswantonvermont.weebly.com/uploads/1/2/0/3/12032471/swanton_town_report_2019.pdf" TargetMode="External"/><Relationship Id="rId72" Type="http://schemas.openxmlformats.org/officeDocument/2006/relationships/hyperlink" Target="https://www.newhavenvt.com/vertical/sites/%7B95C9AC24-F92E-457E-9A2F-56C2E251493B%7D/uploads/2019_town_report.pdf" TargetMode="External"/><Relationship Id="rId93" Type="http://schemas.openxmlformats.org/officeDocument/2006/relationships/hyperlink" Target="https://plymouthvt.org/wp-content/uploads/2020/02/2018-2019-Annual-Town-Report.pdf" TargetMode="External"/><Relationship Id="rId98" Type="http://schemas.openxmlformats.org/officeDocument/2006/relationships/hyperlink" Target="https://www.plainfieldvt.us/uploads/8/1/0/6/81063668/2020townreportwithcover.pdf" TargetMode="External"/><Relationship Id="rId121" Type="http://schemas.openxmlformats.org/officeDocument/2006/relationships/hyperlink" Target="http://0104.nccdn.net/1_5/2ff/248/2ee/Town-Report-2019.pdf" TargetMode="External"/><Relationship Id="rId3" Type="http://schemas.openxmlformats.org/officeDocument/2006/relationships/hyperlink" Target="http://cms6.revize.com/revize/southburlington/BB2021%20For%20Web.pdf" TargetMode="External"/><Relationship Id="rId25" Type="http://schemas.openxmlformats.org/officeDocument/2006/relationships/hyperlink" Target="https://stalbanstown.com/town-reports/" TargetMode="External"/><Relationship Id="rId46" Type="http://schemas.openxmlformats.org/officeDocument/2006/relationships/hyperlink" Target="https://www.southherovt.org/wp-content/uploads/2020/02/2019-South-Hero-Town-Report.pdf" TargetMode="External"/><Relationship Id="rId67" Type="http://schemas.openxmlformats.org/officeDocument/2006/relationships/hyperlink" Target="http://online.fliphtml5.com/yohz/vkfj/" TargetMode="External"/><Relationship Id="rId116" Type="http://schemas.openxmlformats.org/officeDocument/2006/relationships/hyperlink" Target="https://www.charlottevt.org/vertical/sites/%7B5618C1B5-BAB5-4588-B4CF-330F32AA3E59%7D/uploads/Charlotte_Town_Report-2019-for_website.pdf" TargetMode="External"/><Relationship Id="rId137" Type="http://schemas.openxmlformats.org/officeDocument/2006/relationships/hyperlink" Target="http://cms2.revize.com/revize/townofbarre/Publications/Town_Reports/2018%20-%202019%20Town%20Report.pdf" TargetMode="External"/><Relationship Id="rId20" Type="http://schemas.openxmlformats.org/officeDocument/2006/relationships/hyperlink" Target="https://app.box.com/s/pc7iadmnunwkpww7oqcfe93bib49t0cw/file/627877431501" TargetMode="External"/><Relationship Id="rId41" Type="http://schemas.openxmlformats.org/officeDocument/2006/relationships/hyperlink" Target="http://royaltonvt.com/wp-content/uploads/2020/02/Final-2020-Town-Report.pdf" TargetMode="External"/><Relationship Id="rId62" Type="http://schemas.openxmlformats.org/officeDocument/2006/relationships/hyperlink" Target="https://townofpownal.org/web-docs/archived-docs/annual-reports/2019PownalVTAnnualReport.pdf" TargetMode="External"/><Relationship Id="rId83" Type="http://schemas.openxmlformats.org/officeDocument/2006/relationships/hyperlink" Target="https://248e022d-a816-4e78-8850-1dcc8d2f94d5.filesusr.com/ugd/f9b078_7d05ffa76f974189bef81f6d78bbb42c.pdf" TargetMode="External"/><Relationship Id="rId88" Type="http://schemas.openxmlformats.org/officeDocument/2006/relationships/hyperlink" Target="http://www.londonderryvt.org/wp-content/uploads/2020/02/TOWN-REPORT-FINAL-2020.pdf" TargetMode="External"/><Relationship Id="rId111" Type="http://schemas.openxmlformats.org/officeDocument/2006/relationships/hyperlink" Target="http://www.granvillevermont.org/wp-content/uploads/2020/02/FY-2018-2019-Town-Report.pdf" TargetMode="External"/><Relationship Id="rId132" Type="http://schemas.openxmlformats.org/officeDocument/2006/relationships/hyperlink" Target="http://thetfordvermont.us/wp/wp-content/uploads/2020/02/2019-TOWN-REPORT.pdf" TargetMode="External"/><Relationship Id="rId15" Type="http://schemas.openxmlformats.org/officeDocument/2006/relationships/hyperlink" Target="https://www.townofstowevt.org/vertical/Sites/%7B97FA91EA-60A3-4AC6-8466-F386C5AE9012%7D/uploads/2020_STOWE_REPORT-web.pdf" TargetMode="External"/><Relationship Id="rId36" Type="http://schemas.openxmlformats.org/officeDocument/2006/relationships/hyperlink" Target="https://www.waterburyvt.com/departments/clerk/reports/town/" TargetMode="External"/><Relationship Id="rId57" Type="http://schemas.openxmlformats.org/officeDocument/2006/relationships/hyperlink" Target="https://www.putneyvt.org/vertical/sites/%7BAFAACF45-D9AA-42F6-BFAF-8BC25D547B48%7D/uploads/Putney_Town_Report_2019Final(1).pdf" TargetMode="External"/><Relationship Id="rId106" Type="http://schemas.openxmlformats.org/officeDocument/2006/relationships/hyperlink" Target="https://graftonvt.org/wp-content/uploads/2020/02/2019-Grafton-Town-Report.pdf" TargetMode="External"/><Relationship Id="rId127" Type="http://schemas.openxmlformats.org/officeDocument/2006/relationships/hyperlink" Target="https://randolphvt.org/vertical/sites/%7BD7EA543D-4DEE-41D3-BD57-86E65A3C936B%7D/uploads/FY2019_Town_Report_for_Website.pdf" TargetMode="External"/><Relationship Id="rId10" Type="http://schemas.openxmlformats.org/officeDocument/2006/relationships/hyperlink" Target="https://www.town.williston.vt.us/vertical/sites/%7BF506B13C-605B-4878-8062-87E5927E49F0%7D/uploads/Operating_Budget_2021_(Complete).pdf" TargetMode="External"/><Relationship Id="rId31" Type="http://schemas.openxmlformats.org/officeDocument/2006/relationships/hyperlink" Target="http://wilmingtonvermont.us/wp-content/uploads/2020/02/2019-Town-Report-to-Printer.pdf" TargetMode="External"/><Relationship Id="rId52" Type="http://schemas.openxmlformats.org/officeDocument/2006/relationships/hyperlink" Target="https://jerichovt.org/4722/documents/7561/download" TargetMode="External"/><Relationship Id="rId73" Type="http://schemas.openxmlformats.org/officeDocument/2006/relationships/hyperlink" Target="https://stamfordvttown.files.wordpress.com/2020/02/town-report-2019-final.pdf" TargetMode="External"/><Relationship Id="rId78" Type="http://schemas.openxmlformats.org/officeDocument/2006/relationships/hyperlink" Target="https://static1.squarespace.com/static/5967f43a893fc01de256c378/t/5e4d6d865864f4372b43c224/1582132619326/TOWN+REPORT+2019.pdf" TargetMode="External"/><Relationship Id="rId94" Type="http://schemas.openxmlformats.org/officeDocument/2006/relationships/hyperlink" Target="https://corinthvt.org/wp-content/uploads/2020/02/Town-of-Corinth-Annual-Report-2019.pdf" TargetMode="External"/><Relationship Id="rId99" Type="http://schemas.openxmlformats.org/officeDocument/2006/relationships/hyperlink" Target="https://barnetvt.org/wp-content/uploads/2020/02/2019-Town-Report-WEB-Barnet.pdf" TargetMode="External"/><Relationship Id="rId101" Type="http://schemas.openxmlformats.org/officeDocument/2006/relationships/hyperlink" Target="http://www.sandgatevermont.org/wp-content/uploads/2020/02/Town_Report_2019.pdf" TargetMode="External"/><Relationship Id="rId122" Type="http://schemas.openxmlformats.org/officeDocument/2006/relationships/hyperlink" Target="https://drive.google.com/file/d/1qBujUp7Br4zKNEpzQ9KYEZoOweyjKyxg/view" TargetMode="External"/><Relationship Id="rId4" Type="http://schemas.openxmlformats.org/officeDocument/2006/relationships/hyperlink" Target="https://www.essexvt.org/DocumentCenter/View/3744/FY21-General-Fund-Budget?bidId=" TargetMode="External"/><Relationship Id="rId9" Type="http://schemas.openxmlformats.org/officeDocument/2006/relationships/hyperlink" Target="https://www.winooskivt.gov/DocumentCenter/View/2594/FY21-Proposed" TargetMode="External"/><Relationship Id="rId26" Type="http://schemas.openxmlformats.org/officeDocument/2006/relationships/hyperlink" Target="https://www.townofbrandon.com/wp-content/uploads/2020/02/TOWN-REPORT-WEB-COPY.pdf" TargetMode="External"/><Relationship Id="rId47" Type="http://schemas.openxmlformats.org/officeDocument/2006/relationships/hyperlink" Target="https://www.brattleboro.org/vertical/sites/%7BFABA8FB3-EBD9-4E2C-91F9-C74DE6CECDFD%7D/uploads/3Selectboard_Proposed_FY21_Budget_1-28-20.pdf" TargetMode="External"/><Relationship Id="rId68" Type="http://schemas.openxmlformats.org/officeDocument/2006/relationships/hyperlink" Target="https://arlingtonvermont.org/wp-content/uploads/2020/03/Town-Report-2019-02172020.pdf" TargetMode="External"/><Relationship Id="rId89" Type="http://schemas.openxmlformats.org/officeDocument/2006/relationships/hyperlink" Target="http://westfield.vt.gov/wp-content/uploads/2020/02/Westfield-Town-Report-2019-FINAL-FOR-WEBSITE-2-26-20.pdf" TargetMode="External"/><Relationship Id="rId112" Type="http://schemas.openxmlformats.org/officeDocument/2006/relationships/hyperlink" Target="http://fletchervt.net/wp-content/uploads/2020/03/2019-Town-Report.pdf" TargetMode="External"/><Relationship Id="rId133" Type="http://schemas.openxmlformats.org/officeDocument/2006/relationships/hyperlink" Target="https://drive.google.com/file/d/1g5JbPsqFkYh24CPnxwMrxe_cq02mjoQ2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09C3-8631-4B40-868C-A074F63FC4EC}">
  <dimension ref="A1:N145"/>
  <sheetViews>
    <sheetView tabSelected="1" workbookViewId="0">
      <selection activeCell="F10" sqref="F10"/>
    </sheetView>
  </sheetViews>
  <sheetFormatPr defaultColWidth="14.42578125" defaultRowHeight="15" x14ac:dyDescent="0.25"/>
  <cols>
    <col min="1" max="3" width="14.42578125" style="13"/>
    <col min="4" max="4" width="15" style="13" customWidth="1"/>
    <col min="5" max="5" width="15.85546875" style="13" customWidth="1"/>
    <col min="6" max="6" width="17.28515625" style="13" customWidth="1"/>
    <col min="7" max="7" width="20.140625" style="13" customWidth="1"/>
    <col min="8" max="8" width="17.28515625" style="13" customWidth="1"/>
    <col min="9" max="9" width="16.42578125" style="13" customWidth="1"/>
    <col min="10" max="11" width="14.42578125" style="13"/>
    <col min="12" max="12" width="14.28515625" style="13" customWidth="1"/>
    <col min="13" max="13" width="50.42578125" style="51" customWidth="1"/>
    <col min="14" max="16384" width="14.42578125" style="13"/>
  </cols>
  <sheetData>
    <row r="1" spans="1:14" s="5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4"/>
    </row>
    <row r="2" spans="1:14" x14ac:dyDescent="0.25">
      <c r="A2" s="6" t="s">
        <v>13</v>
      </c>
      <c r="B2" s="6" t="s">
        <v>14</v>
      </c>
      <c r="C2" s="6" t="s">
        <v>15</v>
      </c>
      <c r="D2" s="7" t="s">
        <v>16</v>
      </c>
      <c r="E2" s="6" t="s">
        <v>17</v>
      </c>
      <c r="F2" s="8">
        <v>16994014</v>
      </c>
      <c r="G2" s="8">
        <v>17926954</v>
      </c>
      <c r="H2" s="8">
        <v>79467314</v>
      </c>
      <c r="I2" s="9">
        <f>SUM(G2/H2)</f>
        <v>0.22558902645180634</v>
      </c>
      <c r="J2" s="9">
        <f>SUM(G2-F2)/F2</f>
        <v>5.4898154138274806E-2</v>
      </c>
      <c r="K2" s="10">
        <v>42513</v>
      </c>
      <c r="L2" s="11">
        <f>SUM(G2/K2)</f>
        <v>421.68169736315951</v>
      </c>
      <c r="M2" s="12"/>
    </row>
    <row r="3" spans="1:14" x14ac:dyDescent="0.25">
      <c r="A3" s="6" t="s">
        <v>18</v>
      </c>
      <c r="B3" s="6" t="s">
        <v>19</v>
      </c>
      <c r="C3" s="6" t="s">
        <v>20</v>
      </c>
      <c r="D3" s="7" t="s">
        <v>21</v>
      </c>
      <c r="E3" s="6" t="s">
        <v>22</v>
      </c>
      <c r="F3" s="8">
        <v>6321263</v>
      </c>
      <c r="G3" s="8">
        <v>6258527</v>
      </c>
      <c r="H3" s="8">
        <v>22309044</v>
      </c>
      <c r="I3" s="9">
        <f>SUM(G3/H3)</f>
        <v>0.28053765997323776</v>
      </c>
      <c r="J3" s="9">
        <f>SUM(G3-F3)/F3</f>
        <v>-9.9245989290431356E-3</v>
      </c>
      <c r="K3" s="10">
        <v>15777</v>
      </c>
      <c r="L3" s="11">
        <f>SUM(G3/K3)</f>
        <v>396.68675920643977</v>
      </c>
      <c r="M3" s="12"/>
    </row>
    <row r="4" spans="1:14" x14ac:dyDescent="0.25">
      <c r="A4" s="6" t="s">
        <v>23</v>
      </c>
      <c r="B4" s="6" t="s">
        <v>14</v>
      </c>
      <c r="C4" s="6" t="s">
        <v>24</v>
      </c>
      <c r="D4" s="7" t="s">
        <v>25</v>
      </c>
      <c r="E4" s="6" t="s">
        <v>26</v>
      </c>
      <c r="F4" s="8">
        <v>5177760</v>
      </c>
      <c r="G4" s="8">
        <v>5106687</v>
      </c>
      <c r="H4" s="8">
        <v>24566750</v>
      </c>
      <c r="I4" s="9">
        <f>SUM(G4/H4)</f>
        <v>0.20786986475622538</v>
      </c>
      <c r="J4" s="9">
        <f>SUM(G4-F4)/F4</f>
        <v>-1.3726592194307963E-2</v>
      </c>
      <c r="K4" s="10">
        <v>18975</v>
      </c>
      <c r="L4" s="11">
        <f>SUM(G4/K4)</f>
        <v>269.12711462450591</v>
      </c>
      <c r="M4" s="12"/>
    </row>
    <row r="5" spans="1:14" x14ac:dyDescent="0.25">
      <c r="A5" s="6" t="s">
        <v>18</v>
      </c>
      <c r="B5" s="6" t="s">
        <v>14</v>
      </c>
      <c r="C5" s="6" t="s">
        <v>27</v>
      </c>
      <c r="D5" s="7" t="s">
        <v>28</v>
      </c>
      <c r="E5" s="6" t="s">
        <v>29</v>
      </c>
      <c r="F5" s="8">
        <v>4481563</v>
      </c>
      <c r="G5" s="8">
        <v>4514877</v>
      </c>
      <c r="H5" s="8">
        <v>14830649</v>
      </c>
      <c r="I5" s="9">
        <f>SUM(G5/H5)</f>
        <v>0.30442882169215923</v>
      </c>
      <c r="J5" s="9">
        <f>SUM(G5-F5)/F5</f>
        <v>7.4335672621360007E-3</v>
      </c>
      <c r="K5" s="10">
        <v>21225</v>
      </c>
      <c r="L5" s="11">
        <f>SUM(G5/K5)</f>
        <v>212.71505300353357</v>
      </c>
      <c r="M5" s="12"/>
    </row>
    <row r="6" spans="1:14" x14ac:dyDescent="0.25">
      <c r="A6" s="6" t="s">
        <v>18</v>
      </c>
      <c r="B6" s="6" t="s">
        <v>14</v>
      </c>
      <c r="C6" s="6" t="s">
        <v>30</v>
      </c>
      <c r="D6" s="7" t="s">
        <v>31</v>
      </c>
      <c r="E6" s="6" t="s">
        <v>32</v>
      </c>
      <c r="F6" s="8">
        <v>3699505</v>
      </c>
      <c r="G6" s="8">
        <v>3901349</v>
      </c>
      <c r="H6" s="8">
        <v>13129419</v>
      </c>
      <c r="I6" s="9">
        <f>SUM(G6/H6)</f>
        <v>0.29714559341887103</v>
      </c>
      <c r="J6" s="9">
        <f>SUM(G6-F6)/F6</f>
        <v>5.4559731639773429E-2</v>
      </c>
      <c r="K6" s="10">
        <v>17357</v>
      </c>
      <c r="L6" s="11">
        <f>SUM(G6/K6)</f>
        <v>224.77092815578729</v>
      </c>
      <c r="M6" s="12"/>
      <c r="N6" s="14"/>
    </row>
    <row r="7" spans="1:14" x14ac:dyDescent="0.25">
      <c r="A7" s="6" t="s">
        <v>33</v>
      </c>
      <c r="B7" s="6" t="s">
        <v>34</v>
      </c>
      <c r="C7" s="6" t="s">
        <v>34</v>
      </c>
      <c r="D7" s="15" t="s">
        <v>35</v>
      </c>
      <c r="E7" s="6" t="s">
        <v>36</v>
      </c>
      <c r="F7" s="16">
        <v>3725950</v>
      </c>
      <c r="G7" s="8">
        <v>3807720</v>
      </c>
      <c r="H7" s="16">
        <v>13354350</v>
      </c>
      <c r="I7" s="9">
        <f>SUM(G7/H7)</f>
        <v>0.28512956452391919</v>
      </c>
      <c r="J7" s="9">
        <f>SUM(G7-F7)/F7</f>
        <v>2.1946080865282679E-2</v>
      </c>
      <c r="K7" s="10">
        <v>15179</v>
      </c>
      <c r="L7" s="11">
        <f>SUM(G7/K7)</f>
        <v>250.85446999143554</v>
      </c>
      <c r="M7" s="12"/>
    </row>
    <row r="8" spans="1:14" x14ac:dyDescent="0.25">
      <c r="A8" s="6" t="s">
        <v>37</v>
      </c>
      <c r="B8" s="6" t="s">
        <v>38</v>
      </c>
      <c r="C8" s="6" t="s">
        <v>39</v>
      </c>
      <c r="D8" s="15" t="s">
        <v>40</v>
      </c>
      <c r="E8" s="6" t="s">
        <v>41</v>
      </c>
      <c r="F8" s="8">
        <v>3163069</v>
      </c>
      <c r="G8" s="8">
        <v>3348068</v>
      </c>
      <c r="H8" s="8">
        <v>17070683</v>
      </c>
      <c r="I8" s="9">
        <f>SUM(G8/H8)</f>
        <v>0.19612970377342254</v>
      </c>
      <c r="J8" s="9">
        <f>SUM(G8-F8)/F8</f>
        <v>5.8487184440175033E-2</v>
      </c>
      <c r="K8" s="10">
        <v>9678</v>
      </c>
      <c r="L8" s="11">
        <f>SUM(G8/K8)</f>
        <v>345.94626989047322</v>
      </c>
      <c r="M8" s="17"/>
    </row>
    <row r="9" spans="1:14" x14ac:dyDescent="0.25">
      <c r="A9" s="18" t="s">
        <v>18</v>
      </c>
      <c r="B9" s="18" t="s">
        <v>42</v>
      </c>
      <c r="C9" s="18" t="s">
        <v>43</v>
      </c>
      <c r="D9" s="19" t="s">
        <v>44</v>
      </c>
      <c r="E9" s="18" t="s">
        <v>45</v>
      </c>
      <c r="F9" s="20">
        <v>2962788</v>
      </c>
      <c r="G9" s="20">
        <v>2956069</v>
      </c>
      <c r="H9" s="20">
        <v>9475885</v>
      </c>
      <c r="I9" s="9">
        <f>SUM(G9/H9)</f>
        <v>0.31195703620295095</v>
      </c>
      <c r="J9" s="9">
        <f>SUM(G9-F9)/F9</f>
        <v>-2.26779641337821E-3</v>
      </c>
      <c r="K9" s="21">
        <v>6824</v>
      </c>
      <c r="L9" s="11">
        <f>SUM(G9/K9)</f>
        <v>433.18713364595544</v>
      </c>
      <c r="M9" s="22"/>
    </row>
    <row r="10" spans="1:14" x14ac:dyDescent="0.25">
      <c r="A10" s="6" t="s">
        <v>46</v>
      </c>
      <c r="B10" s="6" t="s">
        <v>47</v>
      </c>
      <c r="C10" s="6" t="s">
        <v>48</v>
      </c>
      <c r="D10" s="15" t="s">
        <v>49</v>
      </c>
      <c r="E10" s="23" t="s">
        <v>50</v>
      </c>
      <c r="F10" s="8">
        <v>2805680</v>
      </c>
      <c r="G10" s="8">
        <v>2866382</v>
      </c>
      <c r="H10" s="16">
        <v>14451073</v>
      </c>
      <c r="I10" s="9">
        <f>SUM(G10/H10)</f>
        <v>0.19835080758363063</v>
      </c>
      <c r="J10" s="9">
        <f>SUM(G10-F10)/F10</f>
        <v>2.1635396766559265E-2</v>
      </c>
      <c r="K10" s="10">
        <v>7547</v>
      </c>
      <c r="L10" s="11">
        <f>SUM(G10/K10)</f>
        <v>379.80416059361335</v>
      </c>
      <c r="M10" s="24"/>
    </row>
    <row r="11" spans="1:14" x14ac:dyDescent="0.25">
      <c r="A11" s="6" t="s">
        <v>18</v>
      </c>
      <c r="B11" s="6" t="s">
        <v>14</v>
      </c>
      <c r="C11" s="6" t="s">
        <v>51</v>
      </c>
      <c r="D11" s="7" t="s">
        <v>52</v>
      </c>
      <c r="E11" s="6" t="s">
        <v>53</v>
      </c>
      <c r="F11" s="8">
        <v>2469800</v>
      </c>
      <c r="G11" s="8">
        <v>2486389</v>
      </c>
      <c r="H11" s="8">
        <v>7303506</v>
      </c>
      <c r="I11" s="9">
        <f>SUM(G11/H11)</f>
        <v>0.34043772949594348</v>
      </c>
      <c r="J11" s="9">
        <f>SUM(G11-F11)/F11</f>
        <v>6.7167381974248923E-3</v>
      </c>
      <c r="K11" s="10">
        <v>7323</v>
      </c>
      <c r="L11" s="11">
        <f>SUM(G11/K11)</f>
        <v>339.53147617096818</v>
      </c>
      <c r="M11" s="17"/>
      <c r="N11" s="14"/>
    </row>
    <row r="12" spans="1:14" x14ac:dyDescent="0.25">
      <c r="A12" s="6" t="s">
        <v>18</v>
      </c>
      <c r="B12" s="6" t="s">
        <v>14</v>
      </c>
      <c r="C12" s="6" t="s">
        <v>54</v>
      </c>
      <c r="D12" s="7" t="s">
        <v>55</v>
      </c>
      <c r="E12" s="6" t="s">
        <v>56</v>
      </c>
      <c r="F12" s="8">
        <v>2177350</v>
      </c>
      <c r="G12" s="8">
        <v>2279010</v>
      </c>
      <c r="H12" s="8">
        <v>11498315</v>
      </c>
      <c r="I12" s="9">
        <f>SUM(G12/H12)</f>
        <v>0.19820382377765786</v>
      </c>
      <c r="J12" s="9">
        <f>SUM(G12-F12)/F12</f>
        <v>4.6689783452361813E-2</v>
      </c>
      <c r="K12" s="10">
        <v>9526</v>
      </c>
      <c r="L12" s="11">
        <f>SUM(G12/K12)</f>
        <v>239.2410245643502</v>
      </c>
      <c r="M12" s="12"/>
    </row>
    <row r="13" spans="1:14" x14ac:dyDescent="0.25">
      <c r="A13" s="6" t="s">
        <v>57</v>
      </c>
      <c r="B13" s="6" t="s">
        <v>47</v>
      </c>
      <c r="C13" s="6" t="s">
        <v>58</v>
      </c>
      <c r="D13" s="7" t="s">
        <v>59</v>
      </c>
      <c r="E13" s="6" t="s">
        <v>60</v>
      </c>
      <c r="F13" s="8">
        <v>2151810</v>
      </c>
      <c r="G13" s="8">
        <v>2273870</v>
      </c>
      <c r="H13" s="8">
        <v>12528689</v>
      </c>
      <c r="I13" s="9">
        <f>SUM(G13/H13)</f>
        <v>0.18149305166725743</v>
      </c>
      <c r="J13" s="9">
        <f>SUM(G13-F13)/F13</f>
        <v>5.6724339044804138E-2</v>
      </c>
      <c r="K13" s="10">
        <v>8711</v>
      </c>
      <c r="L13" s="11">
        <f>SUM(G13/K13)</f>
        <v>261.0343244174033</v>
      </c>
      <c r="M13" s="12"/>
    </row>
    <row r="14" spans="1:14" x14ac:dyDescent="0.25">
      <c r="A14" s="6" t="s">
        <v>61</v>
      </c>
      <c r="B14" s="6" t="s">
        <v>62</v>
      </c>
      <c r="C14" s="6" t="s">
        <v>63</v>
      </c>
      <c r="D14" s="15" t="s">
        <v>64</v>
      </c>
      <c r="E14" s="6" t="s">
        <v>65</v>
      </c>
      <c r="F14" s="8">
        <v>2058887</v>
      </c>
      <c r="G14" s="8">
        <v>2182105</v>
      </c>
      <c r="H14" s="8">
        <v>18068192</v>
      </c>
      <c r="I14" s="9">
        <f>SUM(G14/H14)</f>
        <v>0.1207705231381203</v>
      </c>
      <c r="J14" s="9">
        <f>SUM(G14-F14)/F14</f>
        <v>5.9846897862777318E-2</v>
      </c>
      <c r="K14" s="10">
        <v>11608</v>
      </c>
      <c r="L14" s="11">
        <f>SUM(G14/K14)</f>
        <v>187.9828566505858</v>
      </c>
      <c r="M14" s="12"/>
    </row>
    <row r="15" spans="1:14" x14ac:dyDescent="0.25">
      <c r="A15" s="6" t="s">
        <v>66</v>
      </c>
      <c r="B15" s="6" t="s">
        <v>38</v>
      </c>
      <c r="C15" s="6" t="s">
        <v>67</v>
      </c>
      <c r="D15" s="7" t="s">
        <v>68</v>
      </c>
      <c r="E15" s="6" t="s">
        <v>69</v>
      </c>
      <c r="F15" s="8">
        <v>1975274</v>
      </c>
      <c r="G15" s="8">
        <v>2078507</v>
      </c>
      <c r="H15" s="8">
        <v>11877207</v>
      </c>
      <c r="I15" s="9">
        <f>SUM(G15/H15)</f>
        <v>0.17499964427663844</v>
      </c>
      <c r="J15" s="9">
        <f>SUM(G15-F15)/F15</f>
        <v>5.2262622805747457E-2</v>
      </c>
      <c r="K15" s="10">
        <v>9049</v>
      </c>
      <c r="L15" s="11">
        <f>SUM(G15/K15)</f>
        <v>229.69466239363464</v>
      </c>
      <c r="M15" s="12"/>
    </row>
    <row r="16" spans="1:14" x14ac:dyDescent="0.25">
      <c r="A16" s="6" t="s">
        <v>18</v>
      </c>
      <c r="B16" s="6" t="s">
        <v>14</v>
      </c>
      <c r="C16" s="6" t="s">
        <v>70</v>
      </c>
      <c r="D16" s="7" t="s">
        <v>71</v>
      </c>
      <c r="E16" s="6" t="s">
        <v>72</v>
      </c>
      <c r="F16" s="20">
        <v>1874365</v>
      </c>
      <c r="G16" s="8">
        <v>1944358</v>
      </c>
      <c r="H16" s="8">
        <v>7979059</v>
      </c>
      <c r="I16" s="9">
        <f>SUM(G16/H16)</f>
        <v>0.24368261971743785</v>
      </c>
      <c r="J16" s="9">
        <f>SUM(G16-F16)/F16</f>
        <v>3.7342246574173121E-2</v>
      </c>
      <c r="K16" s="10">
        <v>10845</v>
      </c>
      <c r="L16" s="11">
        <f>SUM(G16/K16)</f>
        <v>179.28612263715999</v>
      </c>
      <c r="M16" s="12"/>
      <c r="N16" s="14"/>
    </row>
    <row r="17" spans="1:14" x14ac:dyDescent="0.25">
      <c r="A17" s="6" t="s">
        <v>18</v>
      </c>
      <c r="B17" s="6" t="s">
        <v>14</v>
      </c>
      <c r="C17" s="6" t="s">
        <v>73</v>
      </c>
      <c r="D17" s="15" t="s">
        <v>74</v>
      </c>
      <c r="E17" s="6" t="s">
        <v>75</v>
      </c>
      <c r="F17" s="8">
        <v>1698054</v>
      </c>
      <c r="G17" s="8">
        <v>1879309</v>
      </c>
      <c r="H17" s="8">
        <v>9639968</v>
      </c>
      <c r="I17" s="9">
        <f>SUM(G17/H17)</f>
        <v>0.19494971352602</v>
      </c>
      <c r="J17" s="9">
        <f>SUM(G17-F17)/F17</f>
        <v>0.10674277732039146</v>
      </c>
      <c r="K17" s="10">
        <v>7728</v>
      </c>
      <c r="L17" s="11">
        <f>SUM(G17/K17)</f>
        <v>243.18180641821945</v>
      </c>
      <c r="M17" s="12"/>
    </row>
    <row r="18" spans="1:14" x14ac:dyDescent="0.25">
      <c r="A18" s="6" t="s">
        <v>23</v>
      </c>
      <c r="B18" s="6" t="s">
        <v>76</v>
      </c>
      <c r="C18" s="6" t="s">
        <v>77</v>
      </c>
      <c r="D18" s="7" t="s">
        <v>78</v>
      </c>
      <c r="E18" s="6" t="s">
        <v>79</v>
      </c>
      <c r="F18" s="8">
        <v>1779001</v>
      </c>
      <c r="G18" s="8">
        <v>1865555</v>
      </c>
      <c r="H18" s="8">
        <v>12411291</v>
      </c>
      <c r="I18" s="9">
        <f>SUM(G18/H18)</f>
        <v>0.15031111590244722</v>
      </c>
      <c r="J18" s="9">
        <f>SUM(G18-F18)/F18</f>
        <v>4.8653148592946269E-2</v>
      </c>
      <c r="K18" s="10">
        <v>4436</v>
      </c>
      <c r="L18" s="11">
        <f>SUM(G18/K18)</f>
        <v>420.54891794409377</v>
      </c>
      <c r="M18" s="12"/>
    </row>
    <row r="19" spans="1:14" x14ac:dyDescent="0.25">
      <c r="A19" s="6" t="s">
        <v>23</v>
      </c>
      <c r="B19" s="6" t="s">
        <v>80</v>
      </c>
      <c r="C19" s="6" t="s">
        <v>81</v>
      </c>
      <c r="D19" s="7" t="s">
        <v>82</v>
      </c>
      <c r="E19" s="6" t="s">
        <v>83</v>
      </c>
      <c r="F19" s="8">
        <v>1169307</v>
      </c>
      <c r="G19" s="8">
        <v>1771130</v>
      </c>
      <c r="H19" s="8">
        <v>5805734</v>
      </c>
      <c r="I19" s="9">
        <f>SUM(G19/H19)</f>
        <v>0.30506564716881623</v>
      </c>
      <c r="J19" s="9">
        <f>SUM(G19-F19)/F19</f>
        <v>0.51468348346499249</v>
      </c>
      <c r="K19" s="10">
        <v>4331</v>
      </c>
      <c r="L19" s="11">
        <f>SUM(G19/K19)</f>
        <v>408.94250750404063</v>
      </c>
      <c r="M19" s="12"/>
    </row>
    <row r="20" spans="1:14" x14ac:dyDescent="0.25">
      <c r="A20" s="6" t="s">
        <v>84</v>
      </c>
      <c r="B20" s="6" t="s">
        <v>85</v>
      </c>
      <c r="C20" s="6" t="s">
        <v>86</v>
      </c>
      <c r="D20" s="7" t="s">
        <v>87</v>
      </c>
      <c r="E20" s="6" t="s">
        <v>88</v>
      </c>
      <c r="F20" s="8">
        <v>1606156</v>
      </c>
      <c r="G20" s="8">
        <v>1676590</v>
      </c>
      <c r="H20" s="8">
        <v>11158400</v>
      </c>
      <c r="I20" s="9">
        <f>SUM(G20/H20)</f>
        <v>0.15025362059076569</v>
      </c>
      <c r="J20" s="9">
        <f>SUM(G20-F20)/F20</f>
        <v>4.3852527400825327E-2</v>
      </c>
      <c r="K20" s="10">
        <v>8600</v>
      </c>
      <c r="L20" s="11">
        <f>SUM(G20/K20)</f>
        <v>194.95232558139534</v>
      </c>
      <c r="M20" s="12"/>
    </row>
    <row r="21" spans="1:14" x14ac:dyDescent="0.25">
      <c r="A21" s="6" t="s">
        <v>23</v>
      </c>
      <c r="B21" s="6" t="s">
        <v>76</v>
      </c>
      <c r="C21" s="6" t="s">
        <v>89</v>
      </c>
      <c r="D21" s="7" t="s">
        <v>90</v>
      </c>
      <c r="E21" s="6" t="s">
        <v>91</v>
      </c>
      <c r="F21" s="8">
        <v>1335098</v>
      </c>
      <c r="G21" s="8">
        <v>1318669</v>
      </c>
      <c r="H21" s="8">
        <v>6088905</v>
      </c>
      <c r="I21" s="9">
        <f>SUM(G21/H21)</f>
        <v>0.21656915323855438</v>
      </c>
      <c r="J21" s="9">
        <f>SUM(G21-F21)/F21</f>
        <v>-1.2305463718768211E-2</v>
      </c>
      <c r="K21" s="10">
        <v>5420</v>
      </c>
      <c r="L21" s="11">
        <f>SUM(G21/K21)</f>
        <v>243.29686346863468</v>
      </c>
      <c r="M21" s="12"/>
      <c r="N21" s="14"/>
    </row>
    <row r="22" spans="1:14" x14ac:dyDescent="0.25">
      <c r="A22" s="6" t="s">
        <v>92</v>
      </c>
      <c r="B22" s="6" t="s">
        <v>93</v>
      </c>
      <c r="C22" s="6" t="s">
        <v>94</v>
      </c>
      <c r="D22" s="7" t="s">
        <v>95</v>
      </c>
      <c r="E22" s="6" t="s">
        <v>96</v>
      </c>
      <c r="F22" s="8">
        <v>1110411</v>
      </c>
      <c r="G22" s="8">
        <v>1130157</v>
      </c>
      <c r="H22" s="8">
        <v>8126919</v>
      </c>
      <c r="I22" s="9">
        <f>SUM(G22/H22)</f>
        <v>0.13906340151784458</v>
      </c>
      <c r="J22" s="9">
        <f>SUM(G22-F22)/F22</f>
        <v>1.7782604819296638E-2</v>
      </c>
      <c r="K22" s="10">
        <v>7299</v>
      </c>
      <c r="L22" s="11">
        <f>SUM(G22/K22)</f>
        <v>154.83723797780519</v>
      </c>
      <c r="M22" s="12"/>
    </row>
    <row r="23" spans="1:14" x14ac:dyDescent="0.25">
      <c r="A23" s="6" t="s">
        <v>66</v>
      </c>
      <c r="B23" s="6" t="s">
        <v>38</v>
      </c>
      <c r="C23" s="6" t="s">
        <v>97</v>
      </c>
      <c r="D23" s="25" t="s">
        <v>98</v>
      </c>
      <c r="E23" s="6" t="s">
        <v>99</v>
      </c>
      <c r="F23" s="8">
        <v>1008770</v>
      </c>
      <c r="G23" s="26">
        <v>1071750</v>
      </c>
      <c r="H23" s="8">
        <v>6065033</v>
      </c>
      <c r="I23" s="9">
        <f>SUM(G23/H23)</f>
        <v>0.17670967330268442</v>
      </c>
      <c r="J23" s="9">
        <f>SUM(G23-F23)/F23</f>
        <v>6.2432467262111283E-2</v>
      </c>
      <c r="K23" s="10">
        <v>1955</v>
      </c>
      <c r="L23" s="11">
        <f>SUM(G23/K23)</f>
        <v>548.20971867007677</v>
      </c>
      <c r="M23" s="12"/>
    </row>
    <row r="24" spans="1:14" x14ac:dyDescent="0.25">
      <c r="A24" s="6" t="s">
        <v>66</v>
      </c>
      <c r="B24" s="6" t="s">
        <v>38</v>
      </c>
      <c r="C24" s="6" t="s">
        <v>38</v>
      </c>
      <c r="D24" s="7" t="s">
        <v>100</v>
      </c>
      <c r="E24" s="6" t="s">
        <v>101</v>
      </c>
      <c r="F24" s="8">
        <v>994585</v>
      </c>
      <c r="G24" s="8">
        <v>1029841</v>
      </c>
      <c r="H24" s="8">
        <v>5305999</v>
      </c>
      <c r="I24" s="9">
        <f>SUM(G24/H24)</f>
        <v>0.1940899348077525</v>
      </c>
      <c r="J24" s="9">
        <f>SUM(G24-F24)/F24</f>
        <v>3.5447950652784832E-2</v>
      </c>
      <c r="K24" s="10">
        <v>3415</v>
      </c>
      <c r="L24" s="11">
        <f>SUM(G24/K24)</f>
        <v>301.5639824304539</v>
      </c>
      <c r="M24" s="12"/>
    </row>
    <row r="25" spans="1:14" x14ac:dyDescent="0.25">
      <c r="A25" s="6" t="s">
        <v>92</v>
      </c>
      <c r="B25" s="6" t="s">
        <v>93</v>
      </c>
      <c r="C25" s="6" t="s">
        <v>102</v>
      </c>
      <c r="D25" s="7" t="s">
        <v>103</v>
      </c>
      <c r="E25" s="6" t="s">
        <v>104</v>
      </c>
      <c r="F25" s="8">
        <v>931533</v>
      </c>
      <c r="G25" s="8">
        <v>1024664</v>
      </c>
      <c r="H25" s="8">
        <v>3359617</v>
      </c>
      <c r="I25" s="9">
        <f>SUM(G25/H25)</f>
        <v>0.30499428952764557</v>
      </c>
      <c r="J25" s="9">
        <f>SUM(G25-F25)/F25</f>
        <v>9.9976060966170816E-2</v>
      </c>
      <c r="K25" s="10">
        <v>2898</v>
      </c>
      <c r="L25" s="11">
        <f>SUM(G25/K25)</f>
        <v>353.57625948930297</v>
      </c>
      <c r="M25" s="12" t="s">
        <v>105</v>
      </c>
    </row>
    <row r="26" spans="1:14" x14ac:dyDescent="0.25">
      <c r="A26" s="6" t="s">
        <v>57</v>
      </c>
      <c r="B26" s="6" t="s">
        <v>47</v>
      </c>
      <c r="C26" s="6" t="s">
        <v>106</v>
      </c>
      <c r="D26" s="25" t="s">
        <v>107</v>
      </c>
      <c r="E26" s="27" t="s">
        <v>108</v>
      </c>
      <c r="F26" s="8">
        <v>936446</v>
      </c>
      <c r="G26" s="8">
        <v>978020</v>
      </c>
      <c r="H26" s="8">
        <v>3002503</v>
      </c>
      <c r="I26" s="9">
        <f>SUM(G26/H26)</f>
        <v>0.3257348951857833</v>
      </c>
      <c r="J26" s="9">
        <f>SUM(G26-F26)/F26</f>
        <v>4.4395512394734986E-2</v>
      </c>
      <c r="K26" s="10">
        <v>2816</v>
      </c>
      <c r="L26" s="11">
        <f>SUM(G26/K26)</f>
        <v>347.30823863636363</v>
      </c>
      <c r="M26" s="12"/>
      <c r="N26" s="14"/>
    </row>
    <row r="27" spans="1:14" x14ac:dyDescent="0.25">
      <c r="A27" s="6" t="s">
        <v>57</v>
      </c>
      <c r="B27" s="6" t="s">
        <v>47</v>
      </c>
      <c r="C27" s="6" t="s">
        <v>109</v>
      </c>
      <c r="D27" s="15" t="s">
        <v>110</v>
      </c>
      <c r="E27" s="6" t="s">
        <v>111</v>
      </c>
      <c r="F27" s="8">
        <v>847620</v>
      </c>
      <c r="G27" s="8">
        <v>898230</v>
      </c>
      <c r="H27" s="8">
        <v>4442210</v>
      </c>
      <c r="I27" s="9">
        <f>SUM(G27/H27)</f>
        <v>0.20220340776325296</v>
      </c>
      <c r="J27" s="9">
        <f>SUM(G27-F27)/F27</f>
        <v>5.9708359878247325E-2</v>
      </c>
      <c r="K27" s="10">
        <v>6061</v>
      </c>
      <c r="L27" s="11">
        <f>SUM(G27/K27)</f>
        <v>148.19831710938789</v>
      </c>
      <c r="M27" s="12"/>
    </row>
    <row r="28" spans="1:14" x14ac:dyDescent="0.25">
      <c r="A28" s="6" t="s">
        <v>57</v>
      </c>
      <c r="B28" s="6" t="s">
        <v>47</v>
      </c>
      <c r="C28" s="6" t="s">
        <v>112</v>
      </c>
      <c r="D28" s="25" t="s">
        <v>113</v>
      </c>
      <c r="E28" s="6" t="s">
        <v>114</v>
      </c>
      <c r="F28" s="8">
        <v>903090</v>
      </c>
      <c r="G28" s="8">
        <v>891030</v>
      </c>
      <c r="H28" s="8">
        <v>3867941</v>
      </c>
      <c r="I28" s="9">
        <f>SUM(G28/H28)</f>
        <v>0.2303628726498155</v>
      </c>
      <c r="J28" s="9">
        <f>SUM(G28-F28)/F28</f>
        <v>-1.3354150749094774E-2</v>
      </c>
      <c r="K28" s="10">
        <v>7750</v>
      </c>
      <c r="L28" s="11">
        <f>SUM(G28/K28)</f>
        <v>114.9716129032258</v>
      </c>
      <c r="M28" s="12"/>
    </row>
    <row r="29" spans="1:14" x14ac:dyDescent="0.25">
      <c r="A29" s="6" t="s">
        <v>84</v>
      </c>
      <c r="B29" s="6" t="s">
        <v>85</v>
      </c>
      <c r="C29" s="6" t="s">
        <v>115</v>
      </c>
      <c r="D29" s="7" t="s">
        <v>116</v>
      </c>
      <c r="E29" s="6" t="s">
        <v>117</v>
      </c>
      <c r="F29" s="8">
        <v>846934</v>
      </c>
      <c r="G29" s="8">
        <v>890472</v>
      </c>
      <c r="H29" s="8">
        <v>2580779</v>
      </c>
      <c r="I29" s="9">
        <f>SUM(G29/H29)</f>
        <v>0.34504000536272189</v>
      </c>
      <c r="J29" s="9">
        <f>SUM(G29-F29)/F29</f>
        <v>5.14066031119308E-2</v>
      </c>
      <c r="K29" s="10">
        <v>2612</v>
      </c>
      <c r="L29" s="11">
        <f>SUM(G29/K29)</f>
        <v>340.91577335375189</v>
      </c>
      <c r="M29" s="12" t="s">
        <v>118</v>
      </c>
    </row>
    <row r="30" spans="1:14" x14ac:dyDescent="0.25">
      <c r="A30" s="18" t="s">
        <v>18</v>
      </c>
      <c r="B30" s="18" t="s">
        <v>42</v>
      </c>
      <c r="C30" s="18" t="s">
        <v>119</v>
      </c>
      <c r="D30" s="19" t="s">
        <v>120</v>
      </c>
      <c r="E30" s="18" t="s">
        <v>121</v>
      </c>
      <c r="F30" s="20">
        <v>784841</v>
      </c>
      <c r="G30" s="20">
        <v>872111</v>
      </c>
      <c r="H30" s="20">
        <v>4594511</v>
      </c>
      <c r="I30" s="9">
        <f>SUM(G30/H30)</f>
        <v>0.18981584764951048</v>
      </c>
      <c r="J30" s="9">
        <f>SUM(G30-F30)/F30</f>
        <v>0.11119449671971775</v>
      </c>
      <c r="K30" s="21">
        <v>6409</v>
      </c>
      <c r="L30" s="11">
        <f>SUM(G30/K30)</f>
        <v>136.07598689343112</v>
      </c>
      <c r="M30" s="22"/>
    </row>
    <row r="31" spans="1:14" x14ac:dyDescent="0.25">
      <c r="A31" s="6" t="s">
        <v>18</v>
      </c>
      <c r="B31" s="6" t="s">
        <v>19</v>
      </c>
      <c r="C31" s="6" t="s">
        <v>122</v>
      </c>
      <c r="D31" s="7" t="s">
        <v>123</v>
      </c>
      <c r="E31" s="6" t="s">
        <v>124</v>
      </c>
      <c r="F31" s="8">
        <v>792950</v>
      </c>
      <c r="G31" s="8">
        <v>809250</v>
      </c>
      <c r="H31" s="8">
        <v>3190885</v>
      </c>
      <c r="I31" s="9">
        <f>SUM(G31/H31)</f>
        <v>0.25361302585332907</v>
      </c>
      <c r="J31" s="9">
        <f>SUM(G31-F31)/F31</f>
        <v>2.0556151081404881E-2</v>
      </c>
      <c r="K31" s="10">
        <v>3796</v>
      </c>
      <c r="L31" s="11">
        <f>SUM(G31/K31)</f>
        <v>213.18493150684932</v>
      </c>
      <c r="M31" s="12"/>
      <c r="N31" s="14"/>
    </row>
    <row r="32" spans="1:14" x14ac:dyDescent="0.25">
      <c r="A32" s="6" t="s">
        <v>61</v>
      </c>
      <c r="B32" s="6" t="s">
        <v>62</v>
      </c>
      <c r="C32" s="6" t="s">
        <v>125</v>
      </c>
      <c r="D32" s="15" t="s">
        <v>126</v>
      </c>
      <c r="E32" s="6" t="s">
        <v>127</v>
      </c>
      <c r="F32" s="20">
        <v>753930</v>
      </c>
      <c r="G32" s="20">
        <v>780310</v>
      </c>
      <c r="H32" s="20">
        <v>3881958</v>
      </c>
      <c r="I32" s="9">
        <f>SUM(G32/H32)</f>
        <v>0.20100938753072548</v>
      </c>
      <c r="J32" s="9">
        <f>SUM(G32-F32)/F32</f>
        <v>3.4989985807700977E-2</v>
      </c>
      <c r="K32" s="10">
        <v>1252</v>
      </c>
      <c r="L32" s="11">
        <f>SUM(G32/K32)</f>
        <v>623.25079872204469</v>
      </c>
      <c r="M32" s="12"/>
    </row>
    <row r="33" spans="1:14" x14ac:dyDescent="0.25">
      <c r="A33" s="6" t="s">
        <v>18</v>
      </c>
      <c r="B33" s="6" t="s">
        <v>14</v>
      </c>
      <c r="C33" s="6" t="s">
        <v>128</v>
      </c>
      <c r="D33" s="7" t="s">
        <v>129</v>
      </c>
      <c r="E33" s="6" t="s">
        <v>130</v>
      </c>
      <c r="F33" s="8">
        <v>682507</v>
      </c>
      <c r="G33" s="8">
        <v>640243</v>
      </c>
      <c r="H33" s="8">
        <v>3699223</v>
      </c>
      <c r="I33" s="9">
        <f>SUM(G33/H33)</f>
        <v>0.17307499439747212</v>
      </c>
      <c r="J33" s="9">
        <f>SUM(G33-F33)/F33</f>
        <v>-6.1924639600765996E-2</v>
      </c>
      <c r="K33" s="10">
        <v>4137</v>
      </c>
      <c r="L33" s="11">
        <f>SUM(G33/K33)</f>
        <v>154.76021271452743</v>
      </c>
      <c r="M33" s="12"/>
    </row>
    <row r="34" spans="1:14" x14ac:dyDescent="0.25">
      <c r="A34" s="6" t="s">
        <v>66</v>
      </c>
      <c r="B34" s="6" t="s">
        <v>38</v>
      </c>
      <c r="C34" s="6" t="s">
        <v>131</v>
      </c>
      <c r="D34" s="7" t="s">
        <v>132</v>
      </c>
      <c r="E34" s="6" t="s">
        <v>133</v>
      </c>
      <c r="F34" s="8">
        <v>622427</v>
      </c>
      <c r="G34" s="8">
        <v>614546</v>
      </c>
      <c r="H34" s="8">
        <v>8944488</v>
      </c>
      <c r="I34" s="9">
        <f>SUM(G34/H34)</f>
        <v>6.8706671639561706E-2</v>
      </c>
      <c r="J34" s="9">
        <f>SUM(G34-F34)/F34</f>
        <v>-1.2661725792743567E-2</v>
      </c>
      <c r="K34" s="10">
        <v>3035</v>
      </c>
      <c r="L34" s="11">
        <f>SUM(G34/K34)</f>
        <v>202.48632619439869</v>
      </c>
      <c r="M34" s="12"/>
    </row>
    <row r="35" spans="1:14" x14ac:dyDescent="0.25">
      <c r="A35" s="6" t="s">
        <v>134</v>
      </c>
      <c r="B35" s="6" t="s">
        <v>14</v>
      </c>
      <c r="C35" s="6" t="s">
        <v>135</v>
      </c>
      <c r="D35" s="15" t="s">
        <v>136</v>
      </c>
      <c r="E35" s="6" t="s">
        <v>137</v>
      </c>
      <c r="F35" s="8">
        <v>558510</v>
      </c>
      <c r="G35" s="8">
        <v>574391</v>
      </c>
      <c r="H35" s="8">
        <v>3963539</v>
      </c>
      <c r="I35" s="9">
        <f>SUM(G35/H35)</f>
        <v>0.14491872036581449</v>
      </c>
      <c r="J35" s="9">
        <f>SUM(G35-F35)/F35</f>
        <v>2.8434584877620812E-2</v>
      </c>
      <c r="K35" s="10">
        <v>4529</v>
      </c>
      <c r="L35" s="11">
        <f>SUM(G35/K35)</f>
        <v>126.82512695959373</v>
      </c>
      <c r="M35" s="12"/>
    </row>
    <row r="36" spans="1:14" x14ac:dyDescent="0.25">
      <c r="A36" s="6" t="s">
        <v>138</v>
      </c>
      <c r="B36" s="6" t="s">
        <v>62</v>
      </c>
      <c r="C36" s="6" t="s">
        <v>139</v>
      </c>
      <c r="D36" s="15" t="s">
        <v>140</v>
      </c>
      <c r="E36" s="6" t="s">
        <v>141</v>
      </c>
      <c r="F36" s="8">
        <v>530723</v>
      </c>
      <c r="G36" s="8">
        <v>549827</v>
      </c>
      <c r="H36" s="8">
        <v>5196416</v>
      </c>
      <c r="I36" s="9">
        <f>SUM(G36/H36)</f>
        <v>0.10580888827992216</v>
      </c>
      <c r="J36" s="9">
        <f>SUM(G36-F36)/F36</f>
        <v>3.5996178797602515E-2</v>
      </c>
      <c r="K36" s="10">
        <v>1517</v>
      </c>
      <c r="L36" s="11">
        <f>SUM(G36/K36)</f>
        <v>362.44363876071191</v>
      </c>
      <c r="M36" s="12"/>
      <c r="N36" s="14"/>
    </row>
    <row r="37" spans="1:14" x14ac:dyDescent="0.25">
      <c r="A37" s="6" t="s">
        <v>18</v>
      </c>
      <c r="B37" s="6" t="s">
        <v>19</v>
      </c>
      <c r="C37" s="6" t="s">
        <v>142</v>
      </c>
      <c r="D37" s="7" t="s">
        <v>143</v>
      </c>
      <c r="E37" s="6" t="s">
        <v>144</v>
      </c>
      <c r="F37" s="8">
        <v>450690</v>
      </c>
      <c r="G37" s="8">
        <v>509950</v>
      </c>
      <c r="H37" s="8">
        <v>3316637</v>
      </c>
      <c r="I37" s="9">
        <f>SUM(G37/H37)</f>
        <v>0.1537551441414903</v>
      </c>
      <c r="J37" s="9">
        <f>SUM(G37-F37)/F37</f>
        <v>0.1314872750671193</v>
      </c>
      <c r="K37" s="10">
        <v>4570</v>
      </c>
      <c r="L37" s="11">
        <f>SUM(G37/K37)</f>
        <v>111.58643326039387</v>
      </c>
      <c r="M37" s="12"/>
    </row>
    <row r="38" spans="1:14" ht="26.25" x14ac:dyDescent="0.25">
      <c r="A38" s="18" t="s">
        <v>145</v>
      </c>
      <c r="B38" s="18" t="s">
        <v>76</v>
      </c>
      <c r="C38" s="18" t="s">
        <v>146</v>
      </c>
      <c r="D38" s="19" t="s">
        <v>147</v>
      </c>
      <c r="E38" s="18" t="s">
        <v>148</v>
      </c>
      <c r="F38" s="20">
        <v>458000</v>
      </c>
      <c r="G38" s="20">
        <v>482700</v>
      </c>
      <c r="H38" s="20">
        <v>2530200</v>
      </c>
      <c r="I38" s="9">
        <f>SUM(G38/H38)</f>
        <v>0.19077543277211287</v>
      </c>
      <c r="J38" s="9">
        <f>SUM(G38-F38)/F38</f>
        <v>5.3930131004366812E-2</v>
      </c>
      <c r="K38" s="21">
        <v>2997</v>
      </c>
      <c r="L38" s="11">
        <f>SUM(G38/K38)</f>
        <v>161.06106106106105</v>
      </c>
      <c r="M38" s="22" t="s">
        <v>149</v>
      </c>
    </row>
    <row r="39" spans="1:14" x14ac:dyDescent="0.25">
      <c r="A39" s="6" t="s">
        <v>84</v>
      </c>
      <c r="B39" s="6" t="s">
        <v>85</v>
      </c>
      <c r="C39" s="6" t="s">
        <v>150</v>
      </c>
      <c r="D39" s="7" t="s">
        <v>151</v>
      </c>
      <c r="E39" s="6" t="s">
        <v>152</v>
      </c>
      <c r="F39" s="8">
        <v>461373</v>
      </c>
      <c r="G39" s="8">
        <v>468769</v>
      </c>
      <c r="H39" s="8">
        <v>2721775</v>
      </c>
      <c r="I39" s="9">
        <f>SUM(G39/H39)</f>
        <v>0.17222915193210314</v>
      </c>
      <c r="J39" s="9">
        <f>SUM(G39-F39)/F39</f>
        <v>1.6030413569931488E-2</v>
      </c>
      <c r="K39" s="28">
        <v>3914</v>
      </c>
      <c r="L39" s="11">
        <f>SUM(G39/K39)</f>
        <v>119.76724578436382</v>
      </c>
      <c r="M39" s="12"/>
    </row>
    <row r="40" spans="1:14" x14ac:dyDescent="0.25">
      <c r="A40" s="6" t="s">
        <v>23</v>
      </c>
      <c r="B40" s="6" t="s">
        <v>76</v>
      </c>
      <c r="C40" s="6" t="s">
        <v>153</v>
      </c>
      <c r="D40" s="7" t="s">
        <v>154</v>
      </c>
      <c r="E40" s="6" t="s">
        <v>155</v>
      </c>
      <c r="F40" s="8">
        <v>438278</v>
      </c>
      <c r="G40" s="8">
        <v>467729</v>
      </c>
      <c r="H40" s="8">
        <v>2709614</v>
      </c>
      <c r="I40" s="9">
        <f>SUM(G40/H40)</f>
        <v>0.17261831390006105</v>
      </c>
      <c r="J40" s="9">
        <f>SUM(G40-F40)/F40</f>
        <v>6.7197075828583683E-2</v>
      </c>
      <c r="K40" s="10">
        <v>3587</v>
      </c>
      <c r="L40" s="11">
        <f>SUM(G40/K40)</f>
        <v>130.39559520490661</v>
      </c>
      <c r="M40" s="12" t="s">
        <v>156</v>
      </c>
    </row>
    <row r="41" spans="1:14" x14ac:dyDescent="0.25">
      <c r="A41" s="6" t="s">
        <v>157</v>
      </c>
      <c r="B41" s="6" t="s">
        <v>38</v>
      </c>
      <c r="C41" s="6" t="s">
        <v>158</v>
      </c>
      <c r="D41" s="7" t="s">
        <v>159</v>
      </c>
      <c r="E41" s="6" t="s">
        <v>160</v>
      </c>
      <c r="F41" s="8">
        <v>478534</v>
      </c>
      <c r="G41" s="8">
        <v>467078</v>
      </c>
      <c r="H41" s="8">
        <v>4271793</v>
      </c>
      <c r="I41" s="9">
        <f>SUM(G41/H41)</f>
        <v>0.10934003590529784</v>
      </c>
      <c r="J41" s="9">
        <f>SUM(G41-F41)/F41</f>
        <v>-2.3939782753158605E-2</v>
      </c>
      <c r="K41" s="10">
        <v>3335</v>
      </c>
      <c r="L41" s="11">
        <f>SUM(G41/K41)</f>
        <v>140.05337331334331</v>
      </c>
      <c r="M41" s="12"/>
      <c r="N41" s="14"/>
    </row>
    <row r="42" spans="1:14" x14ac:dyDescent="0.25">
      <c r="A42" s="6" t="s">
        <v>18</v>
      </c>
      <c r="B42" s="6" t="s">
        <v>19</v>
      </c>
      <c r="C42" s="6" t="s">
        <v>161</v>
      </c>
      <c r="D42" s="7" t="s">
        <v>162</v>
      </c>
      <c r="E42" s="6" t="s">
        <v>163</v>
      </c>
      <c r="F42" s="8">
        <v>372899</v>
      </c>
      <c r="G42" s="8">
        <v>431616</v>
      </c>
      <c r="H42" s="8">
        <v>2746340</v>
      </c>
      <c r="I42" s="9">
        <f>SUM(G42/H42)</f>
        <v>0.15716043898424811</v>
      </c>
      <c r="J42" s="9">
        <f>SUM(G42-F42)/F42</f>
        <v>0.15746086741986437</v>
      </c>
      <c r="K42" s="10">
        <v>4066</v>
      </c>
      <c r="L42" s="11">
        <f>SUM(G42/K42)</f>
        <v>106.15248401377275</v>
      </c>
      <c r="M42" s="12"/>
    </row>
    <row r="43" spans="1:14" x14ac:dyDescent="0.25">
      <c r="A43" s="6" t="s">
        <v>57</v>
      </c>
      <c r="B43" s="6" t="s">
        <v>47</v>
      </c>
      <c r="C43" s="6" t="s">
        <v>164</v>
      </c>
      <c r="D43" s="7" t="s">
        <v>165</v>
      </c>
      <c r="E43" s="6" t="s">
        <v>166</v>
      </c>
      <c r="F43" s="8">
        <v>407070</v>
      </c>
      <c r="G43" s="8">
        <v>406020</v>
      </c>
      <c r="H43" s="8">
        <v>5513075</v>
      </c>
      <c r="I43" s="9">
        <f>SUM(G43/H43)</f>
        <v>7.3646739795848959E-2</v>
      </c>
      <c r="J43" s="9">
        <f>SUM(G43-F43)/F43</f>
        <v>-2.5794089468641757E-3</v>
      </c>
      <c r="K43" s="10">
        <v>5141</v>
      </c>
      <c r="L43" s="11">
        <f>SUM(G43/K43)</f>
        <v>78.976852752382811</v>
      </c>
      <c r="M43" s="12"/>
    </row>
    <row r="44" spans="1:14" x14ac:dyDescent="0.25">
      <c r="A44" s="6" t="s">
        <v>92</v>
      </c>
      <c r="B44" s="6" t="s">
        <v>93</v>
      </c>
      <c r="C44" s="6" t="s">
        <v>167</v>
      </c>
      <c r="D44" s="7" t="s">
        <v>168</v>
      </c>
      <c r="E44" s="6" t="s">
        <v>169</v>
      </c>
      <c r="F44" s="8">
        <v>370831</v>
      </c>
      <c r="G44" s="8">
        <v>393190</v>
      </c>
      <c r="H44" s="8">
        <v>4285256</v>
      </c>
      <c r="I44" s="9">
        <f>SUM(G44/H44)</f>
        <v>9.1754144909895696E-2</v>
      </c>
      <c r="J44" s="9">
        <f>SUM(G44-F44)/F44</f>
        <v>6.0294311964210111E-2</v>
      </c>
      <c r="K44" s="10">
        <v>5845</v>
      </c>
      <c r="L44" s="11">
        <f>SUM(G44/K44)</f>
        <v>67.269461077844312</v>
      </c>
      <c r="M44" s="12" t="s">
        <v>170</v>
      </c>
    </row>
    <row r="45" spans="1:14" x14ac:dyDescent="0.25">
      <c r="A45" s="6" t="s">
        <v>66</v>
      </c>
      <c r="B45" s="6" t="s">
        <v>38</v>
      </c>
      <c r="C45" s="6" t="s">
        <v>171</v>
      </c>
      <c r="D45" s="25" t="s">
        <v>172</v>
      </c>
      <c r="E45" s="6" t="s">
        <v>173</v>
      </c>
      <c r="F45" s="8">
        <v>383995</v>
      </c>
      <c r="G45" s="8">
        <v>391293</v>
      </c>
      <c r="H45" s="8">
        <v>6038508</v>
      </c>
      <c r="I45" s="9">
        <f>SUM(G45/H45)</f>
        <v>6.4799616064100604E-2</v>
      </c>
      <c r="J45" s="9">
        <f>SUM(G45-F45)/F45</f>
        <v>1.9005455800205732E-2</v>
      </c>
      <c r="K45" s="10">
        <v>2956</v>
      </c>
      <c r="L45" s="11">
        <f>SUM(G45/K45)</f>
        <v>132.37246278755075</v>
      </c>
      <c r="M45" s="12"/>
    </row>
    <row r="46" spans="1:14" ht="26.25" x14ac:dyDescent="0.25">
      <c r="A46" s="6" t="s">
        <v>174</v>
      </c>
      <c r="B46" s="6" t="s">
        <v>175</v>
      </c>
      <c r="C46" s="6" t="s">
        <v>176</v>
      </c>
      <c r="D46" s="15" t="s">
        <v>177</v>
      </c>
      <c r="E46" s="6" t="s">
        <v>178</v>
      </c>
      <c r="F46" s="8">
        <v>433236</v>
      </c>
      <c r="G46" s="8">
        <v>329546</v>
      </c>
      <c r="H46" s="8">
        <v>6808799</v>
      </c>
      <c r="I46" s="9">
        <f>SUM(G46/H46)</f>
        <v>4.840001885795131E-2</v>
      </c>
      <c r="J46" s="9">
        <f>SUM(G46-F46)/F46</f>
        <v>-0.23933837446564921</v>
      </c>
      <c r="K46" s="10">
        <v>4711</v>
      </c>
      <c r="L46" s="11">
        <f>SUM(G46/K46)</f>
        <v>69.952451708766716</v>
      </c>
      <c r="M46" s="12" t="s">
        <v>179</v>
      </c>
      <c r="N46" s="14"/>
    </row>
    <row r="47" spans="1:14" x14ac:dyDescent="0.25">
      <c r="A47" s="6" t="s">
        <v>18</v>
      </c>
      <c r="B47" s="6" t="s">
        <v>19</v>
      </c>
      <c r="C47" s="6" t="s">
        <v>180</v>
      </c>
      <c r="D47" s="7" t="s">
        <v>181</v>
      </c>
      <c r="E47" s="6" t="s">
        <v>182</v>
      </c>
      <c r="F47" s="8">
        <v>322579</v>
      </c>
      <c r="G47" s="8">
        <v>325366</v>
      </c>
      <c r="H47" s="8">
        <v>1565347</v>
      </c>
      <c r="I47" s="9">
        <f>SUM(G47/H47)</f>
        <v>0.20785551063118912</v>
      </c>
      <c r="J47" s="9">
        <f>SUM(G47-F47)/F47</f>
        <v>8.6397440626947205E-3</v>
      </c>
      <c r="K47" s="10">
        <v>2611</v>
      </c>
      <c r="L47" s="11">
        <f>SUM(G47/K47)</f>
        <v>124.6135580237457</v>
      </c>
      <c r="M47" s="12"/>
    </row>
    <row r="48" spans="1:14" ht="39" x14ac:dyDescent="0.25">
      <c r="A48" s="6" t="s">
        <v>174</v>
      </c>
      <c r="B48" s="6" t="s">
        <v>175</v>
      </c>
      <c r="C48" s="6" t="s">
        <v>183</v>
      </c>
      <c r="D48" s="7" t="s">
        <v>184</v>
      </c>
      <c r="E48" s="6" t="s">
        <v>185</v>
      </c>
      <c r="F48" s="8">
        <v>303053</v>
      </c>
      <c r="G48" s="8">
        <v>319780</v>
      </c>
      <c r="H48" s="8">
        <v>1620782</v>
      </c>
      <c r="I48" s="9">
        <f>SUM(G48/H48)</f>
        <v>0.19729982193780532</v>
      </c>
      <c r="J48" s="9">
        <f>SUM(G48-F48)/F48</f>
        <v>5.5194965897054311E-2</v>
      </c>
      <c r="K48" s="10">
        <v>2571</v>
      </c>
      <c r="L48" s="11">
        <f>SUM(G48/K48)</f>
        <v>124.37961882535978</v>
      </c>
      <c r="M48" s="12" t="s">
        <v>186</v>
      </c>
    </row>
    <row r="49" spans="1:14" x14ac:dyDescent="0.25">
      <c r="A49" s="6" t="s">
        <v>66</v>
      </c>
      <c r="B49" s="6" t="s">
        <v>38</v>
      </c>
      <c r="C49" s="6" t="s">
        <v>187</v>
      </c>
      <c r="D49" s="7" t="s">
        <v>188</v>
      </c>
      <c r="E49" s="6" t="s">
        <v>189</v>
      </c>
      <c r="F49" s="8">
        <v>292072</v>
      </c>
      <c r="G49" s="8">
        <v>300061</v>
      </c>
      <c r="H49" s="8">
        <v>2751391</v>
      </c>
      <c r="I49" s="9">
        <f>SUM(G49/H49)</f>
        <v>0.10905792742652716</v>
      </c>
      <c r="J49" s="9">
        <f>SUM(G49-F49)/F49</f>
        <v>2.7352844504094882E-2</v>
      </c>
      <c r="K49" s="10">
        <v>2771</v>
      </c>
      <c r="L49" s="11">
        <f>SUM(G49/K49)</f>
        <v>108.28617827499097</v>
      </c>
      <c r="M49" s="12"/>
    </row>
    <row r="50" spans="1:14" x14ac:dyDescent="0.25">
      <c r="A50" s="6" t="s">
        <v>23</v>
      </c>
      <c r="B50" s="6" t="s">
        <v>80</v>
      </c>
      <c r="C50" s="6" t="s">
        <v>190</v>
      </c>
      <c r="D50" s="7" t="s">
        <v>191</v>
      </c>
      <c r="E50" s="6" t="s">
        <v>192</v>
      </c>
      <c r="F50" s="8">
        <v>243258</v>
      </c>
      <c r="G50" s="8">
        <v>273190</v>
      </c>
      <c r="H50" s="8">
        <v>20002746</v>
      </c>
      <c r="I50" s="9">
        <f>SUM(G50/H50)</f>
        <v>1.3657624808113847E-2</v>
      </c>
      <c r="J50" s="9">
        <f>SUM(G50-F50)/F50</f>
        <v>0.12304631296812438</v>
      </c>
      <c r="K50" s="10">
        <v>751</v>
      </c>
      <c r="L50" s="11">
        <f>SUM(G50/K50)</f>
        <v>363.76830892143806</v>
      </c>
      <c r="M50" s="12"/>
    </row>
    <row r="51" spans="1:14" x14ac:dyDescent="0.25">
      <c r="A51" s="6" t="s">
        <v>66</v>
      </c>
      <c r="B51" s="6" t="s">
        <v>38</v>
      </c>
      <c r="C51" s="6" t="s">
        <v>193</v>
      </c>
      <c r="D51" s="7" t="s">
        <v>194</v>
      </c>
      <c r="E51" s="6" t="s">
        <v>195</v>
      </c>
      <c r="F51" s="8">
        <v>221850</v>
      </c>
      <c r="G51" s="8">
        <v>236100</v>
      </c>
      <c r="H51" s="8">
        <v>1192151</v>
      </c>
      <c r="I51" s="9">
        <f>SUM(G51/H51)</f>
        <v>0.19804538183501921</v>
      </c>
      <c r="J51" s="9">
        <f>SUM(G51-F51)/F51</f>
        <v>6.4232589587559161E-2</v>
      </c>
      <c r="K51" s="10">
        <v>2819</v>
      </c>
      <c r="L51" s="11">
        <f>SUM(G51/K51)</f>
        <v>83.753103937566507</v>
      </c>
      <c r="M51" s="12"/>
      <c r="N51" s="14"/>
    </row>
    <row r="52" spans="1:14" x14ac:dyDescent="0.25">
      <c r="A52" s="6" t="s">
        <v>18</v>
      </c>
      <c r="B52" s="6" t="s">
        <v>19</v>
      </c>
      <c r="C52" s="6" t="s">
        <v>196</v>
      </c>
      <c r="D52" s="7" t="s">
        <v>197</v>
      </c>
      <c r="E52" s="6" t="s">
        <v>198</v>
      </c>
      <c r="F52" s="8">
        <v>205350</v>
      </c>
      <c r="G52" s="8">
        <v>234470</v>
      </c>
      <c r="H52" s="8">
        <v>1634824</v>
      </c>
      <c r="I52" s="9">
        <f>SUM(G52/H52)</f>
        <v>0.14342216654514492</v>
      </c>
      <c r="J52" s="9">
        <f>SUM(G52-F52)/F52</f>
        <v>0.14180667153640128</v>
      </c>
      <c r="K52" s="10">
        <v>2846</v>
      </c>
      <c r="L52" s="11">
        <f>SUM(G52/K52)</f>
        <v>82.385804638088544</v>
      </c>
      <c r="M52" s="12"/>
    </row>
    <row r="53" spans="1:14" x14ac:dyDescent="0.25">
      <c r="A53" s="6" t="s">
        <v>199</v>
      </c>
      <c r="B53" s="6" t="s">
        <v>175</v>
      </c>
      <c r="C53" s="6" t="s">
        <v>200</v>
      </c>
      <c r="D53" s="15" t="s">
        <v>201</v>
      </c>
      <c r="E53" s="6" t="s">
        <v>202</v>
      </c>
      <c r="F53" s="8">
        <v>200941</v>
      </c>
      <c r="G53" s="8">
        <v>202572</v>
      </c>
      <c r="H53" s="8">
        <v>1105652</v>
      </c>
      <c r="I53" s="9">
        <f>SUM(G53/H53)</f>
        <v>0.18321497179944504</v>
      </c>
      <c r="J53" s="9">
        <f>SUM(G53-F53)/F53</f>
        <v>8.1168104070349009E-3</v>
      </c>
      <c r="K53" s="10">
        <v>2719</v>
      </c>
      <c r="L53" s="11">
        <f>SUM(G53/K53)</f>
        <v>74.502390584773821</v>
      </c>
      <c r="M53" s="12"/>
    </row>
    <row r="54" spans="1:14" x14ac:dyDescent="0.25">
      <c r="A54" s="6" t="s">
        <v>66</v>
      </c>
      <c r="B54" s="6" t="s">
        <v>38</v>
      </c>
      <c r="C54" s="6" t="s">
        <v>203</v>
      </c>
      <c r="D54" s="25" t="s">
        <v>204</v>
      </c>
      <c r="E54" s="6" t="s">
        <v>205</v>
      </c>
      <c r="F54" s="8">
        <v>201441</v>
      </c>
      <c r="G54" s="8">
        <v>187175</v>
      </c>
      <c r="H54" s="8">
        <v>5305999</v>
      </c>
      <c r="I54" s="9">
        <f>SUM(G54/H54)</f>
        <v>3.5276109173786124E-2</v>
      </c>
      <c r="J54" s="9">
        <f>SUM(G54-F54)/F54</f>
        <v>-7.0819743746307853E-2</v>
      </c>
      <c r="K54" s="10">
        <v>1099</v>
      </c>
      <c r="L54" s="11">
        <f>SUM(G54/K54)</f>
        <v>170.31392174704277</v>
      </c>
      <c r="M54" s="12"/>
    </row>
    <row r="55" spans="1:14" x14ac:dyDescent="0.25">
      <c r="A55" s="6" t="s">
        <v>23</v>
      </c>
      <c r="B55" s="6" t="s">
        <v>76</v>
      </c>
      <c r="C55" s="6" t="s">
        <v>206</v>
      </c>
      <c r="D55" s="7" t="s">
        <v>207</v>
      </c>
      <c r="E55" s="6" t="s">
        <v>208</v>
      </c>
      <c r="F55" s="8">
        <v>165755</v>
      </c>
      <c r="G55" s="8">
        <v>169000</v>
      </c>
      <c r="H55" s="8">
        <v>3710069</v>
      </c>
      <c r="I55" s="9">
        <f>SUM(G55/H55)</f>
        <v>4.5551713458698476E-2</v>
      </c>
      <c r="J55" s="9">
        <f>SUM(G55-F55)/F55</f>
        <v>1.9577086664052366E-2</v>
      </c>
      <c r="K55" s="10">
        <v>3826</v>
      </c>
      <c r="L55" s="11">
        <f>SUM(G55/K55)</f>
        <v>44.171458442237324</v>
      </c>
      <c r="M55" s="12"/>
    </row>
    <row r="56" spans="1:14" x14ac:dyDescent="0.25">
      <c r="A56" s="6" t="s">
        <v>209</v>
      </c>
      <c r="B56" s="6" t="s">
        <v>210</v>
      </c>
      <c r="C56" s="6" t="s">
        <v>211</v>
      </c>
      <c r="D56" s="7" t="s">
        <v>212</v>
      </c>
      <c r="E56" s="6" t="s">
        <v>213</v>
      </c>
      <c r="F56" s="8">
        <v>126637</v>
      </c>
      <c r="G56" s="8">
        <v>137228</v>
      </c>
      <c r="H56" s="8">
        <v>1126697</v>
      </c>
      <c r="I56" s="9">
        <f>SUM(G56/H56)</f>
        <v>0.12179672085751538</v>
      </c>
      <c r="J56" s="9">
        <f>SUM(G56-F56)/F56</f>
        <v>8.3632745564092642E-2</v>
      </c>
      <c r="K56" s="10">
        <v>1666</v>
      </c>
      <c r="L56" s="11">
        <f>SUM(G56/K56)</f>
        <v>82.369747899159663</v>
      </c>
      <c r="M56" s="12"/>
      <c r="N56" s="14"/>
    </row>
    <row r="57" spans="1:14" x14ac:dyDescent="0.25">
      <c r="A57" s="6" t="s">
        <v>18</v>
      </c>
      <c r="B57" s="6" t="s">
        <v>19</v>
      </c>
      <c r="C57" s="6" t="s">
        <v>214</v>
      </c>
      <c r="D57" s="7" t="s">
        <v>215</v>
      </c>
      <c r="E57" s="6" t="s">
        <v>216</v>
      </c>
      <c r="F57" s="8">
        <v>133365</v>
      </c>
      <c r="G57" s="8">
        <v>132546</v>
      </c>
      <c r="H57" s="8">
        <v>2830806</v>
      </c>
      <c r="I57" s="9">
        <f>SUM(G57/H57)</f>
        <v>4.6822707031142365E-2</v>
      </c>
      <c r="J57" s="9">
        <f>SUM(G57-F57)/F57</f>
        <v>-6.1410415026431223E-3</v>
      </c>
      <c r="K57" s="10">
        <v>726</v>
      </c>
      <c r="L57" s="11">
        <f>SUM(G57/K57)</f>
        <v>182.5702479338843</v>
      </c>
      <c r="M57" s="12"/>
    </row>
    <row r="58" spans="1:14" x14ac:dyDescent="0.25">
      <c r="A58" s="18" t="s">
        <v>18</v>
      </c>
      <c r="B58" s="18" t="s">
        <v>42</v>
      </c>
      <c r="C58" s="18" t="s">
        <v>217</v>
      </c>
      <c r="D58" s="19" t="s">
        <v>218</v>
      </c>
      <c r="E58" s="18" t="s">
        <v>219</v>
      </c>
      <c r="F58" s="20">
        <v>125283</v>
      </c>
      <c r="G58" s="20">
        <v>128011</v>
      </c>
      <c r="H58" s="20">
        <v>8394443</v>
      </c>
      <c r="I58" s="9">
        <f>SUM(G58/H58)</f>
        <v>1.5249493027708927E-2</v>
      </c>
      <c r="J58" s="9">
        <f>SUM(G58-F58)/F58</f>
        <v>2.1774702074503324E-2</v>
      </c>
      <c r="K58" s="21">
        <v>4642</v>
      </c>
      <c r="L58" s="11">
        <f>SUM(G58/K58)</f>
        <v>27.576691081430418</v>
      </c>
      <c r="M58" s="22"/>
    </row>
    <row r="59" spans="1:14" x14ac:dyDescent="0.25">
      <c r="A59" s="6" t="s">
        <v>209</v>
      </c>
      <c r="B59" s="6" t="s">
        <v>210</v>
      </c>
      <c r="C59" s="6" t="s">
        <v>210</v>
      </c>
      <c r="D59" s="15" t="s">
        <v>49</v>
      </c>
      <c r="E59" s="6" t="s">
        <v>220</v>
      </c>
      <c r="F59" s="8">
        <v>117312</v>
      </c>
      <c r="G59" s="8">
        <v>126672</v>
      </c>
      <c r="H59" s="8">
        <v>1392115</v>
      </c>
      <c r="I59" s="9">
        <f>SUM(G59/H59)</f>
        <v>9.0992482661274396E-2</v>
      </c>
      <c r="J59" s="9">
        <f>SUM(G59-F59)/F59</f>
        <v>7.9787234042553196E-2</v>
      </c>
      <c r="K59" s="10">
        <v>2193</v>
      </c>
      <c r="L59" s="11">
        <f>SUM(G59/K59)</f>
        <v>57.761969904240765</v>
      </c>
      <c r="M59" s="12"/>
    </row>
    <row r="60" spans="1:14" x14ac:dyDescent="0.25">
      <c r="A60" s="18" t="s">
        <v>18</v>
      </c>
      <c r="B60" s="18" t="s">
        <v>42</v>
      </c>
      <c r="C60" s="18" t="s">
        <v>221</v>
      </c>
      <c r="D60" s="19" t="s">
        <v>222</v>
      </c>
      <c r="E60" s="18" t="s">
        <v>223</v>
      </c>
      <c r="F60" s="20">
        <v>115744</v>
      </c>
      <c r="G60" s="20">
        <v>124966</v>
      </c>
      <c r="H60" s="20">
        <v>1398100</v>
      </c>
      <c r="I60" s="9">
        <f>SUM(G60/H60)</f>
        <v>8.9382733710035051E-2</v>
      </c>
      <c r="J60" s="9">
        <f>SUM(G60-F60)/F60</f>
        <v>7.967583632844899E-2</v>
      </c>
      <c r="K60" s="21">
        <v>6530</v>
      </c>
      <c r="L60" s="11">
        <f>SUM(G60/K60)</f>
        <v>19.137212863705972</v>
      </c>
      <c r="M60" s="22"/>
    </row>
    <row r="61" spans="1:14" x14ac:dyDescent="0.25">
      <c r="A61" s="6" t="s">
        <v>18</v>
      </c>
      <c r="B61" s="6" t="s">
        <v>14</v>
      </c>
      <c r="C61" s="6" t="s">
        <v>224</v>
      </c>
      <c r="D61" s="7" t="s">
        <v>225</v>
      </c>
      <c r="E61" s="6" t="s">
        <v>226</v>
      </c>
      <c r="F61" s="8">
        <v>120000</v>
      </c>
      <c r="G61" s="8">
        <v>120000</v>
      </c>
      <c r="H61" s="8">
        <v>3850288</v>
      </c>
      <c r="I61" s="9">
        <f>SUM(G61/H61)</f>
        <v>3.1166499752745769E-2</v>
      </c>
      <c r="J61" s="9">
        <f>SUM(G61-F61)/F61</f>
        <v>0</v>
      </c>
      <c r="K61" s="10">
        <v>5055</v>
      </c>
      <c r="L61" s="11">
        <f>SUM(G61/K61)</f>
        <v>23.73887240356083</v>
      </c>
      <c r="M61" s="12" t="s">
        <v>227</v>
      </c>
      <c r="N61" s="14"/>
    </row>
    <row r="62" spans="1:14" x14ac:dyDescent="0.25">
      <c r="A62" s="6" t="s">
        <v>209</v>
      </c>
      <c r="B62" s="6" t="s">
        <v>210</v>
      </c>
      <c r="C62" s="6" t="s">
        <v>228</v>
      </c>
      <c r="D62" s="7" t="s">
        <v>229</v>
      </c>
      <c r="E62" s="6" t="s">
        <v>230</v>
      </c>
      <c r="F62" s="8">
        <v>105000</v>
      </c>
      <c r="G62" s="8">
        <v>113447</v>
      </c>
      <c r="H62" s="16">
        <v>1032731</v>
      </c>
      <c r="I62" s="9">
        <f>SUM(G62/H62)</f>
        <v>0.10985145212063935</v>
      </c>
      <c r="J62" s="9">
        <f>SUM(G62-F62)/F62</f>
        <v>8.0447619047619046E-2</v>
      </c>
      <c r="K62" s="10">
        <v>1707</v>
      </c>
      <c r="L62" s="11">
        <f>SUM(G62/K62)</f>
        <v>66.459871118922081</v>
      </c>
      <c r="M62" s="12"/>
    </row>
    <row r="63" spans="1:14" x14ac:dyDescent="0.25">
      <c r="A63" s="6" t="s">
        <v>33</v>
      </c>
      <c r="B63" s="6" t="s">
        <v>34</v>
      </c>
      <c r="C63" s="6" t="s">
        <v>231</v>
      </c>
      <c r="D63" s="7" t="s">
        <v>232</v>
      </c>
      <c r="E63" s="6" t="s">
        <v>233</v>
      </c>
      <c r="F63" s="8">
        <v>102694</v>
      </c>
      <c r="G63" s="8">
        <v>105000</v>
      </c>
      <c r="H63" s="8">
        <v>2473851</v>
      </c>
      <c r="I63" s="9">
        <f>SUM(G63/H63)</f>
        <v>4.2443946704955146E-2</v>
      </c>
      <c r="J63" s="9">
        <f>SUM(G63-F63)/F63</f>
        <v>2.2455060665666934E-2</v>
      </c>
      <c r="K63" s="10">
        <v>1918</v>
      </c>
      <c r="L63" s="11">
        <f>SUM(G63/K63)</f>
        <v>54.744525547445257</v>
      </c>
      <c r="M63" s="12"/>
    </row>
    <row r="64" spans="1:14" x14ac:dyDescent="0.25">
      <c r="A64" s="18" t="s">
        <v>18</v>
      </c>
      <c r="B64" s="18" t="s">
        <v>42</v>
      </c>
      <c r="C64" s="18" t="s">
        <v>234</v>
      </c>
      <c r="D64" s="19" t="s">
        <v>235</v>
      </c>
      <c r="E64" s="18" t="s">
        <v>236</v>
      </c>
      <c r="F64" s="20">
        <v>105275</v>
      </c>
      <c r="G64" s="20">
        <v>98750</v>
      </c>
      <c r="H64" s="20">
        <v>3488558</v>
      </c>
      <c r="I64" s="9">
        <f>SUM(G64/H64)</f>
        <v>2.830682476828535E-2</v>
      </c>
      <c r="J64" s="9">
        <f>SUM(G64-F64)/F64</f>
        <v>-6.1980527190691047E-2</v>
      </c>
      <c r="K64" s="21">
        <v>4716</v>
      </c>
      <c r="L64" s="11">
        <f>SUM(G64/K64)</f>
        <v>20.939355385920273</v>
      </c>
      <c r="M64" s="22"/>
    </row>
    <row r="65" spans="1:14" x14ac:dyDescent="0.25">
      <c r="A65" s="29" t="s">
        <v>237</v>
      </c>
      <c r="B65" s="29" t="s">
        <v>34</v>
      </c>
      <c r="C65" s="29" t="s">
        <v>238</v>
      </c>
      <c r="D65" s="19" t="s">
        <v>239</v>
      </c>
      <c r="E65" s="29" t="s">
        <v>240</v>
      </c>
      <c r="F65" s="30">
        <v>87100</v>
      </c>
      <c r="G65" s="30">
        <v>96100</v>
      </c>
      <c r="H65" s="30">
        <v>884939</v>
      </c>
      <c r="I65" s="9">
        <f>SUM(G65/H65)</f>
        <v>0.10859505570440449</v>
      </c>
      <c r="J65" s="9">
        <f>SUM(G65-F65)/F65</f>
        <v>0.10332950631458095</v>
      </c>
      <c r="K65" s="29">
        <v>4273</v>
      </c>
      <c r="L65" s="11">
        <f>SUM(G65/K65)</f>
        <v>22.49005382635151</v>
      </c>
      <c r="M65" s="12"/>
    </row>
    <row r="66" spans="1:14" x14ac:dyDescent="0.25">
      <c r="A66" s="6" t="s">
        <v>18</v>
      </c>
      <c r="B66" s="6" t="s">
        <v>19</v>
      </c>
      <c r="C66" s="6" t="s">
        <v>241</v>
      </c>
      <c r="D66" s="7" t="s">
        <v>242</v>
      </c>
      <c r="E66" s="6" t="s">
        <v>243</v>
      </c>
      <c r="F66" s="8">
        <v>73774</v>
      </c>
      <c r="G66" s="8">
        <v>84723</v>
      </c>
      <c r="H66" s="8">
        <v>927731</v>
      </c>
      <c r="I66" s="9">
        <f>SUM(G66/H66)</f>
        <v>9.1322808012236301E-2</v>
      </c>
      <c r="J66" s="9">
        <f>SUM(G66-F66)/F66</f>
        <v>0.14841271992843008</v>
      </c>
      <c r="K66" s="10">
        <v>1696</v>
      </c>
      <c r="L66" s="11">
        <f>SUM(G66/K66)</f>
        <v>49.954599056603776</v>
      </c>
      <c r="M66" s="12" t="s">
        <v>244</v>
      </c>
      <c r="N66" s="14"/>
    </row>
    <row r="67" spans="1:14" x14ac:dyDescent="0.25">
      <c r="A67" s="6" t="s">
        <v>61</v>
      </c>
      <c r="B67" s="6" t="s">
        <v>62</v>
      </c>
      <c r="C67" s="6" t="s">
        <v>245</v>
      </c>
      <c r="D67" s="7" t="s">
        <v>246</v>
      </c>
      <c r="E67" s="6" t="s">
        <v>247</v>
      </c>
      <c r="F67" s="8">
        <v>70000</v>
      </c>
      <c r="G67" s="8">
        <v>81300</v>
      </c>
      <c r="H67" s="8">
        <v>1415587</v>
      </c>
      <c r="I67" s="9">
        <f>SUM(G67/H67)</f>
        <v>5.7432005238816121E-2</v>
      </c>
      <c r="J67" s="9">
        <f>SUM(G67-F67)/F67</f>
        <v>0.16142857142857142</v>
      </c>
      <c r="K67" s="10">
        <v>2637</v>
      </c>
      <c r="L67" s="11">
        <f>SUM(G67/K67)</f>
        <v>30.830489192263936</v>
      </c>
      <c r="M67" s="12"/>
    </row>
    <row r="68" spans="1:14" x14ac:dyDescent="0.25">
      <c r="A68" s="6" t="s">
        <v>23</v>
      </c>
      <c r="B68" s="6" t="s">
        <v>80</v>
      </c>
      <c r="C68" s="6" t="s">
        <v>248</v>
      </c>
      <c r="D68" s="7" t="s">
        <v>249</v>
      </c>
      <c r="E68" s="6" t="s">
        <v>192</v>
      </c>
      <c r="F68" s="8">
        <v>60000</v>
      </c>
      <c r="G68" s="8">
        <v>80000</v>
      </c>
      <c r="H68" s="8">
        <v>3200444</v>
      </c>
      <c r="I68" s="9">
        <f>SUM(G68/H68)</f>
        <v>2.4996531731222293E-2</v>
      </c>
      <c r="J68" s="9">
        <f>SUM(G68-F68)/F68</f>
        <v>0.33333333333333331</v>
      </c>
      <c r="K68" s="10">
        <v>4357</v>
      </c>
      <c r="L68" s="11">
        <f>SUM(G68/K68)</f>
        <v>18.361257746155612</v>
      </c>
      <c r="M68" s="12"/>
    </row>
    <row r="69" spans="1:14" x14ac:dyDescent="0.25">
      <c r="A69" s="6" t="s">
        <v>18</v>
      </c>
      <c r="B69" s="6" t="s">
        <v>19</v>
      </c>
      <c r="C69" s="6" t="s">
        <v>250</v>
      </c>
      <c r="D69" s="7" t="s">
        <v>251</v>
      </c>
      <c r="E69" s="6" t="s">
        <v>252</v>
      </c>
      <c r="F69" s="8">
        <v>56858</v>
      </c>
      <c r="G69" s="8">
        <v>76421</v>
      </c>
      <c r="H69" s="8">
        <v>1346908</v>
      </c>
      <c r="I69" s="9">
        <f>SUM(G69/H69)</f>
        <v>5.6738099409907726E-2</v>
      </c>
      <c r="J69" s="9">
        <f>SUM(G69-F69)/F69</f>
        <v>0.34406767737169791</v>
      </c>
      <c r="K69" s="10">
        <v>2094</v>
      </c>
      <c r="L69" s="11">
        <f>SUM(G69/K69)</f>
        <v>36.495224450811847</v>
      </c>
      <c r="M69" s="12" t="s">
        <v>244</v>
      </c>
    </row>
    <row r="70" spans="1:14" x14ac:dyDescent="0.25">
      <c r="A70" s="6" t="s">
        <v>18</v>
      </c>
      <c r="B70" s="6" t="s">
        <v>19</v>
      </c>
      <c r="C70" s="6" t="s">
        <v>253</v>
      </c>
      <c r="D70" s="7" t="s">
        <v>254</v>
      </c>
      <c r="E70" s="6" t="s">
        <v>255</v>
      </c>
      <c r="F70" s="8">
        <v>79859</v>
      </c>
      <c r="G70" s="8">
        <v>76387</v>
      </c>
      <c r="H70" s="8">
        <v>1600556</v>
      </c>
      <c r="I70" s="9">
        <f>SUM(G70/H70)</f>
        <v>4.772529046156461E-2</v>
      </c>
      <c r="J70" s="9">
        <f>SUM(G70-F70)/F70</f>
        <v>-4.3476627556067571E-2</v>
      </c>
      <c r="K70" s="10">
        <v>2398</v>
      </c>
      <c r="L70" s="11">
        <f>SUM(G70/K70)</f>
        <v>31.85446205170976</v>
      </c>
      <c r="M70" s="12" t="s">
        <v>244</v>
      </c>
    </row>
    <row r="71" spans="1:14" ht="26.25" x14ac:dyDescent="0.25">
      <c r="A71" s="6" t="s">
        <v>92</v>
      </c>
      <c r="B71" s="6" t="s">
        <v>93</v>
      </c>
      <c r="C71" s="6" t="s">
        <v>256</v>
      </c>
      <c r="D71" s="7" t="s">
        <v>257</v>
      </c>
      <c r="E71" s="6" t="s">
        <v>258</v>
      </c>
      <c r="F71" s="8">
        <v>94041</v>
      </c>
      <c r="G71" s="8">
        <v>70767</v>
      </c>
      <c r="H71" s="8">
        <v>937647</v>
      </c>
      <c r="I71" s="9">
        <f>SUM(G71/H71)</f>
        <v>7.5472965838956449E-2</v>
      </c>
      <c r="J71" s="9">
        <f>SUM(G71-F71)/F71</f>
        <v>-0.24748779787539477</v>
      </c>
      <c r="K71" s="6">
        <v>1165</v>
      </c>
      <c r="L71" s="11">
        <f>SUM(G71/K71)</f>
        <v>60.744206008583689</v>
      </c>
      <c r="M71" s="12" t="s">
        <v>259</v>
      </c>
      <c r="N71" s="14"/>
    </row>
    <row r="72" spans="1:14" x14ac:dyDescent="0.25">
      <c r="A72" s="6" t="s">
        <v>174</v>
      </c>
      <c r="B72" s="6" t="s">
        <v>175</v>
      </c>
      <c r="C72" s="6" t="s">
        <v>260</v>
      </c>
      <c r="D72" s="15" t="s">
        <v>261</v>
      </c>
      <c r="E72" s="6" t="s">
        <v>262</v>
      </c>
      <c r="F72" s="8">
        <v>70000</v>
      </c>
      <c r="G72" s="8">
        <v>70000</v>
      </c>
      <c r="H72" s="8">
        <v>1430990.87</v>
      </c>
      <c r="I72" s="9">
        <f>SUM(G72/H72)</f>
        <v>4.8917153468631139E-2</v>
      </c>
      <c r="J72" s="9">
        <f>SUM(G72-F72)/F72</f>
        <v>0</v>
      </c>
      <c r="K72" s="10">
        <v>3464</v>
      </c>
      <c r="L72" s="11">
        <f>SUM(G72/K72)</f>
        <v>20.207852193995382</v>
      </c>
      <c r="M72" s="12" t="s">
        <v>263</v>
      </c>
    </row>
    <row r="73" spans="1:14" x14ac:dyDescent="0.25">
      <c r="A73" s="6" t="s">
        <v>157</v>
      </c>
      <c r="B73" s="6" t="s">
        <v>38</v>
      </c>
      <c r="C73" s="6" t="s">
        <v>264</v>
      </c>
      <c r="D73" s="31" t="s">
        <v>265</v>
      </c>
      <c r="E73" s="9" t="s">
        <v>266</v>
      </c>
      <c r="F73" s="32">
        <v>66650</v>
      </c>
      <c r="G73" s="32">
        <v>67550</v>
      </c>
      <c r="H73" s="33">
        <v>2884516</v>
      </c>
      <c r="I73" s="9">
        <f>SUM(G73/H73)</f>
        <v>2.3418140166322529E-2</v>
      </c>
      <c r="J73" s="9">
        <f>SUM(G73-F73)/F73</f>
        <v>1.3503375843960989E-2</v>
      </c>
      <c r="K73" s="10">
        <v>3443</v>
      </c>
      <c r="L73" s="11">
        <f>SUM(G73/K73)</f>
        <v>19.619517862329364</v>
      </c>
      <c r="M73" s="12" t="s">
        <v>267</v>
      </c>
    </row>
    <row r="74" spans="1:14" x14ac:dyDescent="0.25">
      <c r="A74" s="6" t="s">
        <v>33</v>
      </c>
      <c r="B74" s="6" t="s">
        <v>34</v>
      </c>
      <c r="C74" s="6" t="s">
        <v>268</v>
      </c>
      <c r="D74" s="7" t="s">
        <v>269</v>
      </c>
      <c r="E74" s="6" t="s">
        <v>270</v>
      </c>
      <c r="F74" s="8">
        <v>5796</v>
      </c>
      <c r="G74" s="8">
        <v>65000</v>
      </c>
      <c r="H74" s="8">
        <v>1288530</v>
      </c>
      <c r="I74" s="9">
        <f>SUM(G74/H74)</f>
        <v>5.0445080828541052E-2</v>
      </c>
      <c r="J74" s="9">
        <f>SUM(G74-F74)/F74</f>
        <v>10.214630779848171</v>
      </c>
      <c r="K74" s="10">
        <v>3431</v>
      </c>
      <c r="L74" s="11">
        <f>SUM(G74/K74)</f>
        <v>18.944914019236375</v>
      </c>
      <c r="M74" s="12"/>
    </row>
    <row r="75" spans="1:14" x14ac:dyDescent="0.25">
      <c r="A75" s="18" t="s">
        <v>18</v>
      </c>
      <c r="B75" s="18" t="s">
        <v>42</v>
      </c>
      <c r="C75" s="18" t="s">
        <v>271</v>
      </c>
      <c r="D75" s="19" t="s">
        <v>272</v>
      </c>
      <c r="E75" s="18" t="s">
        <v>273</v>
      </c>
      <c r="F75" s="20">
        <v>63379</v>
      </c>
      <c r="G75" s="20">
        <v>64572</v>
      </c>
      <c r="H75" s="20">
        <v>2980561</v>
      </c>
      <c r="I75" s="9">
        <f>SUM(G75/H75)</f>
        <v>2.1664377947641401E-2</v>
      </c>
      <c r="J75" s="9">
        <f>SUM(G75-F75)/F75</f>
        <v>1.8823269537228418E-2</v>
      </c>
      <c r="K75" s="21">
        <v>3660</v>
      </c>
      <c r="L75" s="11">
        <f>SUM(G75/K75)</f>
        <v>17.642622950819671</v>
      </c>
      <c r="M75" s="22"/>
    </row>
    <row r="76" spans="1:14" x14ac:dyDescent="0.25">
      <c r="A76" s="6" t="s">
        <v>18</v>
      </c>
      <c r="B76" s="6" t="s">
        <v>19</v>
      </c>
      <c r="C76" s="6" t="s">
        <v>274</v>
      </c>
      <c r="D76" s="7" t="s">
        <v>275</v>
      </c>
      <c r="E76" s="6" t="s">
        <v>276</v>
      </c>
      <c r="F76" s="8">
        <v>40126</v>
      </c>
      <c r="G76" s="8">
        <v>59031</v>
      </c>
      <c r="H76" s="8">
        <v>1679647</v>
      </c>
      <c r="I76" s="9">
        <f>SUM(G76/H76)</f>
        <v>3.5144884609682868E-2</v>
      </c>
      <c r="J76" s="9">
        <f>SUM(G76-F76)/F76</f>
        <v>0.47114090614564125</v>
      </c>
      <c r="K76" s="10">
        <v>2497</v>
      </c>
      <c r="L76" s="11">
        <f>SUM(G76/K76)</f>
        <v>23.640768922707249</v>
      </c>
      <c r="M76" s="12" t="s">
        <v>277</v>
      </c>
      <c r="N76" s="14"/>
    </row>
    <row r="77" spans="1:14" x14ac:dyDescent="0.25">
      <c r="A77" s="6" t="s">
        <v>138</v>
      </c>
      <c r="B77" s="6" t="s">
        <v>27</v>
      </c>
      <c r="C77" s="6" t="s">
        <v>278</v>
      </c>
      <c r="D77" s="15" t="s">
        <v>279</v>
      </c>
      <c r="E77" s="6" t="s">
        <v>280</v>
      </c>
      <c r="F77" s="8">
        <v>47799</v>
      </c>
      <c r="G77" s="8">
        <v>56215</v>
      </c>
      <c r="H77" s="8">
        <v>473689</v>
      </c>
      <c r="I77" s="9">
        <f>SUM(G77/H77)</f>
        <v>0.11867491117589811</v>
      </c>
      <c r="J77" s="9">
        <f>SUM(G77-F77)/F77</f>
        <v>0.17607062909265883</v>
      </c>
      <c r="K77" s="10">
        <v>1018</v>
      </c>
      <c r="L77" s="11">
        <f>SUM(G77/K77)</f>
        <v>55.221021611001966</v>
      </c>
      <c r="M77" s="12"/>
    </row>
    <row r="78" spans="1:14" x14ac:dyDescent="0.25">
      <c r="A78" s="6" t="s">
        <v>66</v>
      </c>
      <c r="B78" s="6" t="s">
        <v>38</v>
      </c>
      <c r="C78" s="6" t="s">
        <v>281</v>
      </c>
      <c r="D78" s="15" t="s">
        <v>49</v>
      </c>
      <c r="E78" s="6" t="s">
        <v>282</v>
      </c>
      <c r="F78" s="8">
        <v>46592</v>
      </c>
      <c r="G78" s="8">
        <v>48256</v>
      </c>
      <c r="H78" s="8">
        <v>569896</v>
      </c>
      <c r="I78" s="9">
        <f>SUM(G78/H78)</f>
        <v>8.4675098614484051E-2</v>
      </c>
      <c r="J78" s="9">
        <f>SUM(G78-F78)/F78</f>
        <v>3.5714285714285712E-2</v>
      </c>
      <c r="K78" s="10">
        <v>1373</v>
      </c>
      <c r="L78" s="11">
        <f>SUM(G78/K78)</f>
        <v>35.146394756008739</v>
      </c>
      <c r="M78" s="12"/>
    </row>
    <row r="79" spans="1:14" x14ac:dyDescent="0.25">
      <c r="A79" s="6" t="s">
        <v>23</v>
      </c>
      <c r="B79" s="6" t="s">
        <v>76</v>
      </c>
      <c r="C79" s="6" t="s">
        <v>283</v>
      </c>
      <c r="D79" s="7" t="s">
        <v>284</v>
      </c>
      <c r="E79" s="6" t="s">
        <v>155</v>
      </c>
      <c r="F79" s="8">
        <v>43949</v>
      </c>
      <c r="G79" s="8">
        <v>45701</v>
      </c>
      <c r="H79" s="8">
        <v>1613202</v>
      </c>
      <c r="I79" s="9">
        <f>SUM(G79/H79)</f>
        <v>2.8329372267081245E-2</v>
      </c>
      <c r="J79" s="9">
        <f>SUM(G79-F79)/F79</f>
        <v>3.9864388268219982E-2</v>
      </c>
      <c r="K79" s="10">
        <v>883</v>
      </c>
      <c r="L79" s="11">
        <f>SUM(G79/K79)</f>
        <v>51.756511891279729</v>
      </c>
      <c r="M79" s="12"/>
    </row>
    <row r="80" spans="1:14" x14ac:dyDescent="0.25">
      <c r="A80" s="6" t="s">
        <v>33</v>
      </c>
      <c r="B80" s="6" t="s">
        <v>34</v>
      </c>
      <c r="C80" s="6" t="s">
        <v>285</v>
      </c>
      <c r="D80" s="7" t="s">
        <v>286</v>
      </c>
      <c r="E80" s="6" t="s">
        <v>287</v>
      </c>
      <c r="F80" s="8">
        <v>34401</v>
      </c>
      <c r="G80" s="8">
        <v>44000</v>
      </c>
      <c r="H80" s="8">
        <v>612783</v>
      </c>
      <c r="I80" s="9">
        <f>SUM(G80/H80)</f>
        <v>7.1803558519084237E-2</v>
      </c>
      <c r="J80" s="9">
        <f>SUM(G80-F80)/F80</f>
        <v>0.27903258626202726</v>
      </c>
      <c r="K80" s="10">
        <v>2559</v>
      </c>
      <c r="L80" s="11">
        <f>SUM(G80/K80)</f>
        <v>17.194216490816725</v>
      </c>
      <c r="M80" s="12"/>
    </row>
    <row r="81" spans="1:14" x14ac:dyDescent="0.25">
      <c r="A81" s="6" t="s">
        <v>33</v>
      </c>
      <c r="B81" s="6" t="s">
        <v>34</v>
      </c>
      <c r="C81" s="6" t="s">
        <v>288</v>
      </c>
      <c r="D81" s="7" t="s">
        <v>289</v>
      </c>
      <c r="E81" s="6" t="s">
        <v>233</v>
      </c>
      <c r="F81" s="8">
        <v>40500</v>
      </c>
      <c r="G81" s="8">
        <v>40500</v>
      </c>
      <c r="H81" s="8">
        <v>950219.9</v>
      </c>
      <c r="I81" s="9">
        <f>SUM(G81/H81)</f>
        <v>4.2621713142399986E-2</v>
      </c>
      <c r="J81" s="9">
        <f>SUM(G81-F81)/F81</f>
        <v>0</v>
      </c>
      <c r="K81" s="10">
        <v>927</v>
      </c>
      <c r="L81" s="11">
        <f>SUM(G81/K81)</f>
        <v>43.689320388349515</v>
      </c>
      <c r="M81" s="17"/>
      <c r="N81" s="14"/>
    </row>
    <row r="82" spans="1:14" x14ac:dyDescent="0.25">
      <c r="A82" s="6" t="s">
        <v>33</v>
      </c>
      <c r="B82" s="6" t="s">
        <v>34</v>
      </c>
      <c r="C82" s="6" t="s">
        <v>290</v>
      </c>
      <c r="D82" s="7" t="s">
        <v>291</v>
      </c>
      <c r="E82" s="6" t="s">
        <v>292</v>
      </c>
      <c r="F82" s="8">
        <v>27179</v>
      </c>
      <c r="G82" s="8">
        <v>40343</v>
      </c>
      <c r="H82" s="8">
        <v>2235957</v>
      </c>
      <c r="I82" s="9">
        <f>SUM(G82/H82)</f>
        <v>1.8042833560752734E-2</v>
      </c>
      <c r="J82" s="9">
        <f>SUM(G82-F82)/F82</f>
        <v>0.48434453070385225</v>
      </c>
      <c r="K82" s="10">
        <v>3472</v>
      </c>
      <c r="L82" s="11">
        <f>SUM(G82/K82)</f>
        <v>11.619527649769585</v>
      </c>
      <c r="M82" s="12"/>
    </row>
    <row r="83" spans="1:14" x14ac:dyDescent="0.25">
      <c r="A83" s="6" t="s">
        <v>157</v>
      </c>
      <c r="B83" s="6" t="s">
        <v>38</v>
      </c>
      <c r="C83" s="6" t="s">
        <v>293</v>
      </c>
      <c r="D83" s="15" t="s">
        <v>294</v>
      </c>
      <c r="E83" s="6" t="s">
        <v>295</v>
      </c>
      <c r="F83" s="8">
        <v>28330</v>
      </c>
      <c r="G83" s="8">
        <v>40315</v>
      </c>
      <c r="H83" s="8">
        <v>2399888</v>
      </c>
      <c r="I83" s="9">
        <f>SUM(G83/H83)</f>
        <v>1.6798700606028283E-2</v>
      </c>
      <c r="J83" s="9">
        <f>SUM(G83-F83)/F83</f>
        <v>0.42304977056124249</v>
      </c>
      <c r="K83" s="10">
        <v>2093</v>
      </c>
      <c r="L83" s="11">
        <f>SUM(G83/K83)</f>
        <v>19.261825131390349</v>
      </c>
      <c r="M83" s="12"/>
    </row>
    <row r="84" spans="1:14" x14ac:dyDescent="0.25">
      <c r="A84" s="6" t="s">
        <v>66</v>
      </c>
      <c r="B84" s="6" t="s">
        <v>38</v>
      </c>
      <c r="C84" s="6" t="s">
        <v>296</v>
      </c>
      <c r="D84" s="7" t="s">
        <v>297</v>
      </c>
      <c r="E84" s="6" t="s">
        <v>298</v>
      </c>
      <c r="F84" s="8">
        <v>36000</v>
      </c>
      <c r="G84" s="8">
        <v>36000</v>
      </c>
      <c r="H84" s="8">
        <v>998564</v>
      </c>
      <c r="I84" s="9">
        <f>SUM(G84/H84)</f>
        <v>3.6051770342211416E-2</v>
      </c>
      <c r="J84" s="9">
        <f>SUM(G84-F84)/F84</f>
        <v>0</v>
      </c>
      <c r="K84" s="10">
        <v>610</v>
      </c>
      <c r="L84" s="11">
        <f>SUM(G84/K84)</f>
        <v>59.016393442622949</v>
      </c>
      <c r="M84" s="12"/>
    </row>
    <row r="85" spans="1:14" x14ac:dyDescent="0.25">
      <c r="A85" s="6" t="s">
        <v>84</v>
      </c>
      <c r="B85" s="6" t="s">
        <v>85</v>
      </c>
      <c r="C85" s="6" t="s">
        <v>299</v>
      </c>
      <c r="D85" s="15" t="s">
        <v>300</v>
      </c>
      <c r="E85" s="6" t="s">
        <v>292</v>
      </c>
      <c r="F85" s="8">
        <v>15423</v>
      </c>
      <c r="G85" s="8">
        <v>35423</v>
      </c>
      <c r="H85" s="8">
        <v>2367263</v>
      </c>
      <c r="I85" s="9">
        <f>SUM(G85/H85)</f>
        <v>1.4963694359266377E-2</v>
      </c>
      <c r="J85" s="9">
        <f>SUM(G85-F85)/F85</f>
        <v>1.2967645723918824</v>
      </c>
      <c r="K85" s="10">
        <v>1687</v>
      </c>
      <c r="L85" s="11">
        <f>SUM(G85/K85)</f>
        <v>20.997628927089508</v>
      </c>
      <c r="M85" s="12"/>
    </row>
    <row r="86" spans="1:14" x14ac:dyDescent="0.25">
      <c r="A86" s="6" t="s">
        <v>33</v>
      </c>
      <c r="B86" s="6" t="s">
        <v>34</v>
      </c>
      <c r="C86" s="6" t="s">
        <v>301</v>
      </c>
      <c r="D86" s="7" t="s">
        <v>302</v>
      </c>
      <c r="E86" s="6" t="s">
        <v>303</v>
      </c>
      <c r="F86" s="8">
        <v>49478</v>
      </c>
      <c r="G86" s="8">
        <v>33735</v>
      </c>
      <c r="H86" s="8">
        <v>801669</v>
      </c>
      <c r="I86" s="9">
        <f>SUM(G86/H86)</f>
        <v>4.2080958600120497E-2</v>
      </c>
      <c r="J86" s="9">
        <f>SUM(G86-F86)/F86</f>
        <v>-0.31818181818181818</v>
      </c>
      <c r="K86" s="10">
        <v>964</v>
      </c>
      <c r="L86" s="11">
        <f>SUM(G86/K86)</f>
        <v>34.994813278008301</v>
      </c>
      <c r="M86" s="12"/>
    </row>
    <row r="87" spans="1:14" x14ac:dyDescent="0.25">
      <c r="A87" s="6" t="s">
        <v>57</v>
      </c>
      <c r="B87" s="6" t="s">
        <v>47</v>
      </c>
      <c r="C87" s="6" t="s">
        <v>304</v>
      </c>
      <c r="D87" s="7" t="s">
        <v>305</v>
      </c>
      <c r="E87" s="6" t="s">
        <v>166</v>
      </c>
      <c r="F87" s="8">
        <v>33000</v>
      </c>
      <c r="G87" s="8">
        <v>33100</v>
      </c>
      <c r="H87" s="8">
        <v>2360646</v>
      </c>
      <c r="I87" s="9">
        <f>SUM(G87/H87)</f>
        <v>1.4021585616818447E-2</v>
      </c>
      <c r="J87" s="9">
        <f>SUM(G87-F87)/F87</f>
        <v>3.0303030303030303E-3</v>
      </c>
      <c r="K87" s="10">
        <v>2586</v>
      </c>
      <c r="L87" s="11">
        <f>SUM(G87/K87)</f>
        <v>12.799690641918021</v>
      </c>
      <c r="M87" s="12"/>
    </row>
    <row r="88" spans="1:14" ht="39" x14ac:dyDescent="0.25">
      <c r="A88" s="6" t="s">
        <v>18</v>
      </c>
      <c r="B88" s="6" t="s">
        <v>14</v>
      </c>
      <c r="C88" s="6" t="s">
        <v>306</v>
      </c>
      <c r="D88" s="7" t="s">
        <v>307</v>
      </c>
      <c r="E88" s="6" t="s">
        <v>308</v>
      </c>
      <c r="F88" s="8">
        <v>30815</v>
      </c>
      <c r="G88" s="8">
        <v>30815</v>
      </c>
      <c r="H88" s="8">
        <v>3264779</v>
      </c>
      <c r="I88" s="9">
        <f>SUM(G88/H88)</f>
        <v>9.4386174378112576E-3</v>
      </c>
      <c r="J88" s="9">
        <f>SUM(G88-F88)/F88</f>
        <v>0</v>
      </c>
      <c r="K88" s="10">
        <v>3839</v>
      </c>
      <c r="L88" s="11">
        <f>SUM(G88/K88)</f>
        <v>8.0268299036207349</v>
      </c>
      <c r="M88" s="12" t="s">
        <v>309</v>
      </c>
    </row>
    <row r="89" spans="1:14" x14ac:dyDescent="0.25">
      <c r="A89" s="6" t="s">
        <v>66</v>
      </c>
      <c r="B89" s="6" t="s">
        <v>38</v>
      </c>
      <c r="C89" s="6" t="s">
        <v>310</v>
      </c>
      <c r="D89" s="15" t="s">
        <v>49</v>
      </c>
      <c r="E89" s="6" t="s">
        <v>311</v>
      </c>
      <c r="F89" s="8">
        <v>24750</v>
      </c>
      <c r="G89" s="8">
        <v>30750</v>
      </c>
      <c r="H89" s="8">
        <v>2074490</v>
      </c>
      <c r="I89" s="9">
        <f>SUM(G89/H89)</f>
        <v>1.4822920332226234E-2</v>
      </c>
      <c r="J89" s="9">
        <f>SUM(G89-F89)/F89</f>
        <v>0.24242424242424243</v>
      </c>
      <c r="K89" s="10">
        <v>826</v>
      </c>
      <c r="L89" s="11">
        <f>SUM(G89/K89)</f>
        <v>37.227602905569007</v>
      </c>
      <c r="M89" s="12" t="s">
        <v>312</v>
      </c>
    </row>
    <row r="90" spans="1:14" x14ac:dyDescent="0.25">
      <c r="A90" s="6" t="s">
        <v>92</v>
      </c>
      <c r="B90" s="6" t="s">
        <v>93</v>
      </c>
      <c r="C90" s="6" t="s">
        <v>313</v>
      </c>
      <c r="D90" s="7" t="s">
        <v>314</v>
      </c>
      <c r="E90" s="6" t="s">
        <v>315</v>
      </c>
      <c r="F90" s="8">
        <v>25731</v>
      </c>
      <c r="G90" s="34">
        <v>27559</v>
      </c>
      <c r="H90" s="8">
        <v>1120438</v>
      </c>
      <c r="I90" s="9">
        <f>SUM(G90/H90)</f>
        <v>2.4596630960392274E-2</v>
      </c>
      <c r="J90" s="9">
        <f>SUM(G90-F90)/F90</f>
        <v>7.1042711126656569E-2</v>
      </c>
      <c r="K90" s="10">
        <v>971</v>
      </c>
      <c r="L90" s="11">
        <f>SUM(G90/K90)</f>
        <v>28.382080329557159</v>
      </c>
      <c r="M90" s="12"/>
      <c r="N90" s="14"/>
    </row>
    <row r="91" spans="1:14" x14ac:dyDescent="0.25">
      <c r="A91" s="6" t="s">
        <v>18</v>
      </c>
      <c r="B91" s="6" t="s">
        <v>14</v>
      </c>
      <c r="C91" s="6" t="s">
        <v>316</v>
      </c>
      <c r="D91" s="7" t="s">
        <v>317</v>
      </c>
      <c r="E91" s="6" t="s">
        <v>318</v>
      </c>
      <c r="F91" s="8">
        <v>26571</v>
      </c>
      <c r="G91" s="8">
        <v>26107</v>
      </c>
      <c r="H91" s="8">
        <v>1979282</v>
      </c>
      <c r="I91" s="9">
        <f>SUM(G91/H91)</f>
        <v>1.3190136625301498E-2</v>
      </c>
      <c r="J91" s="9">
        <f>SUM(G91-F91)/F91</f>
        <v>-1.7462647246998607E-2</v>
      </c>
      <c r="K91" s="10">
        <v>1864</v>
      </c>
      <c r="L91" s="11">
        <f>SUM(G91/K91)</f>
        <v>14.005901287553648</v>
      </c>
      <c r="M91" s="12" t="s">
        <v>227</v>
      </c>
    </row>
    <row r="92" spans="1:14" x14ac:dyDescent="0.25">
      <c r="A92" s="6" t="s">
        <v>18</v>
      </c>
      <c r="B92" s="6" t="s">
        <v>14</v>
      </c>
      <c r="C92" s="6" t="s">
        <v>319</v>
      </c>
      <c r="D92" s="7" t="s">
        <v>320</v>
      </c>
      <c r="E92" s="6" t="s">
        <v>321</v>
      </c>
      <c r="F92" s="8">
        <v>23794</v>
      </c>
      <c r="G92" s="8">
        <v>23796</v>
      </c>
      <c r="H92" s="8">
        <v>2009198</v>
      </c>
      <c r="I92" s="9">
        <f>SUM(G92/H92)</f>
        <v>1.184353159817997E-2</v>
      </c>
      <c r="J92" s="9">
        <f>SUM(G92-F92)/F92</f>
        <v>8.4054803732033285E-5</v>
      </c>
      <c r="K92" s="10">
        <v>2184</v>
      </c>
      <c r="L92" s="11">
        <f>SUM(G92/K92)</f>
        <v>10.895604395604396</v>
      </c>
      <c r="M92" s="12"/>
    </row>
    <row r="93" spans="1:14" x14ac:dyDescent="0.25">
      <c r="A93" s="6" t="s">
        <v>66</v>
      </c>
      <c r="B93" s="6" t="s">
        <v>38</v>
      </c>
      <c r="C93" s="6" t="s">
        <v>322</v>
      </c>
      <c r="D93" s="7" t="s">
        <v>323</v>
      </c>
      <c r="E93" s="6" t="s">
        <v>324</v>
      </c>
      <c r="F93" s="8">
        <v>22000</v>
      </c>
      <c r="G93" s="8">
        <v>22000</v>
      </c>
      <c r="H93" s="8">
        <v>419661</v>
      </c>
      <c r="I93" s="9">
        <f>SUM(G93/H93)</f>
        <v>5.2423265445204585E-2</v>
      </c>
      <c r="J93" s="9">
        <f>SUM(G93-F93)/F93</f>
        <v>0</v>
      </c>
      <c r="K93" s="10">
        <v>1002</v>
      </c>
      <c r="L93" s="11">
        <f>SUM(G93/K93)</f>
        <v>21.956087824351297</v>
      </c>
      <c r="M93" s="12"/>
    </row>
    <row r="94" spans="1:14" x14ac:dyDescent="0.25">
      <c r="A94" s="6" t="s">
        <v>18</v>
      </c>
      <c r="B94" s="6" t="s">
        <v>19</v>
      </c>
      <c r="C94" s="6" t="s">
        <v>325</v>
      </c>
      <c r="D94" s="7" t="s">
        <v>326</v>
      </c>
      <c r="E94" s="6" t="s">
        <v>327</v>
      </c>
      <c r="F94" s="8">
        <v>15350</v>
      </c>
      <c r="G94" s="8">
        <v>21350</v>
      </c>
      <c r="H94" s="8">
        <v>788190</v>
      </c>
      <c r="I94" s="9">
        <f>SUM(G94/H94)</f>
        <v>2.7087377409000368E-2</v>
      </c>
      <c r="J94" s="9">
        <f>SUM(G94-F94)/F94</f>
        <v>0.39087947882736157</v>
      </c>
      <c r="K94" s="10">
        <v>637</v>
      </c>
      <c r="L94" s="11">
        <f>SUM(G94/K94)</f>
        <v>33.516483516483518</v>
      </c>
      <c r="M94" s="12" t="s">
        <v>244</v>
      </c>
    </row>
    <row r="95" spans="1:14" x14ac:dyDescent="0.25">
      <c r="A95" s="6" t="s">
        <v>18</v>
      </c>
      <c r="B95" s="6" t="s">
        <v>19</v>
      </c>
      <c r="C95" s="6" t="s">
        <v>14</v>
      </c>
      <c r="D95" s="15" t="s">
        <v>328</v>
      </c>
      <c r="E95" s="6" t="s">
        <v>329</v>
      </c>
      <c r="F95" s="8">
        <v>16750</v>
      </c>
      <c r="G95" s="8">
        <v>21000</v>
      </c>
      <c r="H95" s="8">
        <v>1143787</v>
      </c>
      <c r="I95" s="9">
        <f>SUM(G95/H95)</f>
        <v>1.8360061794722268E-2</v>
      </c>
      <c r="J95" s="9">
        <f>SUM(G95-F95)/F95</f>
        <v>0.2537313432835821</v>
      </c>
      <c r="K95" s="10">
        <v>1342</v>
      </c>
      <c r="L95" s="11">
        <f>SUM(G95/K95)</f>
        <v>15.648286140089418</v>
      </c>
      <c r="M95" s="12"/>
      <c r="N95" s="14"/>
    </row>
    <row r="96" spans="1:14" x14ac:dyDescent="0.25">
      <c r="A96" s="6" t="s">
        <v>18</v>
      </c>
      <c r="B96" s="6" t="s">
        <v>19</v>
      </c>
      <c r="C96" s="6" t="s">
        <v>330</v>
      </c>
      <c r="D96" s="7" t="s">
        <v>331</v>
      </c>
      <c r="E96" s="6" t="s">
        <v>332</v>
      </c>
      <c r="F96" s="8">
        <v>20000</v>
      </c>
      <c r="G96" s="8">
        <v>20764</v>
      </c>
      <c r="H96" s="8">
        <v>2045954</v>
      </c>
      <c r="I96" s="9">
        <f>SUM(G96/H96)</f>
        <v>1.0148810774826805E-2</v>
      </c>
      <c r="J96" s="9">
        <f>SUM(G96-F96)/F96</f>
        <v>3.8199999999999998E-2</v>
      </c>
      <c r="K96" s="10">
        <v>1300</v>
      </c>
      <c r="L96" s="11">
        <f>SUM(G96/K96)</f>
        <v>15.972307692307693</v>
      </c>
      <c r="M96" s="12" t="s">
        <v>244</v>
      </c>
    </row>
    <row r="97" spans="1:14" ht="26.25" x14ac:dyDescent="0.25">
      <c r="A97" s="6" t="s">
        <v>18</v>
      </c>
      <c r="B97" s="6" t="s">
        <v>19</v>
      </c>
      <c r="C97" s="6" t="s">
        <v>333</v>
      </c>
      <c r="D97" s="7" t="s">
        <v>334</v>
      </c>
      <c r="E97" s="6" t="s">
        <v>335</v>
      </c>
      <c r="F97" s="8">
        <v>20250</v>
      </c>
      <c r="G97" s="20">
        <v>20250</v>
      </c>
      <c r="H97" s="8">
        <v>1125437</v>
      </c>
      <c r="I97" s="9">
        <f>SUM(G97/H97)</f>
        <v>1.7993010714948948E-2</v>
      </c>
      <c r="J97" s="9">
        <f>SUM(G97-F97)/F97</f>
        <v>0</v>
      </c>
      <c r="K97" s="10">
        <v>784</v>
      </c>
      <c r="L97" s="11">
        <f>SUM(G97/K97)</f>
        <v>25.829081632653061</v>
      </c>
      <c r="M97" s="12" t="s">
        <v>336</v>
      </c>
    </row>
    <row r="98" spans="1:14" x14ac:dyDescent="0.25">
      <c r="A98" s="6" t="s">
        <v>92</v>
      </c>
      <c r="B98" s="6" t="s">
        <v>93</v>
      </c>
      <c r="C98" s="6" t="s">
        <v>337</v>
      </c>
      <c r="D98" s="15" t="s">
        <v>338</v>
      </c>
      <c r="E98" s="6" t="s">
        <v>339</v>
      </c>
      <c r="F98" s="8">
        <v>20000</v>
      </c>
      <c r="G98" s="8">
        <v>20000</v>
      </c>
      <c r="H98" s="8">
        <v>1045661</v>
      </c>
      <c r="I98" s="9">
        <f>SUM(G98/H98)</f>
        <v>1.9126657683513109E-2</v>
      </c>
      <c r="J98" s="9">
        <f>SUM(G98-F98)/F98</f>
        <v>0</v>
      </c>
      <c r="K98" s="10">
        <v>1064</v>
      </c>
      <c r="L98" s="11">
        <f>SUM(G98/K98)</f>
        <v>18.796992481203006</v>
      </c>
      <c r="M98" s="12"/>
    </row>
    <row r="99" spans="1:14" x14ac:dyDescent="0.25">
      <c r="A99" s="6" t="s">
        <v>66</v>
      </c>
      <c r="B99" s="6" t="s">
        <v>38</v>
      </c>
      <c r="C99" s="6" t="s">
        <v>340</v>
      </c>
      <c r="D99" s="15" t="s">
        <v>49</v>
      </c>
      <c r="E99" s="6" t="s">
        <v>341</v>
      </c>
      <c r="F99" s="8">
        <v>18400</v>
      </c>
      <c r="G99" s="35">
        <v>18400</v>
      </c>
      <c r="H99" s="8">
        <v>1482487</v>
      </c>
      <c r="I99" s="9">
        <f>SUM(G99/H99)</f>
        <v>1.2411575953111225E-2</v>
      </c>
      <c r="J99" s="9">
        <f>SUM(G99-F99)/F99</f>
        <v>0</v>
      </c>
      <c r="K99" s="10">
        <v>1347</v>
      </c>
      <c r="L99" s="11">
        <f>SUM(G99/K99)</f>
        <v>13.659985152190051</v>
      </c>
      <c r="M99" s="12"/>
    </row>
    <row r="100" spans="1:14" x14ac:dyDescent="0.25">
      <c r="A100" s="6" t="s">
        <v>84</v>
      </c>
      <c r="B100" s="6" t="s">
        <v>85</v>
      </c>
      <c r="C100" s="6" t="s">
        <v>342</v>
      </c>
      <c r="D100" s="7" t="s">
        <v>343</v>
      </c>
      <c r="E100" s="6" t="s">
        <v>303</v>
      </c>
      <c r="F100" s="8">
        <v>18000</v>
      </c>
      <c r="G100" s="8">
        <v>17000</v>
      </c>
      <c r="H100" s="8">
        <v>359242</v>
      </c>
      <c r="I100" s="9">
        <f>SUM(G100/H100)</f>
        <v>4.7321861029612347E-2</v>
      </c>
      <c r="J100" s="9">
        <f>SUM(G100-F100)/F100</f>
        <v>-5.5555555555555552E-2</v>
      </c>
      <c r="K100" s="10">
        <v>344</v>
      </c>
      <c r="L100" s="11">
        <f>SUM(G100/K100)</f>
        <v>49.418604651162788</v>
      </c>
      <c r="M100" s="12"/>
      <c r="N100" s="14"/>
    </row>
    <row r="101" spans="1:14" ht="26.25" x14ac:dyDescent="0.25">
      <c r="A101" s="6" t="s">
        <v>18</v>
      </c>
      <c r="B101" s="6" t="s">
        <v>14</v>
      </c>
      <c r="C101" s="6" t="s">
        <v>344</v>
      </c>
      <c r="D101" s="7" t="s">
        <v>345</v>
      </c>
      <c r="E101" s="6" t="s">
        <v>346</v>
      </c>
      <c r="F101" s="8">
        <v>16800</v>
      </c>
      <c r="G101" s="8">
        <v>16800</v>
      </c>
      <c r="H101" s="8">
        <v>2667113</v>
      </c>
      <c r="I101" s="9">
        <f>SUM(G101/H101)</f>
        <v>6.2989457139611257E-3</v>
      </c>
      <c r="J101" s="9">
        <f>SUM(G101-F101)/F101</f>
        <v>0</v>
      </c>
      <c r="K101" s="10">
        <v>3065</v>
      </c>
      <c r="L101" s="11">
        <f>SUM(G101/K101)</f>
        <v>5.4812398042414356</v>
      </c>
      <c r="M101" s="12" t="s">
        <v>347</v>
      </c>
    </row>
    <row r="102" spans="1:14" x14ac:dyDescent="0.25">
      <c r="A102" s="6" t="s">
        <v>174</v>
      </c>
      <c r="B102" s="6" t="s">
        <v>175</v>
      </c>
      <c r="C102" s="6" t="s">
        <v>348</v>
      </c>
      <c r="D102" s="7" t="s">
        <v>349</v>
      </c>
      <c r="E102" s="6" t="s">
        <v>350</v>
      </c>
      <c r="F102" s="8">
        <v>15500</v>
      </c>
      <c r="G102" s="8">
        <v>15500</v>
      </c>
      <c r="H102" s="8">
        <v>1012421</v>
      </c>
      <c r="I102" s="9">
        <f>SUM(G102/H102)</f>
        <v>1.5309836520577902E-2</v>
      </c>
      <c r="J102" s="9">
        <f>SUM(G102-F102)/F102</f>
        <v>0</v>
      </c>
      <c r="K102" s="10">
        <v>2182</v>
      </c>
      <c r="L102" s="11">
        <f>SUM(G102/K102)</f>
        <v>7.1035747021081574</v>
      </c>
      <c r="M102" s="12" t="s">
        <v>351</v>
      </c>
    </row>
    <row r="103" spans="1:14" x14ac:dyDescent="0.25">
      <c r="A103" s="6" t="s">
        <v>92</v>
      </c>
      <c r="B103" s="6" t="s">
        <v>93</v>
      </c>
      <c r="C103" s="6" t="s">
        <v>352</v>
      </c>
      <c r="D103" s="7" t="s">
        <v>353</v>
      </c>
      <c r="E103" s="6" t="s">
        <v>354</v>
      </c>
      <c r="F103" s="8">
        <v>19500</v>
      </c>
      <c r="G103" s="8">
        <v>15500</v>
      </c>
      <c r="H103" s="8">
        <v>1993823</v>
      </c>
      <c r="I103" s="9">
        <f>SUM(G103/H103)</f>
        <v>7.774010029977586E-3</v>
      </c>
      <c r="J103" s="9">
        <f>SUM(G103-F103)/F103</f>
        <v>-0.20512820512820512</v>
      </c>
      <c r="K103" s="10">
        <v>1517</v>
      </c>
      <c r="L103" s="11">
        <f>SUM(G103/K103)</f>
        <v>10.217534607778511</v>
      </c>
      <c r="M103" s="12" t="s">
        <v>267</v>
      </c>
    </row>
    <row r="104" spans="1:14" x14ac:dyDescent="0.25">
      <c r="A104" s="6" t="s">
        <v>84</v>
      </c>
      <c r="B104" s="6" t="s">
        <v>85</v>
      </c>
      <c r="C104" s="6" t="s">
        <v>355</v>
      </c>
      <c r="D104" s="7" t="s">
        <v>356</v>
      </c>
      <c r="E104" s="6" t="s">
        <v>357</v>
      </c>
      <c r="F104" s="8">
        <v>15000</v>
      </c>
      <c r="G104" s="8">
        <v>15000</v>
      </c>
      <c r="H104" s="8">
        <v>2097040</v>
      </c>
      <c r="I104" s="9">
        <f>SUM(G104/H104)</f>
        <v>7.1529393812230571E-3</v>
      </c>
      <c r="J104" s="9">
        <f>SUM(G104-F104)/F104</f>
        <v>0</v>
      </c>
      <c r="K104" s="28">
        <v>2736</v>
      </c>
      <c r="L104" s="11">
        <f>SUM(G104/K104)</f>
        <v>5.4824561403508776</v>
      </c>
      <c r="M104" s="12"/>
    </row>
    <row r="105" spans="1:14" x14ac:dyDescent="0.25">
      <c r="A105" s="6" t="s">
        <v>23</v>
      </c>
      <c r="B105" s="6" t="s">
        <v>62</v>
      </c>
      <c r="C105" s="6" t="s">
        <v>358</v>
      </c>
      <c r="D105" s="7" t="s">
        <v>359</v>
      </c>
      <c r="E105" s="6" t="s">
        <v>360</v>
      </c>
      <c r="F105" s="8">
        <v>40000</v>
      </c>
      <c r="G105" s="8">
        <v>15000</v>
      </c>
      <c r="H105" s="8">
        <v>2241394</v>
      </c>
      <c r="I105" s="9">
        <f>SUM(G105/H105)</f>
        <v>6.6922638322401149E-3</v>
      </c>
      <c r="J105" s="9">
        <f>SUM(G105-F105)/F105</f>
        <v>-0.625</v>
      </c>
      <c r="K105" s="10">
        <v>1600</v>
      </c>
      <c r="L105" s="11">
        <f>SUM(G105/K105)</f>
        <v>9.375</v>
      </c>
      <c r="M105" s="12"/>
      <c r="N105" s="14"/>
    </row>
    <row r="106" spans="1:14" x14ac:dyDescent="0.25">
      <c r="A106" s="6" t="s">
        <v>23</v>
      </c>
      <c r="B106" s="6" t="s">
        <v>80</v>
      </c>
      <c r="C106" s="6" t="s">
        <v>361</v>
      </c>
      <c r="D106" s="7" t="s">
        <v>362</v>
      </c>
      <c r="E106" s="6" t="s">
        <v>192</v>
      </c>
      <c r="F106" s="8">
        <v>13471</v>
      </c>
      <c r="G106" s="8">
        <v>13875</v>
      </c>
      <c r="H106" s="36">
        <v>1045098</v>
      </c>
      <c r="I106" s="9">
        <f>SUM(G106/H106)</f>
        <v>1.3276266914681685E-2</v>
      </c>
      <c r="J106" s="9">
        <f>SUM(G106-F106)/F106</f>
        <v>2.9990349639967336E-2</v>
      </c>
      <c r="K106" s="10">
        <v>545</v>
      </c>
      <c r="L106" s="11">
        <f>SUM(G106/K106)</f>
        <v>25.458715596330276</v>
      </c>
      <c r="M106" s="12"/>
    </row>
    <row r="107" spans="1:14" x14ac:dyDescent="0.25">
      <c r="A107" s="6" t="s">
        <v>23</v>
      </c>
      <c r="B107" s="6" t="s">
        <v>80</v>
      </c>
      <c r="C107" s="6" t="s">
        <v>363</v>
      </c>
      <c r="D107" s="7" t="s">
        <v>364</v>
      </c>
      <c r="E107" s="6" t="s">
        <v>192</v>
      </c>
      <c r="F107" s="8">
        <v>13072</v>
      </c>
      <c r="G107" s="8">
        <v>13464</v>
      </c>
      <c r="H107" s="8">
        <v>842416</v>
      </c>
      <c r="I107" s="9">
        <f>SUM(G107/H107)</f>
        <v>1.5982602419707129E-2</v>
      </c>
      <c r="J107" s="9">
        <f>SUM(G107-F107)/F107</f>
        <v>2.9987760097919217E-2</v>
      </c>
      <c r="K107" s="10">
        <v>1520</v>
      </c>
      <c r="L107" s="11">
        <f>SUM(G107/K107)</f>
        <v>8.8578947368421055</v>
      </c>
      <c r="M107" s="12"/>
    </row>
    <row r="108" spans="1:14" x14ac:dyDescent="0.25">
      <c r="A108" s="6" t="s">
        <v>84</v>
      </c>
      <c r="B108" s="6" t="s">
        <v>85</v>
      </c>
      <c r="C108" s="6" t="s">
        <v>365</v>
      </c>
      <c r="D108" s="7" t="s">
        <v>366</v>
      </c>
      <c r="E108" s="6" t="s">
        <v>367</v>
      </c>
      <c r="F108" s="8">
        <v>6555</v>
      </c>
      <c r="G108" s="8">
        <v>13000</v>
      </c>
      <c r="H108" s="8">
        <v>1439209</v>
      </c>
      <c r="I108" s="9">
        <f>SUM(G108/H108)</f>
        <v>9.0327395117734809E-3</v>
      </c>
      <c r="J108" s="9">
        <f>SUM(G108-F108)/F108</f>
        <v>0.98321891685736085</v>
      </c>
      <c r="K108" s="10">
        <v>1374</v>
      </c>
      <c r="L108" s="11">
        <f>SUM(G108/K108)</f>
        <v>9.4614264919941782</v>
      </c>
      <c r="M108" s="17"/>
    </row>
    <row r="109" spans="1:14" x14ac:dyDescent="0.25">
      <c r="A109" s="6" t="s">
        <v>18</v>
      </c>
      <c r="B109" s="6" t="s">
        <v>19</v>
      </c>
      <c r="C109" s="6" t="s">
        <v>368</v>
      </c>
      <c r="D109" s="7" t="s">
        <v>369</v>
      </c>
      <c r="E109" s="6" t="s">
        <v>370</v>
      </c>
      <c r="F109" s="8">
        <v>12000</v>
      </c>
      <c r="G109" s="8">
        <v>12000</v>
      </c>
      <c r="H109" s="8">
        <v>249103</v>
      </c>
      <c r="I109" s="9">
        <f>SUM(G109/H109)</f>
        <v>4.8172844164863532E-2</v>
      </c>
      <c r="J109" s="9">
        <f>SUM(G109-F109)/F109</f>
        <v>0</v>
      </c>
      <c r="K109" s="10">
        <v>378</v>
      </c>
      <c r="L109" s="11">
        <f>SUM(G109/K109)</f>
        <v>31.746031746031747</v>
      </c>
      <c r="M109" s="12" t="s">
        <v>244</v>
      </c>
    </row>
    <row r="110" spans="1:14" x14ac:dyDescent="0.25">
      <c r="A110" s="6" t="s">
        <v>66</v>
      </c>
      <c r="B110" s="6" t="s">
        <v>38</v>
      </c>
      <c r="C110" s="6" t="s">
        <v>371</v>
      </c>
      <c r="D110" s="7" t="s">
        <v>372</v>
      </c>
      <c r="E110" s="6" t="s">
        <v>298</v>
      </c>
      <c r="F110" s="8">
        <v>5000</v>
      </c>
      <c r="G110" s="8">
        <v>11000</v>
      </c>
      <c r="H110" s="8">
        <v>373750</v>
      </c>
      <c r="I110" s="9">
        <f>SUM(G110/H110)</f>
        <v>2.9431438127090301E-2</v>
      </c>
      <c r="J110" s="9">
        <f>SUM(G110-F110)/F110</f>
        <v>1.2</v>
      </c>
      <c r="K110" s="10">
        <v>476</v>
      </c>
      <c r="L110" s="11">
        <f>SUM(G110/K110)</f>
        <v>23.109243697478991</v>
      </c>
      <c r="M110" s="12"/>
      <c r="N110" s="14"/>
    </row>
    <row r="111" spans="1:14" x14ac:dyDescent="0.25">
      <c r="A111" s="6" t="s">
        <v>199</v>
      </c>
      <c r="B111" s="6" t="s">
        <v>175</v>
      </c>
      <c r="C111" s="6" t="s">
        <v>373</v>
      </c>
      <c r="D111" s="15" t="s">
        <v>201</v>
      </c>
      <c r="E111" s="6"/>
      <c r="F111" s="8">
        <v>9534</v>
      </c>
      <c r="G111" s="8">
        <v>10855</v>
      </c>
      <c r="H111" s="8">
        <v>402440</v>
      </c>
      <c r="I111" s="9">
        <f>SUM(G111/H111)</f>
        <v>2.6972964914024452E-2</v>
      </c>
      <c r="J111" s="9">
        <f>SUM(G111-F111)/F111</f>
        <v>0.13855674428361653</v>
      </c>
      <c r="K111" s="10">
        <v>1504</v>
      </c>
      <c r="L111" s="11">
        <f>SUM(G111/K111)</f>
        <v>7.2174202127659575</v>
      </c>
      <c r="M111" s="12"/>
    </row>
    <row r="112" spans="1:14" x14ac:dyDescent="0.25">
      <c r="A112" s="6" t="s">
        <v>84</v>
      </c>
      <c r="B112" s="6" t="s">
        <v>85</v>
      </c>
      <c r="C112" s="6" t="s">
        <v>374</v>
      </c>
      <c r="D112" s="7" t="s">
        <v>375</v>
      </c>
      <c r="E112" s="6" t="s">
        <v>303</v>
      </c>
      <c r="F112" s="8">
        <v>10000</v>
      </c>
      <c r="G112" s="8">
        <v>10000</v>
      </c>
      <c r="H112" s="8">
        <v>754235</v>
      </c>
      <c r="I112" s="9">
        <f>SUM(G112/H112)</f>
        <v>1.3258467188608325E-2</v>
      </c>
      <c r="J112" s="9">
        <f>SUM(G112-F112)/F112</f>
        <v>0</v>
      </c>
      <c r="K112" s="10">
        <v>1087</v>
      </c>
      <c r="L112" s="11">
        <f>SUM(G112/K112)</f>
        <v>9.1996320147194108</v>
      </c>
      <c r="M112" s="12"/>
    </row>
    <row r="113" spans="1:14" x14ac:dyDescent="0.25">
      <c r="A113" s="6" t="s">
        <v>57</v>
      </c>
      <c r="B113" s="6" t="s">
        <v>47</v>
      </c>
      <c r="C113" s="6" t="s">
        <v>376</v>
      </c>
      <c r="D113" s="7" t="s">
        <v>377</v>
      </c>
      <c r="E113" s="6" t="s">
        <v>166</v>
      </c>
      <c r="F113" s="16">
        <v>10000</v>
      </c>
      <c r="G113" s="16">
        <v>10000</v>
      </c>
      <c r="H113" s="16">
        <v>982282</v>
      </c>
      <c r="I113" s="9">
        <f>SUM(G113/H113)</f>
        <v>1.018037590019974E-2</v>
      </c>
      <c r="J113" s="9">
        <f>SUM(G113-F113)/F113</f>
        <v>0</v>
      </c>
      <c r="K113" s="10">
        <v>1431</v>
      </c>
      <c r="L113" s="11">
        <f>SUM(G113/K113)</f>
        <v>6.9881201956673653</v>
      </c>
      <c r="M113" s="12"/>
    </row>
    <row r="114" spans="1:14" x14ac:dyDescent="0.25">
      <c r="A114" s="6" t="s">
        <v>84</v>
      </c>
      <c r="B114" s="6" t="s">
        <v>85</v>
      </c>
      <c r="C114" s="6" t="s">
        <v>378</v>
      </c>
      <c r="D114" s="7" t="s">
        <v>379</v>
      </c>
      <c r="E114" s="6" t="s">
        <v>213</v>
      </c>
      <c r="F114" s="8">
        <v>10000</v>
      </c>
      <c r="G114" s="8">
        <v>10000</v>
      </c>
      <c r="H114" s="8">
        <v>1035551</v>
      </c>
      <c r="I114" s="9">
        <f>SUM(G114/H114)</f>
        <v>9.6566948416833172E-3</v>
      </c>
      <c r="J114" s="9">
        <f>SUM(G114-F114)/F114</f>
        <v>0</v>
      </c>
      <c r="K114" s="10">
        <v>1979</v>
      </c>
      <c r="L114" s="11">
        <f>SUM(G114/K114)</f>
        <v>5.0530570995452244</v>
      </c>
      <c r="M114" s="12"/>
    </row>
    <row r="115" spans="1:14" x14ac:dyDescent="0.25">
      <c r="A115" s="6" t="s">
        <v>23</v>
      </c>
      <c r="B115" s="6" t="s">
        <v>62</v>
      </c>
      <c r="C115" s="6" t="s">
        <v>380</v>
      </c>
      <c r="D115" s="7" t="s">
        <v>381</v>
      </c>
      <c r="E115" s="6" t="s">
        <v>247</v>
      </c>
      <c r="F115" s="8">
        <v>10000</v>
      </c>
      <c r="G115" s="8">
        <v>10000</v>
      </c>
      <c r="H115" s="8">
        <v>1947200</v>
      </c>
      <c r="I115" s="9">
        <f>SUM(G115/H115)</f>
        <v>5.1355792933442893E-3</v>
      </c>
      <c r="J115" s="9">
        <f>SUM(G115-F115)/F115</f>
        <v>0</v>
      </c>
      <c r="K115" s="10">
        <v>1806</v>
      </c>
      <c r="L115" s="11">
        <f>SUM(G115/K115)</f>
        <v>5.5370985603543739</v>
      </c>
      <c r="M115" s="12"/>
      <c r="N115" s="14"/>
    </row>
    <row r="116" spans="1:14" x14ac:dyDescent="0.25">
      <c r="A116" s="6" t="s">
        <v>92</v>
      </c>
      <c r="B116" s="6" t="s">
        <v>93</v>
      </c>
      <c r="C116" s="6" t="s">
        <v>382</v>
      </c>
      <c r="D116" s="7" t="s">
        <v>383</v>
      </c>
      <c r="E116" s="6" t="s">
        <v>384</v>
      </c>
      <c r="F116" s="8">
        <v>8600</v>
      </c>
      <c r="G116" s="8">
        <v>8600</v>
      </c>
      <c r="H116" s="8">
        <v>2017199</v>
      </c>
      <c r="I116" s="9">
        <f>SUM(G116/H116)</f>
        <v>4.2633374297726696E-3</v>
      </c>
      <c r="J116" s="9">
        <f>SUM(G116-F116)/F116</f>
        <v>0</v>
      </c>
      <c r="K116" s="10">
        <v>1458</v>
      </c>
      <c r="L116" s="11">
        <f>SUM(G116/K116)</f>
        <v>5.8984910836762685</v>
      </c>
      <c r="M116" s="12"/>
    </row>
    <row r="117" spans="1:14" x14ac:dyDescent="0.25">
      <c r="A117" s="6" t="s">
        <v>23</v>
      </c>
      <c r="B117" s="6" t="s">
        <v>62</v>
      </c>
      <c r="C117" s="6" t="s">
        <v>385</v>
      </c>
      <c r="D117" s="7" t="s">
        <v>386</v>
      </c>
      <c r="E117" s="6" t="s">
        <v>247</v>
      </c>
      <c r="F117" s="8">
        <v>7644</v>
      </c>
      <c r="G117" s="8">
        <v>8008</v>
      </c>
      <c r="H117" s="8">
        <v>742758</v>
      </c>
      <c r="I117" s="9">
        <f>SUM(G117/H117)</f>
        <v>1.0781438907423413E-2</v>
      </c>
      <c r="J117" s="9">
        <f>SUM(G117-F117)/F117</f>
        <v>4.7619047619047616E-2</v>
      </c>
      <c r="K117" s="10">
        <v>1230</v>
      </c>
      <c r="L117" s="11">
        <f>SUM(G117/K117)</f>
        <v>6.5105691056910571</v>
      </c>
      <c r="M117" s="12"/>
    </row>
    <row r="118" spans="1:14" x14ac:dyDescent="0.25">
      <c r="A118" s="6" t="s">
        <v>33</v>
      </c>
      <c r="B118" s="6" t="s">
        <v>34</v>
      </c>
      <c r="C118" s="6" t="s">
        <v>387</v>
      </c>
      <c r="D118" s="7" t="s">
        <v>388</v>
      </c>
      <c r="E118" s="6" t="s">
        <v>389</v>
      </c>
      <c r="F118" s="8">
        <v>3092</v>
      </c>
      <c r="G118" s="8">
        <v>8000</v>
      </c>
      <c r="H118" s="8">
        <v>148729</v>
      </c>
      <c r="I118" s="9">
        <f>SUM(G118/H118)</f>
        <v>5.3789106361234192E-2</v>
      </c>
      <c r="J118" s="9">
        <f>SUM(G118-F118)/F118</f>
        <v>1.5873221216041398</v>
      </c>
      <c r="K118" s="10">
        <v>369</v>
      </c>
      <c r="L118" s="11">
        <f>SUM(G118/K118)</f>
        <v>21.680216802168022</v>
      </c>
      <c r="M118" s="12"/>
    </row>
    <row r="119" spans="1:14" x14ac:dyDescent="0.25">
      <c r="A119" s="6" t="s">
        <v>84</v>
      </c>
      <c r="B119" s="6" t="s">
        <v>85</v>
      </c>
      <c r="C119" s="6" t="s">
        <v>390</v>
      </c>
      <c r="D119" s="7" t="s">
        <v>391</v>
      </c>
      <c r="E119" s="6" t="s">
        <v>392</v>
      </c>
      <c r="F119" s="8">
        <v>6500</v>
      </c>
      <c r="G119" s="8">
        <v>7500</v>
      </c>
      <c r="H119" s="8">
        <v>1471128</v>
      </c>
      <c r="I119" s="9">
        <f>SUM(G119/H119)</f>
        <v>5.0981287828115573E-3</v>
      </c>
      <c r="J119" s="9">
        <f>SUM(G119-F119)/F119</f>
        <v>0.15384615384615385</v>
      </c>
      <c r="K119" s="10">
        <v>1073</v>
      </c>
      <c r="L119" s="11">
        <f>SUM(G119/K119)</f>
        <v>6.9897483690587139</v>
      </c>
      <c r="M119" s="12"/>
    </row>
    <row r="120" spans="1:14" x14ac:dyDescent="0.25">
      <c r="A120" s="6" t="s">
        <v>84</v>
      </c>
      <c r="B120" s="6" t="s">
        <v>85</v>
      </c>
      <c r="C120" s="6" t="s">
        <v>393</v>
      </c>
      <c r="D120" s="7" t="s">
        <v>394</v>
      </c>
      <c r="E120" s="6" t="s">
        <v>395</v>
      </c>
      <c r="F120" s="8">
        <v>6600</v>
      </c>
      <c r="G120" s="8">
        <v>6682</v>
      </c>
      <c r="H120" s="8">
        <v>722154</v>
      </c>
      <c r="I120" s="9">
        <f>SUM(G120/H120)</f>
        <v>9.2528740407170768E-3</v>
      </c>
      <c r="J120" s="9">
        <f>SUM(G120-F120)/F120</f>
        <v>1.2424242424242424E-2</v>
      </c>
      <c r="K120" s="10">
        <v>654</v>
      </c>
      <c r="L120" s="11">
        <f>SUM(G120/K120)</f>
        <v>10.217125382262997</v>
      </c>
      <c r="M120" s="12"/>
      <c r="N120" s="14"/>
    </row>
    <row r="121" spans="1:14" x14ac:dyDescent="0.25">
      <c r="A121" s="6" t="s">
        <v>84</v>
      </c>
      <c r="B121" s="6" t="s">
        <v>85</v>
      </c>
      <c r="C121" s="6" t="s">
        <v>396</v>
      </c>
      <c r="D121" s="7" t="s">
        <v>397</v>
      </c>
      <c r="E121" s="6" t="s">
        <v>392</v>
      </c>
      <c r="F121" s="8">
        <v>6000</v>
      </c>
      <c r="G121" s="8">
        <v>6000</v>
      </c>
      <c r="H121" s="8">
        <v>489842</v>
      </c>
      <c r="I121" s="9">
        <f>SUM(G121/H121)</f>
        <v>1.2248847587589467E-2</v>
      </c>
      <c r="J121" s="9">
        <f>SUM(G121-F121)/F121</f>
        <v>0</v>
      </c>
      <c r="K121" s="10">
        <v>996</v>
      </c>
      <c r="L121" s="11">
        <f>SUM(G121/K121)</f>
        <v>6.024096385542169</v>
      </c>
      <c r="M121" s="12"/>
    </row>
    <row r="122" spans="1:14" x14ac:dyDescent="0.25">
      <c r="A122" s="6" t="s">
        <v>92</v>
      </c>
      <c r="B122" s="6" t="s">
        <v>93</v>
      </c>
      <c r="C122" s="6" t="s">
        <v>398</v>
      </c>
      <c r="D122" s="25" t="s">
        <v>399</v>
      </c>
      <c r="E122" s="6" t="s">
        <v>384</v>
      </c>
      <c r="F122" s="8">
        <v>6000</v>
      </c>
      <c r="G122" s="8">
        <v>6000</v>
      </c>
      <c r="H122" s="8">
        <v>1622199</v>
      </c>
      <c r="I122" s="9">
        <f>SUM(G122/H122)</f>
        <v>3.6986830838879815E-3</v>
      </c>
      <c r="J122" s="9">
        <f>SUM(G122-F122)/F122</f>
        <v>0</v>
      </c>
      <c r="K122" s="10">
        <v>1435</v>
      </c>
      <c r="L122" s="11">
        <f>SUM(G122/K122)</f>
        <v>4.1811846689895473</v>
      </c>
      <c r="M122" s="12"/>
    </row>
    <row r="123" spans="1:14" x14ac:dyDescent="0.25">
      <c r="A123" s="6" t="s">
        <v>92</v>
      </c>
      <c r="B123" s="6" t="s">
        <v>93</v>
      </c>
      <c r="C123" s="6" t="s">
        <v>400</v>
      </c>
      <c r="D123" s="25" t="s">
        <v>401</v>
      </c>
      <c r="E123" s="6" t="s">
        <v>384</v>
      </c>
      <c r="F123" s="8">
        <v>5100</v>
      </c>
      <c r="G123" s="8">
        <v>5100</v>
      </c>
      <c r="H123" s="8">
        <v>246003</v>
      </c>
      <c r="I123" s="9">
        <f>SUM(G123/H123)</f>
        <v>2.0731454494457385E-2</v>
      </c>
      <c r="J123" s="9">
        <f>SUM(G123-F123)/F123</f>
        <v>0</v>
      </c>
      <c r="K123" s="10">
        <v>681</v>
      </c>
      <c r="L123" s="11">
        <f>SUM(G123/K123)</f>
        <v>7.4889867841409687</v>
      </c>
      <c r="M123" s="12" t="s">
        <v>267</v>
      </c>
    </row>
    <row r="124" spans="1:14" x14ac:dyDescent="0.25">
      <c r="A124" s="6" t="s">
        <v>84</v>
      </c>
      <c r="B124" s="6" t="s">
        <v>85</v>
      </c>
      <c r="C124" s="6" t="s">
        <v>402</v>
      </c>
      <c r="D124" s="7" t="s">
        <v>403</v>
      </c>
      <c r="E124" s="6" t="s">
        <v>392</v>
      </c>
      <c r="F124" s="8">
        <v>5000</v>
      </c>
      <c r="G124" s="8">
        <v>5000</v>
      </c>
      <c r="H124" s="8">
        <v>219853</v>
      </c>
      <c r="I124" s="9">
        <f>SUM(G124/H124)</f>
        <v>2.2742468831446466E-2</v>
      </c>
      <c r="J124" s="9">
        <f>SUM(G124-F124)/F124</f>
        <v>0</v>
      </c>
      <c r="K124" s="10">
        <v>1316</v>
      </c>
      <c r="L124" s="11">
        <f>SUM(G124/K124)</f>
        <v>3.7993920972644375</v>
      </c>
      <c r="M124" s="12" t="s">
        <v>404</v>
      </c>
      <c r="N124" s="14"/>
    </row>
    <row r="125" spans="1:14" x14ac:dyDescent="0.25">
      <c r="A125" s="6" t="s">
        <v>92</v>
      </c>
      <c r="B125" s="6" t="s">
        <v>93</v>
      </c>
      <c r="C125" s="6" t="s">
        <v>405</v>
      </c>
      <c r="D125" s="7" t="s">
        <v>406</v>
      </c>
      <c r="E125" s="6" t="s">
        <v>384</v>
      </c>
      <c r="F125" s="8">
        <v>7000</v>
      </c>
      <c r="G125" s="8">
        <v>5000</v>
      </c>
      <c r="H125" s="8">
        <v>2245317</v>
      </c>
      <c r="I125" s="9">
        <f>SUM(G125/H125)</f>
        <v>2.2268570540373588E-3</v>
      </c>
      <c r="J125" s="9">
        <f>SUM(G125-F125)/F125</f>
        <v>-0.2857142857142857</v>
      </c>
      <c r="K125" s="10">
        <v>2276</v>
      </c>
      <c r="L125" s="11">
        <f>SUM(G125/K125)</f>
        <v>2.1968365553602811</v>
      </c>
      <c r="M125" s="12"/>
    </row>
    <row r="126" spans="1:14" x14ac:dyDescent="0.25">
      <c r="A126" s="6" t="s">
        <v>23</v>
      </c>
      <c r="B126" s="6" t="s">
        <v>62</v>
      </c>
      <c r="C126" s="6" t="s">
        <v>407</v>
      </c>
      <c r="D126" s="7" t="s">
        <v>408</v>
      </c>
      <c r="E126" s="6" t="s">
        <v>247</v>
      </c>
      <c r="F126" s="8">
        <v>4900</v>
      </c>
      <c r="G126" s="8">
        <v>4900</v>
      </c>
      <c r="H126" s="8">
        <v>1009959</v>
      </c>
      <c r="I126" s="9">
        <f>SUM(G126/H126)</f>
        <v>4.851682097986156E-3</v>
      </c>
      <c r="J126" s="9">
        <f>SUM(G126-F126)/F126</f>
        <v>0</v>
      </c>
      <c r="K126" s="10">
        <v>664</v>
      </c>
      <c r="L126" s="11">
        <f>SUM(G126/K126)</f>
        <v>7.3795180722891569</v>
      </c>
      <c r="M126" s="12"/>
    </row>
    <row r="127" spans="1:14" x14ac:dyDescent="0.25">
      <c r="A127" s="6" t="s">
        <v>18</v>
      </c>
      <c r="B127" s="6" t="s">
        <v>19</v>
      </c>
      <c r="C127" s="6" t="s">
        <v>409</v>
      </c>
      <c r="D127" s="7" t="s">
        <v>410</v>
      </c>
      <c r="E127" s="6" t="s">
        <v>411</v>
      </c>
      <c r="F127" s="8">
        <v>4700</v>
      </c>
      <c r="G127" s="8">
        <v>4700</v>
      </c>
      <c r="H127" s="8">
        <v>666807</v>
      </c>
      <c r="I127" s="9">
        <f>SUM(G127/H127)</f>
        <v>7.0485162873215185E-3</v>
      </c>
      <c r="J127" s="9">
        <f>SUM(G127-F127)/F127</f>
        <v>0</v>
      </c>
      <c r="K127" s="10">
        <v>1287</v>
      </c>
      <c r="L127" s="11">
        <f>SUM(G127/K127)</f>
        <v>3.6519036519036518</v>
      </c>
      <c r="M127" s="12"/>
    </row>
    <row r="128" spans="1:14" x14ac:dyDescent="0.25">
      <c r="A128" s="6" t="s">
        <v>18</v>
      </c>
      <c r="B128" s="6" t="s">
        <v>14</v>
      </c>
      <c r="C128" s="6" t="s">
        <v>412</v>
      </c>
      <c r="D128" s="7" t="s">
        <v>413</v>
      </c>
      <c r="E128" s="6" t="s">
        <v>414</v>
      </c>
      <c r="F128" s="8">
        <v>4500</v>
      </c>
      <c r="G128" s="8">
        <v>4500</v>
      </c>
      <c r="H128" s="8">
        <v>318290</v>
      </c>
      <c r="I128" s="9">
        <f>SUM(G128/H128)</f>
        <v>1.4138050205787175E-2</v>
      </c>
      <c r="J128" s="9">
        <f>SUM(G128-F128)/F128</f>
        <v>0</v>
      </c>
      <c r="K128" s="10">
        <v>652</v>
      </c>
      <c r="L128" s="11">
        <f>SUM(G128/K128)</f>
        <v>6.9018404907975457</v>
      </c>
      <c r="M128" s="12" t="s">
        <v>415</v>
      </c>
    </row>
    <row r="129" spans="1:14" ht="15.75" customHeight="1" x14ac:dyDescent="0.25">
      <c r="A129" s="18" t="s">
        <v>145</v>
      </c>
      <c r="B129" s="18" t="s">
        <v>76</v>
      </c>
      <c r="C129" s="18" t="s">
        <v>416</v>
      </c>
      <c r="D129" s="37" t="s">
        <v>417</v>
      </c>
      <c r="E129" s="18" t="s">
        <v>418</v>
      </c>
      <c r="F129" s="20">
        <v>4200</v>
      </c>
      <c r="G129" s="20">
        <v>4300</v>
      </c>
      <c r="H129" s="20">
        <v>1146240</v>
      </c>
      <c r="I129" s="9">
        <f>SUM(G129/H129)</f>
        <v>3.7513958682300389E-3</v>
      </c>
      <c r="J129" s="9">
        <f>SUM(G129-F129)/F129</f>
        <v>2.3809523809523808E-2</v>
      </c>
      <c r="K129" s="21">
        <v>1822</v>
      </c>
      <c r="L129" s="11">
        <f>SUM(G129/K129)</f>
        <v>2.3600439077936333</v>
      </c>
      <c r="M129" s="38"/>
    </row>
    <row r="130" spans="1:14" s="39" customFormat="1" ht="15.75" customHeight="1" x14ac:dyDescent="0.2">
      <c r="A130" s="6" t="s">
        <v>18</v>
      </c>
      <c r="B130" s="6" t="s">
        <v>19</v>
      </c>
      <c r="C130" s="6" t="s">
        <v>419</v>
      </c>
      <c r="D130" s="7" t="s">
        <v>420</v>
      </c>
      <c r="E130" s="6" t="s">
        <v>421</v>
      </c>
      <c r="F130" s="8">
        <v>4500</v>
      </c>
      <c r="G130" s="8">
        <v>4200</v>
      </c>
      <c r="H130" s="8">
        <v>1130627</v>
      </c>
      <c r="I130" s="9">
        <f>SUM(G130/H130)</f>
        <v>3.7147529645055353E-3</v>
      </c>
      <c r="J130" s="9">
        <f>SUM(G130-F130)/F130</f>
        <v>-6.6666666666666666E-2</v>
      </c>
      <c r="K130" s="10">
        <v>971</v>
      </c>
      <c r="L130" s="11">
        <f>SUM(G130/K130)</f>
        <v>4.3254376930998975</v>
      </c>
      <c r="M130" s="12" t="s">
        <v>244</v>
      </c>
    </row>
    <row r="131" spans="1:14" ht="15.75" customHeight="1" x14ac:dyDescent="0.25">
      <c r="A131" s="6" t="s">
        <v>84</v>
      </c>
      <c r="B131" s="6" t="s">
        <v>85</v>
      </c>
      <c r="C131" s="6" t="s">
        <v>422</v>
      </c>
      <c r="D131" s="7" t="s">
        <v>423</v>
      </c>
      <c r="E131" s="6" t="s">
        <v>392</v>
      </c>
      <c r="F131" s="8">
        <v>3200</v>
      </c>
      <c r="G131" s="8">
        <v>3680</v>
      </c>
      <c r="H131" s="8">
        <v>226276</v>
      </c>
      <c r="I131" s="9">
        <f>SUM(G131/H131)</f>
        <v>1.6263324435644964E-2</v>
      </c>
      <c r="J131" s="9">
        <f>SUM(G131-F131)/F131</f>
        <v>0.15</v>
      </c>
      <c r="K131" s="10">
        <v>452</v>
      </c>
      <c r="L131" s="11">
        <f>SUM(G131/K131)</f>
        <v>8.1415929203539825</v>
      </c>
      <c r="M131" s="40"/>
    </row>
    <row r="132" spans="1:14" ht="15.75" customHeight="1" x14ac:dyDescent="0.25">
      <c r="A132" s="6" t="s">
        <v>57</v>
      </c>
      <c r="B132" s="6" t="s">
        <v>47</v>
      </c>
      <c r="C132" s="6" t="s">
        <v>424</v>
      </c>
      <c r="D132" s="23"/>
      <c r="E132" s="6" t="s">
        <v>166</v>
      </c>
      <c r="F132" s="8">
        <v>21640</v>
      </c>
      <c r="G132" s="8">
        <v>2850</v>
      </c>
      <c r="H132" s="8">
        <v>982052</v>
      </c>
      <c r="I132" s="9">
        <f>SUM(G132/H132)</f>
        <v>2.902086651216025E-3</v>
      </c>
      <c r="J132" s="9">
        <f>SUM(G132-F132)/F132</f>
        <v>-0.86829944547134941</v>
      </c>
      <c r="K132" s="10">
        <v>934</v>
      </c>
      <c r="L132" s="11">
        <f>SUM(G132/K132)</f>
        <v>3.0513918629550321</v>
      </c>
      <c r="M132" s="12"/>
    </row>
    <row r="133" spans="1:14" ht="15.75" customHeight="1" x14ac:dyDescent="0.25">
      <c r="A133" s="6" t="s">
        <v>84</v>
      </c>
      <c r="B133" s="6" t="s">
        <v>85</v>
      </c>
      <c r="C133" s="6" t="s">
        <v>425</v>
      </c>
      <c r="D133" s="7" t="s">
        <v>426</v>
      </c>
      <c r="E133" s="6" t="s">
        <v>427</v>
      </c>
      <c r="F133" s="8">
        <v>2552</v>
      </c>
      <c r="G133" s="8">
        <v>2552</v>
      </c>
      <c r="H133" s="8">
        <v>593990</v>
      </c>
      <c r="I133" s="9">
        <f>SUM(G133/H133)</f>
        <v>4.29636862573444E-3</v>
      </c>
      <c r="J133" s="9">
        <f>SUM(G133-F133)/F133</f>
        <v>0</v>
      </c>
      <c r="K133" s="10">
        <v>352</v>
      </c>
      <c r="L133" s="11">
        <f>SUM(G133/K133)</f>
        <v>7.25</v>
      </c>
      <c r="M133" s="40"/>
    </row>
    <row r="134" spans="1:14" ht="15.75" customHeight="1" x14ac:dyDescent="0.25">
      <c r="A134" s="18" t="s">
        <v>18</v>
      </c>
      <c r="B134" s="18" t="s">
        <v>42</v>
      </c>
      <c r="C134" s="18" t="s">
        <v>428</v>
      </c>
      <c r="D134" s="19" t="s">
        <v>429</v>
      </c>
      <c r="E134" s="18" t="s">
        <v>430</v>
      </c>
      <c r="F134" s="20">
        <v>1293</v>
      </c>
      <c r="G134" s="20">
        <v>1293</v>
      </c>
      <c r="H134" s="20">
        <v>1339700</v>
      </c>
      <c r="I134" s="9">
        <f>SUM(G134/H134)</f>
        <v>9.6514144957826381E-4</v>
      </c>
      <c r="J134" s="9">
        <f>SUM(G134-F134)/F134</f>
        <v>0</v>
      </c>
      <c r="K134" s="21">
        <v>1404</v>
      </c>
      <c r="L134" s="11">
        <f>SUM(G134/K134)</f>
        <v>0.92094017094017089</v>
      </c>
      <c r="M134" s="38"/>
    </row>
    <row r="135" spans="1:14" ht="15.75" customHeight="1" x14ac:dyDescent="0.25">
      <c r="A135" s="6" t="s">
        <v>57</v>
      </c>
      <c r="B135" s="6" t="s">
        <v>47</v>
      </c>
      <c r="C135" s="6" t="s">
        <v>431</v>
      </c>
      <c r="D135" s="25" t="s">
        <v>432</v>
      </c>
      <c r="E135" s="6" t="s">
        <v>433</v>
      </c>
      <c r="F135" s="8">
        <v>1250</v>
      </c>
      <c r="G135" s="8">
        <v>1250</v>
      </c>
      <c r="H135" s="8">
        <v>1286310</v>
      </c>
      <c r="I135" s="9">
        <f>SUM(G135/H135)</f>
        <v>9.7177196787710579E-4</v>
      </c>
      <c r="J135" s="9">
        <f>SUM(G135-F135)/F135</f>
        <v>0</v>
      </c>
      <c r="K135" s="10">
        <v>1635</v>
      </c>
      <c r="L135" s="11">
        <f>SUM(G135/K135)</f>
        <v>0.76452599388379205</v>
      </c>
      <c r="M135" s="40"/>
    </row>
    <row r="136" spans="1:14" ht="15.75" customHeight="1" x14ac:dyDescent="0.25">
      <c r="A136" s="6" t="s">
        <v>23</v>
      </c>
      <c r="B136" s="6" t="s">
        <v>80</v>
      </c>
      <c r="C136" s="6" t="s">
        <v>434</v>
      </c>
      <c r="D136" s="7" t="s">
        <v>435</v>
      </c>
      <c r="E136" s="6" t="s">
        <v>192</v>
      </c>
      <c r="F136" s="8">
        <v>1311</v>
      </c>
      <c r="G136" s="8">
        <v>1111</v>
      </c>
      <c r="H136" s="8">
        <v>950798</v>
      </c>
      <c r="I136" s="9">
        <f>SUM(G136/H136)</f>
        <v>1.1684921508038511E-3</v>
      </c>
      <c r="J136" s="9">
        <f>SUM(G136-F136)/F136</f>
        <v>-0.15255530129672007</v>
      </c>
      <c r="K136" s="10">
        <v>1042</v>
      </c>
      <c r="L136" s="11">
        <f>SUM(G136/K136)</f>
        <v>1.0662188099808061</v>
      </c>
      <c r="M136" s="12"/>
    </row>
    <row r="137" spans="1:14" ht="15.75" customHeight="1" x14ac:dyDescent="0.25">
      <c r="A137" s="6" t="s">
        <v>84</v>
      </c>
      <c r="B137" s="6" t="s">
        <v>85</v>
      </c>
      <c r="C137" s="6" t="s">
        <v>436</v>
      </c>
      <c r="D137" s="7" t="s">
        <v>437</v>
      </c>
      <c r="E137" s="6" t="s">
        <v>357</v>
      </c>
      <c r="F137" s="8">
        <v>1000</v>
      </c>
      <c r="G137" s="8">
        <v>1000</v>
      </c>
      <c r="H137" s="8">
        <v>745235</v>
      </c>
      <c r="I137" s="9">
        <f>SUM(G137/H137)</f>
        <v>1.3418586083584372E-3</v>
      </c>
      <c r="J137" s="9">
        <f>SUM(G137-F137)/F137</f>
        <v>0</v>
      </c>
      <c r="K137" s="10">
        <v>1197</v>
      </c>
      <c r="L137" s="11">
        <f>SUM(G137/K137)</f>
        <v>0.83542188805346695</v>
      </c>
      <c r="M137" s="12"/>
    </row>
    <row r="138" spans="1:14" ht="15.75" customHeight="1" x14ac:dyDescent="0.25">
      <c r="A138" s="6" t="s">
        <v>18</v>
      </c>
      <c r="B138" s="6" t="s">
        <v>19</v>
      </c>
      <c r="C138" s="6" t="s">
        <v>438</v>
      </c>
      <c r="D138" s="7" t="s">
        <v>439</v>
      </c>
      <c r="E138" s="6" t="s">
        <v>440</v>
      </c>
      <c r="F138" s="8">
        <v>1000</v>
      </c>
      <c r="G138" s="8">
        <v>1000</v>
      </c>
      <c r="H138" s="8">
        <v>1116340</v>
      </c>
      <c r="I138" s="9">
        <f>SUM(G138/H138)</f>
        <v>8.9578443843273559E-4</v>
      </c>
      <c r="J138" s="9">
        <f>SUM(G138-F138)/F138</f>
        <v>0</v>
      </c>
      <c r="K138" s="10">
        <v>1177</v>
      </c>
      <c r="L138" s="11">
        <f>SUM(G138/K138)</f>
        <v>0.84961767204757854</v>
      </c>
      <c r="M138" s="40"/>
    </row>
    <row r="139" spans="1:14" ht="15.75" customHeight="1" x14ac:dyDescent="0.25">
      <c r="A139" s="6" t="s">
        <v>57</v>
      </c>
      <c r="B139" s="6" t="s">
        <v>47</v>
      </c>
      <c r="C139" s="6" t="s">
        <v>441</v>
      </c>
      <c r="D139" s="7" t="s">
        <v>442</v>
      </c>
      <c r="E139" s="6" t="s">
        <v>443</v>
      </c>
      <c r="F139" s="8">
        <v>500</v>
      </c>
      <c r="G139" s="8">
        <v>500</v>
      </c>
      <c r="H139" s="8">
        <v>731843</v>
      </c>
      <c r="I139" s="9">
        <f>SUM(G139/H139)</f>
        <v>6.8320664404797208E-4</v>
      </c>
      <c r="J139" s="9">
        <f>SUM(G139-F139)/F139</f>
        <v>0</v>
      </c>
      <c r="K139" s="10">
        <v>990</v>
      </c>
      <c r="L139" s="11">
        <f>SUM(G139/K139)</f>
        <v>0.50505050505050508</v>
      </c>
      <c r="M139" s="40"/>
    </row>
    <row r="140" spans="1:14" x14ac:dyDescent="0.25">
      <c r="A140" s="6" t="s">
        <v>33</v>
      </c>
      <c r="B140" s="6" t="s">
        <v>34</v>
      </c>
      <c r="C140" s="6" t="s">
        <v>444</v>
      </c>
      <c r="D140" s="23" t="s">
        <v>445</v>
      </c>
      <c r="E140" s="6" t="s">
        <v>446</v>
      </c>
      <c r="F140" s="8">
        <v>275</v>
      </c>
      <c r="G140" s="8">
        <v>400</v>
      </c>
      <c r="H140" s="8">
        <v>1288530</v>
      </c>
      <c r="I140" s="9">
        <f>SUM(G140/H140)</f>
        <v>3.1043126663717567E-4</v>
      </c>
      <c r="J140" s="9">
        <f>SUM(G140-F140)/F140</f>
        <v>0.45454545454545453</v>
      </c>
      <c r="K140" s="10">
        <v>324</v>
      </c>
      <c r="L140" s="11">
        <f>SUM(G140/K140)</f>
        <v>1.2345679012345678</v>
      </c>
      <c r="M140" s="41"/>
    </row>
    <row r="141" spans="1:14" s="43" customFormat="1" ht="12.75" x14ac:dyDescent="0.2">
      <c r="A141" s="6" t="s">
        <v>92</v>
      </c>
      <c r="B141" s="6" t="s">
        <v>93</v>
      </c>
      <c r="C141" s="6" t="s">
        <v>447</v>
      </c>
      <c r="D141" s="7" t="s">
        <v>448</v>
      </c>
      <c r="E141" s="6" t="s">
        <v>449</v>
      </c>
      <c r="F141" s="8">
        <v>4250</v>
      </c>
      <c r="G141" s="8">
        <v>250</v>
      </c>
      <c r="H141" s="8">
        <v>1948106</v>
      </c>
      <c r="I141" s="9">
        <f>SUM(G141/H141)</f>
        <v>1.2832977260990932E-4</v>
      </c>
      <c r="J141" s="9">
        <f>SUM(G141-F141)/F141</f>
        <v>-0.94117647058823528</v>
      </c>
      <c r="K141" s="10">
        <v>628</v>
      </c>
      <c r="L141" s="11">
        <f>SUM(G141/K141)</f>
        <v>0.39808917197452232</v>
      </c>
      <c r="M141" s="12" t="s">
        <v>450</v>
      </c>
      <c r="N141" s="42"/>
    </row>
    <row r="142" spans="1:14" x14ac:dyDescent="0.25">
      <c r="A142" s="44" t="s">
        <v>451</v>
      </c>
      <c r="B142" s="45"/>
      <c r="C142" s="45" t="s">
        <v>451</v>
      </c>
      <c r="D142" s="45"/>
      <c r="E142" s="45"/>
      <c r="F142" s="46">
        <f>SUM(F2:F141)</f>
        <v>91176170</v>
      </c>
      <c r="G142" s="46">
        <f>SUM(G2:G141)</f>
        <v>94820792</v>
      </c>
      <c r="H142" s="46">
        <f>SUM(H2:H141)</f>
        <v>598364800.76999998</v>
      </c>
      <c r="I142" s="47"/>
      <c r="J142" s="47"/>
      <c r="K142" s="48">
        <f>SUM(K2:K141)</f>
        <v>515431</v>
      </c>
      <c r="L142" s="49"/>
      <c r="M142" s="50"/>
    </row>
    <row r="145" ht="15.75" customHeight="1" x14ac:dyDescent="0.25"/>
  </sheetData>
  <hyperlinks>
    <hyperlink ref="D2" r:id="rId1" xr:uid="{D2083728-35D9-495A-BE26-5496519CFA10}"/>
    <hyperlink ref="D3" r:id="rId2" xr:uid="{9CDBCDD9-88E2-473C-87FA-63EA6D15D81D}"/>
    <hyperlink ref="D4" r:id="rId3" xr:uid="{0D4EB66B-20DD-4846-9F53-8D1A8BDCDFA2}"/>
    <hyperlink ref="D5" r:id="rId4" xr:uid="{E049B275-12F9-4649-89E5-2FBEAF52026D}"/>
    <hyperlink ref="D6" r:id="rId5" xr:uid="{0AC23765-AC5A-4BAD-B0CD-D184899AAE4F}"/>
    <hyperlink ref="D7" r:id="rId6" xr:uid="{F9CC295E-53A2-4E55-904A-06A06E018CFA}"/>
    <hyperlink ref="D8" r:id="rId7" xr:uid="{6C588FB0-A905-45BE-9654-2E1B8F6DE9F3}"/>
    <hyperlink ref="D9" r:id="rId8" xr:uid="{4FE47D4E-4825-401A-B346-149835207871}"/>
    <hyperlink ref="D11" r:id="rId9" xr:uid="{48F517E5-0F8A-4EA3-8D81-9F952354737C}"/>
    <hyperlink ref="D12" r:id="rId10" xr:uid="{D58BA864-C79A-485E-8A26-8A6208A706FC}"/>
    <hyperlink ref="D13" r:id="rId11" xr:uid="{30B7786E-00FD-40BD-B69A-ED538E7FAE26}"/>
    <hyperlink ref="D15" r:id="rId12" xr:uid="{D2A29E67-8BE8-4143-ABC8-6BD71CBDA804}"/>
    <hyperlink ref="D16" r:id="rId13" xr:uid="{A3E3D145-804C-4E58-8A79-BA1F16C2049B}"/>
    <hyperlink ref="D17" r:id="rId14" xr:uid="{3F202AF1-92CC-4CDE-8765-73F55F25345D}"/>
    <hyperlink ref="D18" r:id="rId15" xr:uid="{30BAB0DA-53E4-4511-99F4-57D8F030F987}"/>
    <hyperlink ref="D19" r:id="rId16" xr:uid="{AA03586A-EFB5-4BAD-B825-331DC95C6FBC}"/>
    <hyperlink ref="D20" r:id="rId17" location="revize_document_center_rz10312" xr:uid="{735FC7A9-771C-47A3-8384-86CD39FEE5EF}"/>
    <hyperlink ref="D21" r:id="rId18" xr:uid="{879AB9E3-8C18-49CA-9D41-F053863C054D}"/>
    <hyperlink ref="D22" r:id="rId19" xr:uid="{55FD668D-9143-4119-AF12-90D3BD3D0549}"/>
    <hyperlink ref="D24" r:id="rId20" xr:uid="{12C4EC62-3276-4A18-BDA9-0DF372BFA40D}"/>
    <hyperlink ref="D25" r:id="rId21" xr:uid="{BB7FEBAE-F3D8-4EE9-95D5-9BE1F777CDB0}"/>
    <hyperlink ref="D26" r:id="rId22" xr:uid="{B096E732-7797-48B8-ABB7-0E13DE5ED6B2}"/>
    <hyperlink ref="D27" r:id="rId23" xr:uid="{065EB59F-BA9B-4771-9BC4-9F6864C7E099}"/>
    <hyperlink ref="D29" r:id="rId24" xr:uid="{8A98F569-223A-4B4F-9390-AEB14E516B4E}"/>
    <hyperlink ref="D30" r:id="rId25" xr:uid="{20C6A25F-25CF-4DC6-9B95-145083CEB7BF}"/>
    <hyperlink ref="D31" r:id="rId26" xr:uid="{C609F988-6FD4-4968-BE97-5A50CE218DB1}"/>
    <hyperlink ref="D32" r:id="rId27" xr:uid="{463E97FC-A86A-49B7-AC00-D0AE31569A6A}"/>
    <hyperlink ref="D33" r:id="rId28" xr:uid="{724EF1BD-D377-48D2-B1BC-6AE681E108F2}"/>
    <hyperlink ref="D34" r:id="rId29" xr:uid="{948B4290-9A9E-4D98-9FF9-8B892A8E1DD3}"/>
    <hyperlink ref="D35" r:id="rId30" xr:uid="{7FF64321-78D7-4C24-ACDA-E92B62917477}"/>
    <hyperlink ref="D36" r:id="rId31" xr:uid="{8DB8A95A-0F74-4469-AAEC-33811FCB244F}"/>
    <hyperlink ref="D37" r:id="rId32" xr:uid="{53172CBC-3B22-4F77-A27E-00B360573162}"/>
    <hyperlink ref="D39" r:id="rId33" xr:uid="{1348F57F-3A1B-48ED-9502-986A76FBA241}"/>
    <hyperlink ref="D40" r:id="rId34" xr:uid="{9C8BD952-B459-4C75-BD2F-8A96096E6B8B}"/>
    <hyperlink ref="D42" r:id="rId35" xr:uid="{E65FB78A-6BB0-47AE-8209-DF0BC9CC0AC2}"/>
    <hyperlink ref="D43" r:id="rId36" xr:uid="{E6F265AA-CAC9-41AE-9BA8-0A51E30E59C9}"/>
    <hyperlink ref="D44" r:id="rId37" xr:uid="{A921DD68-FD22-44C1-8ED0-965FB864E0B7}"/>
    <hyperlink ref="D47" r:id="rId38" xr:uid="{CA5B24D4-E099-49B9-9820-8A3E9761490F}"/>
    <hyperlink ref="D49" r:id="rId39" xr:uid="{6FA74378-3363-4BAB-82CA-B16111845E24}"/>
    <hyperlink ref="D50" r:id="rId40" xr:uid="{EEF95C05-76BD-41B1-A0EF-861052F54487}"/>
    <hyperlink ref="D51" r:id="rId41" xr:uid="{47F03468-3228-49A5-9402-6F0D68CD9AD3}"/>
    <hyperlink ref="D52" r:id="rId42" xr:uid="{842C0756-200A-4CF8-ACBA-1A08B31F40C2}"/>
    <hyperlink ref="D53" r:id="rId43" xr:uid="{A250632E-F262-4AC2-987D-972D0A9B00DF}"/>
    <hyperlink ref="D54" r:id="rId44" xr:uid="{D0B366F6-B6EC-4D98-887D-850C69FB7D05}"/>
    <hyperlink ref="D55" r:id="rId45" xr:uid="{9F64E865-D667-4627-9A8A-36F5EB374C8D}"/>
    <hyperlink ref="D56" r:id="rId46" xr:uid="{2DAA50EA-A649-4B6C-A85A-8DEA0E8AA538}"/>
    <hyperlink ref="D14" r:id="rId47" xr:uid="{E7999C75-C99A-427E-AAFB-52DFC408898C}"/>
    <hyperlink ref="D57" r:id="rId48" xr:uid="{834DDAF3-F700-43E2-B6A1-8CA128AB8344}"/>
    <hyperlink ref="D58" r:id="rId49" xr:uid="{916B2958-7453-4AD6-A646-2245CF627C4B}"/>
    <hyperlink ref="D59" r:id="rId50" xr:uid="{C7916133-196E-48C1-B57C-9858A4EB1CF7}"/>
    <hyperlink ref="D60" r:id="rId51" xr:uid="{6B3A3FB9-A151-4A49-99CD-20CA9D6D33A7}"/>
    <hyperlink ref="D61" r:id="rId52" xr:uid="{0E333BAD-DA87-4162-B614-89A25FFBED0B}"/>
    <hyperlink ref="D62" r:id="rId53" xr:uid="{E69B9946-0239-43C6-858C-D591C53B0335}"/>
    <hyperlink ref="D63" r:id="rId54" xr:uid="{88D6F4E6-1522-48BF-97FF-0AAAFBCE4FD4}"/>
    <hyperlink ref="D64" r:id="rId55" xr:uid="{B98F9959-5677-4955-9459-36E9EDD70F93}"/>
    <hyperlink ref="D66" r:id="rId56" xr:uid="{D9ED232F-8F6E-47AF-B18F-434BF596330C}"/>
    <hyperlink ref="D67" r:id="rId57" xr:uid="{B5165B0B-FCFF-4614-A83E-1AB0389861E5}"/>
    <hyperlink ref="D68" r:id="rId58" xr:uid="{132662A4-1A2C-4F43-9B12-F5A7FD6D8A2A}"/>
    <hyperlink ref="D69" r:id="rId59" xr:uid="{7FABDD72-5B57-493B-A183-DE78825CD340}"/>
    <hyperlink ref="D70" r:id="rId60" xr:uid="{53794CEF-ABA6-44AD-999E-D4261055C372}"/>
    <hyperlink ref="D71" r:id="rId61" xr:uid="{7F8706E8-E76B-470F-ABF7-609A7F993487}"/>
    <hyperlink ref="D74" r:id="rId62" xr:uid="{193A76AA-7C49-4822-A3F9-8BF29A1B26A8}"/>
    <hyperlink ref="D75" r:id="rId63" xr:uid="{0919B223-439B-47B1-AE84-85E5D1DB0590}"/>
    <hyperlink ref="D76" r:id="rId64" xr:uid="{973AC608-EA97-4924-8F76-D94DBF30C3DD}"/>
    <hyperlink ref="D77" r:id="rId65" xr:uid="{7E6EE3FC-8A8B-4118-99E6-B37DF75768B3}"/>
    <hyperlink ref="D78" r:id="rId66" xr:uid="{842D95C8-BB0F-4316-91BA-3A08EDD0BE7A}"/>
    <hyperlink ref="D79" r:id="rId67" location="p=11" xr:uid="{A04652E0-6C18-458D-84CB-BC2CDE3E4141}"/>
    <hyperlink ref="D80" r:id="rId68" xr:uid="{17E25673-A9BA-4A3A-8CC6-C704D0F8113E}"/>
    <hyperlink ref="D81" r:id="rId69" xr:uid="{93D436A1-21C8-491D-AF01-5B773F7F4F1E}"/>
    <hyperlink ref="D82" r:id="rId70" xr:uid="{E7229F24-8DFE-41A2-A42E-F470AF494702}"/>
    <hyperlink ref="D84" r:id="rId71" xr:uid="{36988758-5E2A-41E2-83C0-E1FC8B8685BD}"/>
    <hyperlink ref="D85" r:id="rId72" xr:uid="{9E78E396-90EA-472B-A381-3ACBCF9E58B6}"/>
    <hyperlink ref="D86" r:id="rId73" xr:uid="{7837B90C-442E-46D2-908D-C77CBC10DEF6}"/>
    <hyperlink ref="D87" r:id="rId74" xr:uid="{57E5FA30-C7C9-4E42-BDC9-0E512E57EE89}"/>
    <hyperlink ref="D89" r:id="rId75" xr:uid="{446F4AC1-24B0-4894-B564-08699BC72952}"/>
    <hyperlink ref="D90" r:id="rId76" xr:uid="{9CBF546F-42D2-46DE-B883-1B91E22E23BE}"/>
    <hyperlink ref="D91" r:id="rId77" xr:uid="{A425879C-8ABE-4604-B697-4256BD2F4176}"/>
    <hyperlink ref="D99" r:id="rId78" xr:uid="{57CDE278-42BF-4AE8-AA39-725E932D911F}"/>
    <hyperlink ref="D92" r:id="rId79" xr:uid="{2294183B-55D1-4B24-BD97-99FBBB9BF18C}"/>
    <hyperlink ref="D93" r:id="rId80" xr:uid="{0AB9F9C6-D2E8-4472-8105-1E5148A14B62}"/>
    <hyperlink ref="D94" r:id="rId81" xr:uid="{33E22D0A-1B1E-48FA-A4D8-55209001386B}"/>
    <hyperlink ref="D95" r:id="rId82" xr:uid="{8E2B875D-6598-4857-8C84-97B157BDE3B0}"/>
    <hyperlink ref="D96" r:id="rId83" xr:uid="{031DEFD6-5803-44CB-8807-2F5251ACFFC2}"/>
    <hyperlink ref="D100" r:id="rId84" xr:uid="{4CEC6BA1-11BF-4249-9B0C-1A916A851FA3}"/>
    <hyperlink ref="D101" r:id="rId85" xr:uid="{4456E5F1-5748-41B8-BFFD-852AF8EAF268}"/>
    <hyperlink ref="D103" r:id="rId86" xr:uid="{ABC1455A-3E38-4855-9171-FF46CB370E4F}"/>
    <hyperlink ref="D104" r:id="rId87" xr:uid="{27B3CC11-3FB4-4784-84FC-38EBFB7B4391}"/>
    <hyperlink ref="D105" r:id="rId88" xr:uid="{F3B0047B-6A13-427F-89B3-ED5D7B88BEA5}"/>
    <hyperlink ref="D106" r:id="rId89" xr:uid="{23DCDC96-66A8-4CCB-8202-16DEA335869C}"/>
    <hyperlink ref="D107" r:id="rId90" xr:uid="{D20422EF-D135-40DD-AE8A-0AAAAF3F90BE}"/>
    <hyperlink ref="D108" r:id="rId91" xr:uid="{F060F8C2-E4D2-4178-B3F4-0C9ECC2C57D2}"/>
    <hyperlink ref="D109" r:id="rId92" xr:uid="{8F584F7C-96B0-41F1-8125-089AC5D82271}"/>
    <hyperlink ref="D110" r:id="rId93" xr:uid="{1CCDA246-FA47-4BD4-A646-8AD498A6C693}"/>
    <hyperlink ref="D111" r:id="rId94" xr:uid="{9D31544E-E181-4A77-B03E-DDE22C5CA839}"/>
    <hyperlink ref="D112" r:id="rId95" xr:uid="{9172D9D3-B3E0-4B8C-8BB1-9596C06BA192}"/>
    <hyperlink ref="D114" r:id="rId96" xr:uid="{F9B55333-402D-42A3-80A4-0B3FF12B21CB}"/>
    <hyperlink ref="D115" r:id="rId97" xr:uid="{F898C00E-21FD-4BD2-BB8A-29C8FF03EA92}"/>
    <hyperlink ref="D113" r:id="rId98" xr:uid="{14EAF8A0-5296-45A9-A2B1-E7FBA2323444}"/>
    <hyperlink ref="D116" r:id="rId99" xr:uid="{BCF02625-1F74-4625-9311-959555114B3D}"/>
    <hyperlink ref="D117" r:id="rId100" xr:uid="{27BD8511-36F0-4962-964F-9FB56832EDFD}"/>
    <hyperlink ref="D118" r:id="rId101" xr:uid="{EC83DAAB-B7BA-444F-8A28-E261A940CB1C}"/>
    <hyperlink ref="D119" r:id="rId102" xr:uid="{0C270D76-3626-4C8E-A57D-383D141625F1}"/>
    <hyperlink ref="D120" r:id="rId103" xr:uid="{6EAF0B19-8D03-44D9-89C2-3358C088DEBA}"/>
    <hyperlink ref="D121" r:id="rId104" xr:uid="{FEFEB89E-E625-4827-BC9A-9985D264D2CF}"/>
    <hyperlink ref="D125" r:id="rId105" xr:uid="{593C9BF5-BDC0-4601-9D84-C40BBD0DE26B}"/>
    <hyperlink ref="D126" r:id="rId106" xr:uid="{E27094B4-AF5F-4586-935D-58F5842B29C2}"/>
    <hyperlink ref="D127" r:id="rId107" xr:uid="{9850DEA6-5757-4CB4-8D77-3E504481C9D2}"/>
    <hyperlink ref="D128" r:id="rId108" xr:uid="{BF04C333-2DD1-4D38-8388-F552E58F4B4C}"/>
    <hyperlink ref="D130" r:id="rId109" xr:uid="{34D8FEEE-C281-40DE-832D-445A5D0F5D13}"/>
    <hyperlink ref="D131" r:id="rId110" xr:uid="{E352E59E-EA65-4DD3-8D06-825B79920A27}"/>
    <hyperlink ref="D133" r:id="rId111" xr:uid="{B662D465-09B7-4FB6-A26E-7CC9D8FBA940}"/>
    <hyperlink ref="D134" r:id="rId112" xr:uid="{D96D898E-F0B2-483B-8BDD-82E76318FADA}"/>
    <hyperlink ref="D136" r:id="rId113" xr:uid="{10DAA0ED-02BF-47CA-B879-74B7B6326B95}"/>
    <hyperlink ref="D137" r:id="rId114" xr:uid="{30263231-DA2E-45E6-9FD8-2AA8421680A8}"/>
    <hyperlink ref="D138" r:id="rId115" xr:uid="{02F21AF7-9CE5-4A03-8086-3B95021E1EBE}"/>
    <hyperlink ref="D88" r:id="rId116" xr:uid="{363DE9BE-A432-42E7-A960-C4D68D0D0AD5}"/>
    <hyperlink ref="D139" r:id="rId117" xr:uid="{0A12E24B-BD0F-401B-AA1B-60C0B79A6E72}"/>
    <hyperlink ref="D124" r:id="rId118" xr:uid="{FF3646F0-1C8E-4CC9-864F-B8B0BE738E98}"/>
    <hyperlink ref="D141" r:id="rId119" xr:uid="{CA7C8551-987D-494D-8AAB-872F012A6B9B}"/>
    <hyperlink ref="D98" r:id="rId120" xr:uid="{5B914433-D2D2-4B89-8AA5-2E9ACBB1651A}"/>
    <hyperlink ref="D122" r:id="rId121" xr:uid="{EF4019A2-BB19-4907-99F3-89CE40DCE8D7}"/>
    <hyperlink ref="D123" r:id="rId122" xr:uid="{0DA876FD-BC21-4A2E-B399-B56224F0BDB1}"/>
    <hyperlink ref="D97" r:id="rId123" xr:uid="{920A3F0C-AEE9-46AC-8D95-FF5F2FCFF171}"/>
    <hyperlink ref="D23" r:id="rId124" xr:uid="{062DFF34-1CD7-40F9-A33C-70264B6E1FAA}"/>
    <hyperlink ref="D45" r:id="rId125" xr:uid="{3E575A03-01B4-4DDF-BE84-26706A46C2B6}"/>
    <hyperlink ref="D10" r:id="rId126" xr:uid="{4604FC8D-4E0D-4BE2-9E53-30B985D1C16D}"/>
    <hyperlink ref="D46" r:id="rId127" xr:uid="{7585E19B-27E7-4A24-9B4A-65B09D23EA8B}"/>
    <hyperlink ref="D65" r:id="rId128" xr:uid="{DAE574B5-8A53-4CED-91F8-B6050966FA87}"/>
    <hyperlink ref="D72" r:id="rId129" xr:uid="{91485B3B-D34D-4D9F-AFE3-456D37C3BA3D}"/>
    <hyperlink ref="D41" r:id="rId130" xr:uid="{FA47391D-E1B6-49A3-9960-DD35FB5D1927}"/>
    <hyperlink ref="D38" r:id="rId131" xr:uid="{3F3F0BF5-A354-4604-9BFA-8E681D459B07}"/>
    <hyperlink ref="D48" r:id="rId132" xr:uid="{9584257C-6B8A-4E65-8635-0B12D6BD1704}"/>
    <hyperlink ref="D102" r:id="rId133" xr:uid="{CF2D4958-A9B6-4E88-AB96-1CE8D5268EB1}"/>
    <hyperlink ref="D83" r:id="rId134" xr:uid="{6F3EF26B-6EB7-4E4C-89E7-DC8609046FEF}"/>
    <hyperlink ref="D129" r:id="rId135" xr:uid="{5FC3EB23-F2AD-4359-AF1B-95C641DBD542}"/>
    <hyperlink ref="D135" r:id="rId136" xr:uid="{8E05595A-BFD2-49FE-A832-31568F22202A}"/>
    <hyperlink ref="D28" r:id="rId137" xr:uid="{BEFF72E1-8EC3-4BBA-822C-3CEBFC7D9BB8}"/>
    <hyperlink ref="D73" r:id="rId138" xr:uid="{066272D5-4496-45FD-A466-1BFC05E272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Watts</dc:creator>
  <cp:lastModifiedBy>Richard Watts</cp:lastModifiedBy>
  <dcterms:created xsi:type="dcterms:W3CDTF">2020-07-01T21:56:23Z</dcterms:created>
  <dcterms:modified xsi:type="dcterms:W3CDTF">2020-07-01T21:56:55Z</dcterms:modified>
</cp:coreProperties>
</file>