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xOVBCH4xz1QIg6PK9r6fo7gK8Kj7Y40l\GWSA-Carbon_Budget\data\"/>
    </mc:Choice>
  </mc:AlternateContent>
  <xr:revisionPtr revIDLastSave="0" documentId="13_ncr:1_{BCAC80AE-F293-4448-91B4-4952A1D7321E}" xr6:coauthVersionLast="46" xr6:coauthVersionMax="46" xr10:uidLastSave="{00000000-0000-0000-0000-000000000000}"/>
  <bookViews>
    <workbookView xWindow="930" yWindow="750" windowWidth="17355" windowHeight="14700" xr2:uid="{8DE91149-2296-42A0-9C1C-7FC280A2FC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O13" i="1" s="1"/>
  <c r="O7" i="1"/>
  <c r="O11" i="1"/>
  <c r="O10" i="1"/>
  <c r="O3" i="1"/>
</calcChain>
</file>

<file path=xl/sharedStrings.xml><?xml version="1.0" encoding="utf-8"?>
<sst xmlns="http://schemas.openxmlformats.org/spreadsheetml/2006/main" count="44" uniqueCount="26">
  <si>
    <t>Source</t>
  </si>
  <si>
    <t>Value</t>
  </si>
  <si>
    <t>units</t>
  </si>
  <si>
    <t>land use</t>
  </si>
  <si>
    <t>Pouyat et al. 2006</t>
  </si>
  <si>
    <t>SOC kg m-2</t>
  </si>
  <si>
    <t>residential</t>
  </si>
  <si>
    <t>impervious</t>
  </si>
  <si>
    <t>wetlands</t>
  </si>
  <si>
    <t>agriculture</t>
  </si>
  <si>
    <t>commercial-industrial-transportation</t>
  </si>
  <si>
    <t>forest</t>
  </si>
  <si>
    <t>grasslands</t>
  </si>
  <si>
    <t>bare rock, sand or clay; quarries, mines and gravel pits; transitional; and orchards/vineyards/other</t>
  </si>
  <si>
    <t>shrubland</t>
  </si>
  <si>
    <t>Land Area in Vermont</t>
  </si>
  <si>
    <t>Urban/developed area in Vermont</t>
  </si>
  <si>
    <t>miles2</t>
  </si>
  <si>
    <t>km2</t>
  </si>
  <si>
    <t>% of land area</t>
  </si>
  <si>
    <t>SOC storage</t>
  </si>
  <si>
    <t>SOC kg km-2</t>
  </si>
  <si>
    <t>Geometric mean of urban/developed land uses</t>
  </si>
  <si>
    <t>Unit conversion</t>
  </si>
  <si>
    <t>SOC kg</t>
  </si>
  <si>
    <t>kg CO2-e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</si>
</sst>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64914-8083-4A66-A524-61E1E65E04C4}">
  <dimension ref="A1:Q13"/>
  <sheetViews>
    <sheetView tabSelected="1" workbookViewId="0">
      <selection activeCell="O12" sqref="O12"/>
    </sheetView>
  </sheetViews>
  <sheetFormatPr defaultRowHeight="15" x14ac:dyDescent="0.25"/>
  <cols>
    <col min="15" max="15" width="12" bestFit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O1" s="1" t="s">
        <v>15</v>
      </c>
    </row>
    <row r="2" spans="1:17" x14ac:dyDescent="0.25">
      <c r="A2" t="s">
        <v>4</v>
      </c>
      <c r="B2">
        <v>14.4</v>
      </c>
      <c r="C2" t="s">
        <v>5</v>
      </c>
      <c r="D2" t="s">
        <v>6</v>
      </c>
      <c r="O2">
        <v>9623</v>
      </c>
      <c r="P2" t="s">
        <v>17</v>
      </c>
    </row>
    <row r="3" spans="1:17" x14ac:dyDescent="0.25">
      <c r="A3" t="s">
        <v>4</v>
      </c>
      <c r="B3">
        <v>3.3</v>
      </c>
      <c r="C3" t="s">
        <v>5</v>
      </c>
      <c r="D3" t="s">
        <v>7</v>
      </c>
      <c r="O3" s="2">
        <f>O2*2.59</f>
        <v>24923.57</v>
      </c>
      <c r="P3" t="s">
        <v>18</v>
      </c>
    </row>
    <row r="4" spans="1:17" x14ac:dyDescent="0.25">
      <c r="A4" t="s">
        <v>4</v>
      </c>
      <c r="B4">
        <v>35</v>
      </c>
      <c r="C4" t="s">
        <v>5</v>
      </c>
      <c r="D4" t="s">
        <v>8</v>
      </c>
    </row>
    <row r="5" spans="1:17" x14ac:dyDescent="0.25">
      <c r="A5" t="s">
        <v>4</v>
      </c>
      <c r="B5">
        <v>6</v>
      </c>
      <c r="C5" t="s">
        <v>5</v>
      </c>
      <c r="D5" t="s">
        <v>9</v>
      </c>
      <c r="O5" s="1" t="s">
        <v>16</v>
      </c>
    </row>
    <row r="6" spans="1:17" x14ac:dyDescent="0.25">
      <c r="A6" t="s">
        <v>4</v>
      </c>
      <c r="B6">
        <v>3.3</v>
      </c>
      <c r="C6" t="s">
        <v>5</v>
      </c>
      <c r="D6" t="s">
        <v>10</v>
      </c>
      <c r="O6">
        <v>0.02</v>
      </c>
      <c r="P6" t="s">
        <v>19</v>
      </c>
    </row>
    <row r="7" spans="1:17" x14ac:dyDescent="0.25">
      <c r="A7" t="s">
        <v>4</v>
      </c>
      <c r="B7">
        <v>16.2</v>
      </c>
      <c r="C7" t="s">
        <v>5</v>
      </c>
      <c r="D7" t="s">
        <v>11</v>
      </c>
      <c r="O7" s="2">
        <f>O6*O3</f>
        <v>498.47140000000002</v>
      </c>
      <c r="P7" t="s">
        <v>18</v>
      </c>
    </row>
    <row r="8" spans="1:17" x14ac:dyDescent="0.25">
      <c r="A8" t="s">
        <v>4</v>
      </c>
      <c r="B8">
        <v>8.3000000000000007</v>
      </c>
      <c r="C8" t="s">
        <v>5</v>
      </c>
      <c r="D8" t="s">
        <v>12</v>
      </c>
    </row>
    <row r="9" spans="1:17" x14ac:dyDescent="0.25">
      <c r="A9" t="s">
        <v>4</v>
      </c>
      <c r="B9">
        <v>3.3</v>
      </c>
      <c r="C9" t="s">
        <v>5</v>
      </c>
      <c r="D9" t="s">
        <v>13</v>
      </c>
      <c r="O9" s="1" t="s">
        <v>20</v>
      </c>
    </row>
    <row r="10" spans="1:17" x14ac:dyDescent="0.25">
      <c r="A10" t="s">
        <v>4</v>
      </c>
      <c r="B10">
        <v>8.3000000000000007</v>
      </c>
      <c r="C10" t="s">
        <v>5</v>
      </c>
      <c r="D10" t="s">
        <v>14</v>
      </c>
      <c r="O10">
        <f>GEOMEAN(B2,B3,B6)</f>
        <v>5.3925824082454081</v>
      </c>
      <c r="P10" t="s">
        <v>5</v>
      </c>
      <c r="Q10" t="s">
        <v>22</v>
      </c>
    </row>
    <row r="11" spans="1:17" x14ac:dyDescent="0.25">
      <c r="O11">
        <f>O10/(1000000)</f>
        <v>5.3925824082454079E-6</v>
      </c>
      <c r="P11" t="s">
        <v>21</v>
      </c>
      <c r="Q11" t="s">
        <v>23</v>
      </c>
    </row>
    <row r="12" spans="1:17" x14ac:dyDescent="0.25">
      <c r="O12">
        <f>O11/O7</f>
        <v>1.0818238334727745E-8</v>
      </c>
      <c r="P12" t="s">
        <v>24</v>
      </c>
    </row>
    <row r="13" spans="1:17" x14ac:dyDescent="0.25">
      <c r="O13">
        <f>O12*44/12</f>
        <v>3.9666873894001734E-8</v>
      </c>
      <c r="P13" t="s">
        <v>25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L. Galford</dc:creator>
  <cp:lastModifiedBy>Gillian L. Galford</cp:lastModifiedBy>
  <dcterms:created xsi:type="dcterms:W3CDTF">2021-09-10T00:07:46Z</dcterms:created>
  <dcterms:modified xsi:type="dcterms:W3CDTF">2021-09-13T20:00:15Z</dcterms:modified>
</cp:coreProperties>
</file>