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S:\osp\12-Reports\03-FYTD - Dean's Quarterly Report\FY26 Quarterly Reports\Quarterly September 2025\"/>
    </mc:Choice>
  </mc:AlternateContent>
  <xr:revisionPtr revIDLastSave="0" documentId="13_ncr:1_{8CB31BBD-7246-4AB5-9662-0A3BB3CBBDD3}" xr6:coauthVersionLast="47" xr6:coauthVersionMax="47" xr10:uidLastSave="{00000000-0000-0000-0000-000000000000}"/>
  <bookViews>
    <workbookView xWindow="-120" yWindow="-120" windowWidth="29040" windowHeight="15720" tabRatio="882" xr2:uid="{0D082DD7-2B42-41D6-8611-D3A9298662ED}"/>
  </bookViews>
  <sheets>
    <sheet name="1-Award Summary" sheetId="11" r:id="rId1"/>
    <sheet name="2-Award Details" sheetId="24" r:id="rId2"/>
  </sheets>
  <externalReferences>
    <externalReference r:id="rId3"/>
  </externalReferences>
  <definedNames>
    <definedName name="_xlnm._FilterDatabase" localSheetId="0" hidden="1">'1-Award Summary'!$A$20:$V$95</definedName>
    <definedName name="_xlnm._FilterDatabase" localSheetId="1" hidden="1">'2-Award Details'!$A$8:$T$220</definedName>
    <definedName name="_xlnm.Print_Area" localSheetId="0">'1-Award Summary'!$A$1:$L$96</definedName>
    <definedName name="_xlnm.Print_Area" localSheetId="1">'2-Award Details'!$A$1:$T$221</definedName>
    <definedName name="_xlnm.Print_Titles" localSheetId="0">'1-Award Summary'!$20:$20</definedName>
    <definedName name="_xlnm.Print_Titles" localSheetId="1">'2-Award Details'!$8:$8</definedName>
    <definedName name="status">[1]Sheet1!$A$1:$A$5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1" l="1"/>
  <c r="I16" i="11"/>
  <c r="I15" i="11"/>
  <c r="I14" i="11"/>
  <c r="I13" i="11"/>
  <c r="I12" i="11"/>
  <c r="I11" i="11"/>
  <c r="I10" i="11"/>
  <c r="I9" i="11"/>
  <c r="H17" i="11"/>
  <c r="H16" i="11"/>
  <c r="H15" i="11"/>
  <c r="H14" i="11"/>
  <c r="H13" i="11"/>
  <c r="H12" i="11"/>
  <c r="H11" i="11"/>
  <c r="H10" i="11"/>
  <c r="H9" i="11"/>
  <c r="G17" i="11"/>
  <c r="G16" i="11"/>
  <c r="G15" i="11"/>
  <c r="G14" i="11"/>
  <c r="G13" i="11"/>
  <c r="G12" i="11"/>
  <c r="G11" i="11"/>
  <c r="G10" i="11"/>
  <c r="G9" i="11"/>
  <c r="E17" i="11"/>
  <c r="E16" i="11"/>
  <c r="E15" i="11"/>
  <c r="E14" i="11"/>
  <c r="E13" i="11"/>
  <c r="E12" i="11"/>
  <c r="E11" i="11"/>
  <c r="E10" i="11"/>
  <c r="E9" i="11"/>
  <c r="D17" i="11"/>
  <c r="D16" i="11"/>
  <c r="D15" i="11"/>
  <c r="D14" i="11"/>
  <c r="D13" i="11"/>
  <c r="D12" i="11"/>
  <c r="D11" i="11"/>
  <c r="D10" i="11"/>
  <c r="D9" i="11"/>
  <c r="C16" i="11"/>
  <c r="C15" i="11"/>
  <c r="C10" i="11"/>
  <c r="C9" i="11"/>
  <c r="K27" i="11"/>
  <c r="K28" i="11"/>
  <c r="K38" i="11"/>
  <c r="L38" i="11" s="1"/>
  <c r="K39" i="11"/>
  <c r="L39" i="11" s="1"/>
  <c r="K51" i="11"/>
  <c r="L51" i="11" s="1"/>
  <c r="K52" i="11"/>
  <c r="K63" i="11"/>
  <c r="L63" i="11" s="1"/>
  <c r="K64" i="11"/>
  <c r="L64" i="11" s="1"/>
  <c r="K66" i="11"/>
  <c r="L66" i="11" s="1"/>
  <c r="K75" i="11"/>
  <c r="K87" i="11"/>
  <c r="K88" i="11"/>
  <c r="K94" i="11"/>
  <c r="L94" i="11" s="1"/>
  <c r="P221" i="24"/>
  <c r="E95" i="11"/>
  <c r="D95" i="11"/>
  <c r="C95" i="11"/>
  <c r="G95" i="11"/>
  <c r="K22" i="11"/>
  <c r="L22" i="11" s="1"/>
  <c r="K23" i="11"/>
  <c r="L23" i="11" s="1"/>
  <c r="K24" i="11"/>
  <c r="L24" i="11" s="1"/>
  <c r="K25" i="11"/>
  <c r="K26" i="11"/>
  <c r="L26" i="11" s="1"/>
  <c r="K29" i="11"/>
  <c r="L29" i="11" s="1"/>
  <c r="K30" i="11"/>
  <c r="K31" i="11"/>
  <c r="L31" i="11" s="1"/>
  <c r="K32" i="11"/>
  <c r="L32" i="11" s="1"/>
  <c r="K33" i="11"/>
  <c r="L33" i="11" s="1"/>
  <c r="K34" i="11"/>
  <c r="L34" i="11" s="1"/>
  <c r="K35" i="11"/>
  <c r="L35" i="11" s="1"/>
  <c r="K36" i="11"/>
  <c r="K37" i="11"/>
  <c r="L37" i="11" s="1"/>
  <c r="K40" i="11"/>
  <c r="L40" i="11" s="1"/>
  <c r="K41" i="11"/>
  <c r="L41" i="11" s="1"/>
  <c r="K42" i="11"/>
  <c r="L42" i="11" s="1"/>
  <c r="K43" i="11"/>
  <c r="L43" i="11" s="1"/>
  <c r="K44" i="11"/>
  <c r="L44" i="11" s="1"/>
  <c r="K45" i="11"/>
  <c r="L45" i="11" s="1"/>
  <c r="K46" i="11"/>
  <c r="L46" i="11" s="1"/>
  <c r="K47" i="11"/>
  <c r="L47" i="11" s="1"/>
  <c r="K48" i="11"/>
  <c r="K49" i="11"/>
  <c r="K50" i="11"/>
  <c r="L50" i="11" s="1"/>
  <c r="K53" i="11"/>
  <c r="K54" i="11"/>
  <c r="L54" i="11" s="1"/>
  <c r="K55" i="11"/>
  <c r="L55" i="11" s="1"/>
  <c r="K56" i="11"/>
  <c r="K57" i="11"/>
  <c r="L57" i="11" s="1"/>
  <c r="K58" i="11"/>
  <c r="K59" i="11"/>
  <c r="L59" i="11" s="1"/>
  <c r="K60" i="11"/>
  <c r="L60" i="11" s="1"/>
  <c r="K61" i="11"/>
  <c r="L61" i="11" s="1"/>
  <c r="K62" i="11"/>
  <c r="L62" i="11" s="1"/>
  <c r="K65" i="11"/>
  <c r="L65" i="11" s="1"/>
  <c r="K67" i="11"/>
  <c r="K68" i="11"/>
  <c r="L68" i="11" s="1"/>
  <c r="K69" i="11"/>
  <c r="K70" i="11"/>
  <c r="K71" i="11"/>
  <c r="L71" i="11" s="1"/>
  <c r="K72" i="11"/>
  <c r="L72" i="11" s="1"/>
  <c r="K73" i="11"/>
  <c r="K74" i="11"/>
  <c r="L74" i="11" s="1"/>
  <c r="K76" i="11"/>
  <c r="L76" i="11" s="1"/>
  <c r="K77" i="11"/>
  <c r="L77" i="11" s="1"/>
  <c r="K78" i="11"/>
  <c r="L78" i="11" s="1"/>
  <c r="K79" i="11"/>
  <c r="L79" i="11" s="1"/>
  <c r="K80" i="11"/>
  <c r="L80" i="11" s="1"/>
  <c r="K81" i="11"/>
  <c r="K82" i="11"/>
  <c r="L82" i="11" s="1"/>
  <c r="K83" i="11"/>
  <c r="K84" i="11"/>
  <c r="K85" i="11"/>
  <c r="K86" i="11"/>
  <c r="K89" i="11"/>
  <c r="K90" i="11"/>
  <c r="K91" i="11"/>
  <c r="L91" i="11" s="1"/>
  <c r="K92" i="11"/>
  <c r="K93" i="11"/>
  <c r="K21" i="11"/>
  <c r="H95" i="11"/>
  <c r="K95" i="11" l="1"/>
  <c r="L95" i="11" s="1"/>
  <c r="I95" i="11"/>
  <c r="C17" i="11" l="1"/>
  <c r="C14" i="11"/>
  <c r="C13" i="11"/>
  <c r="C12" i="11"/>
  <c r="C11" i="11"/>
  <c r="K15" i="11" l="1"/>
  <c r="K11" i="11"/>
  <c r="L11" i="11" s="1"/>
  <c r="K16" i="11"/>
  <c r="L16" i="11" s="1"/>
  <c r="K12" i="11"/>
  <c r="L12" i="11" s="1"/>
  <c r="K13" i="11"/>
  <c r="L13" i="11" s="1"/>
  <c r="K17" i="11"/>
  <c r="L17" i="11" s="1"/>
  <c r="K10" i="11"/>
  <c r="L10" i="11" s="1"/>
  <c r="K14" i="11"/>
  <c r="L14" i="11" s="1"/>
  <c r="G18" i="11"/>
  <c r="H18" i="11"/>
  <c r="I18" i="11"/>
  <c r="K9" i="11"/>
  <c r="L9" i="11" s="1"/>
  <c r="C18" i="11"/>
  <c r="D18" i="11"/>
  <c r="E18" i="11"/>
  <c r="K18" i="11" l="1"/>
  <c r="L18" i="11" l="1"/>
</calcChain>
</file>

<file path=xl/sharedStrings.xml><?xml version="1.0" encoding="utf-8"?>
<sst xmlns="http://schemas.openxmlformats.org/spreadsheetml/2006/main" count="3139" uniqueCount="1056">
  <si>
    <t>Purpose</t>
  </si>
  <si>
    <t>College</t>
  </si>
  <si>
    <t>Department</t>
  </si>
  <si>
    <t>Principal Investigator</t>
  </si>
  <si>
    <t>Sponsor</t>
  </si>
  <si>
    <t>Project Title</t>
  </si>
  <si>
    <t>Period</t>
  </si>
  <si>
    <t>CALS</t>
  </si>
  <si>
    <t>Sponsor Award Number</t>
  </si>
  <si>
    <t>RSENR</t>
  </si>
  <si>
    <t>CEMS</t>
  </si>
  <si>
    <t>CAS</t>
  </si>
  <si>
    <t>CNHS</t>
  </si>
  <si>
    <t>CESS</t>
  </si>
  <si>
    <t>Animal and Veterinary Sciences</t>
  </si>
  <si>
    <t>LCOM</t>
  </si>
  <si>
    <t>Sponsor Category</t>
  </si>
  <si>
    <t>UVM Sponsored Project Administration</t>
  </si>
  <si>
    <t>National Inst Food Agriculture/NIFA/USDA</t>
  </si>
  <si>
    <t>Government Agency</t>
  </si>
  <si>
    <t>Originating Sponsor Category</t>
  </si>
  <si>
    <t>Originating Sponsor</t>
  </si>
  <si>
    <t>Dean's Quarterly FYTD Report</t>
  </si>
  <si>
    <t>CALS Dean's Office</t>
  </si>
  <si>
    <t>Vermont Cancer Center</t>
  </si>
  <si>
    <t>Pharmacology</t>
  </si>
  <si>
    <t>Ext - Programming &amp; Fac Sup</t>
  </si>
  <si>
    <t>Rubenstein Sch Env &amp; Nat Res</t>
  </si>
  <si>
    <t>Pediatrics</t>
  </si>
  <si>
    <t>Psychiatry</t>
  </si>
  <si>
    <t>Neurological Sciences</t>
  </si>
  <si>
    <t>Med-Pulmonary</t>
  </si>
  <si>
    <t>Mechanical Engineering</t>
  </si>
  <si>
    <t>Peds-Pulmonary</t>
  </si>
  <si>
    <t>Industry</t>
  </si>
  <si>
    <t>Computer Science</t>
  </si>
  <si>
    <t>Med-Immunobiology</t>
  </si>
  <si>
    <t>Biomedical and Health Sci</t>
  </si>
  <si>
    <t>Civil &amp; Env Engineering</t>
  </si>
  <si>
    <t>Ofc of Health Promo Research</t>
  </si>
  <si>
    <t>Nursing</t>
  </si>
  <si>
    <t>COM Ofc of Primary Care</t>
  </si>
  <si>
    <t>Consulting Archaeology Program</t>
  </si>
  <si>
    <t>OTHER</t>
  </si>
  <si>
    <t>Biochemistry</t>
  </si>
  <si>
    <t>Ctr on Disability &amp; Community</t>
  </si>
  <si>
    <t>Pathology&amp;Laboratory Medicine</t>
  </si>
  <si>
    <t>Molecular Physlgy &amp; Biophysics</t>
  </si>
  <si>
    <t>Med-Cardiology</t>
  </si>
  <si>
    <t>COM Microbio &amp; Molec Genetics</t>
  </si>
  <si>
    <t>Psychological Science</t>
  </si>
  <si>
    <t>Plant &amp; Soil Science</t>
  </si>
  <si>
    <t>Ext - Statewide 4-H</t>
  </si>
  <si>
    <t>Chemistry</t>
  </si>
  <si>
    <t>Peds-Gastroenterology</t>
  </si>
  <si>
    <t>Plant Biology</t>
  </si>
  <si>
    <t>Com Dev &amp; Applied Economics</t>
  </si>
  <si>
    <t>CEM Dean's Ofc</t>
  </si>
  <si>
    <t>Peds-Neonatology</t>
  </si>
  <si>
    <t>Surgery</t>
  </si>
  <si>
    <t>Biology</t>
  </si>
  <si>
    <t>Ext - Sustainable Agricltr Ctr</t>
  </si>
  <si>
    <t>Med-Hematology Oncology</t>
  </si>
  <si>
    <t>Anesthesiology</t>
  </si>
  <si>
    <t>Obstetrics Gynecology&amp;Reprod</t>
  </si>
  <si>
    <t>Physics</t>
  </si>
  <si>
    <t>Med-Gen Internal Med</t>
  </si>
  <si>
    <t>Mathematics &amp; Statistics</t>
  </si>
  <si>
    <t>Surg-Trauma</t>
  </si>
  <si>
    <t>Education</t>
  </si>
  <si>
    <t>Family Medicine</t>
  </si>
  <si>
    <t>VP Research Admin Office</t>
  </si>
  <si>
    <t>Interdisciplinary Research Grp</t>
  </si>
  <si>
    <t>Project Number</t>
  </si>
  <si>
    <t>Award Status</t>
  </si>
  <si>
    <t>RESEARCH - Experiment Station - 351</t>
  </si>
  <si>
    <t>Award Date / Issue Date</t>
  </si>
  <si>
    <t>Award Start Date</t>
  </si>
  <si>
    <t>Award End Date</t>
  </si>
  <si>
    <t>Award Direct Costs</t>
  </si>
  <si>
    <t>Award Indirect Costs</t>
  </si>
  <si>
    <t>Award Total</t>
  </si>
  <si>
    <t>Agricultural Research Service/ARS/USDA</t>
  </si>
  <si>
    <t>ObGyn-General</t>
  </si>
  <si>
    <t>Total</t>
  </si>
  <si>
    <t>RESEARCH - Basic - 311</t>
  </si>
  <si>
    <t>Foundation</t>
  </si>
  <si>
    <t>National Science Foundation/NSF</t>
  </si>
  <si>
    <t>Social Work Outreach</t>
  </si>
  <si>
    <t>OVPR</t>
  </si>
  <si>
    <t>$ Change</t>
  </si>
  <si>
    <t>% Change</t>
  </si>
  <si>
    <t>Ext - Migrant Hlth &amp; Education</t>
  </si>
  <si>
    <t>Geography &amp; Geosciences</t>
  </si>
  <si>
    <t>Ext-Community Nutrition Educ</t>
  </si>
  <si>
    <t>Cont Medical &amp; Interprof Ed</t>
  </si>
  <si>
    <t>Surg-Urology</t>
  </si>
  <si>
    <t>Emergency Medicine</t>
  </si>
  <si>
    <t>UVMClick Award Number</t>
  </si>
  <si>
    <t>n/a</t>
  </si>
  <si>
    <t>Economics</t>
  </si>
  <si>
    <t>College Summary</t>
  </si>
  <si>
    <t>Total by College</t>
  </si>
  <si>
    <t>Active</t>
  </si>
  <si>
    <t>Surg-Oncology</t>
  </si>
  <si>
    <t>Rehab &amp; Movement Sci</t>
  </si>
  <si>
    <t>Osher Ctr Integrative Health</t>
  </si>
  <si>
    <t>ObGyn-Reprod Endocrn&amp;Infertil</t>
  </si>
  <si>
    <t>Awards Received =</t>
  </si>
  <si>
    <t xml:space="preserve">Projects Established = </t>
  </si>
  <si>
    <t>Safety &amp; Compliance</t>
  </si>
  <si>
    <t>Natl Cancer Institute/NCI/NIH</t>
  </si>
  <si>
    <t>Natl Inst Neurological Stroke/NINDS/NIH</t>
  </si>
  <si>
    <t>Vermont AHS Department of Health</t>
  </si>
  <si>
    <t>State Government</t>
  </si>
  <si>
    <t>RESEARCH - Applied - 311</t>
  </si>
  <si>
    <t>Suter, Jesse Courtney</t>
  </si>
  <si>
    <t>INSTRUCTION - 211</t>
  </si>
  <si>
    <t>SERVICE - Public - 411</t>
  </si>
  <si>
    <t>Natl Inst Allergy Infectious/NIAID/NIH</t>
  </si>
  <si>
    <t>Admin for Children and Families/ACF</t>
  </si>
  <si>
    <t>RESEARCH - Developmental / Clinical Trial - 311</t>
  </si>
  <si>
    <t>SERVICE - VCHIP - 411</t>
  </si>
  <si>
    <t>Health Resources Services Admin/HRSA</t>
  </si>
  <si>
    <t>SERVICE - Extension - 421</t>
  </si>
  <si>
    <t>Agricultural Marketing Service/AMS/USDA</t>
  </si>
  <si>
    <t>Natl Inst Arthritis Musculoskl/NIAMS/NIH</t>
  </si>
  <si>
    <t>US Department of Energy/DOE</t>
  </si>
  <si>
    <t>Stein, Gary Stephen</t>
  </si>
  <si>
    <t>Weiss, Daniel Jay</t>
  </si>
  <si>
    <t>Natl Inst Gen Medical Sciences/NIGMS/NIH</t>
  </si>
  <si>
    <t>McIntyre, Darren F</t>
  </si>
  <si>
    <t>Vermont Agency of Education</t>
  </si>
  <si>
    <t>Jefferson, Anne J</t>
  </si>
  <si>
    <t>US Forest Service/FS/USDA</t>
  </si>
  <si>
    <t>Natl Inst on Drug Abuse/NIDA/NIH</t>
  </si>
  <si>
    <t>Counseling, Human Dev, Fam Sci</t>
  </si>
  <si>
    <t>Huston, Dryver R.</t>
  </si>
  <si>
    <t>Ehret, Danielle E</t>
  </si>
  <si>
    <t>Bill and Melinda Gates Foundation</t>
  </si>
  <si>
    <t>Garavan, Hugh P.</t>
  </si>
  <si>
    <t>Jorgenson, Jennifer L</t>
  </si>
  <si>
    <t>Vermont Dept for Children and Families</t>
  </si>
  <si>
    <t>Ext - SARE</t>
  </si>
  <si>
    <t>Kirkpatrick, Beth Diane</t>
  </si>
  <si>
    <t>Potter, Alexandra S.</t>
  </si>
  <si>
    <t>Bongard, Joshua C.</t>
  </si>
  <si>
    <t>AWD00001574</t>
  </si>
  <si>
    <t>Translational Global Infectious Diseases Research Center</t>
  </si>
  <si>
    <t>Sigmon, Stacey C.</t>
  </si>
  <si>
    <t>AWD00001523</t>
  </si>
  <si>
    <t>Rural Communities Opioid Response Program – Rural Centers of Excellence on Substance Use Disorder</t>
  </si>
  <si>
    <t>FY25 Count (Awards)</t>
  </si>
  <si>
    <t>FY25 Count (Projects)</t>
  </si>
  <si>
    <t>FY25 Dollars</t>
  </si>
  <si>
    <t>Cold Regions Rsrch Engineering Lab/DOD</t>
  </si>
  <si>
    <t>AWD00001746</t>
  </si>
  <si>
    <t>Biological Instruments for Observation of Sensitive Environments Naturally, Silently, and Encryptionally (BIOSENSE)</t>
  </si>
  <si>
    <t>Graduate College</t>
  </si>
  <si>
    <t>Completed</t>
  </si>
  <si>
    <t>Agricul Landscp Environmnt</t>
  </si>
  <si>
    <t>Great Lakes Fishery Commission</t>
  </si>
  <si>
    <t>AWD00000741</t>
  </si>
  <si>
    <t>20/24 The Healthy Brain and Child Development National Consortium</t>
  </si>
  <si>
    <t>09/30/2025</t>
  </si>
  <si>
    <t>05/15/2025</t>
  </si>
  <si>
    <t>Centers Medicare Medicaid Services/CMS</t>
  </si>
  <si>
    <t>05/14/2026</t>
  </si>
  <si>
    <t>Kolb, Noah A</t>
  </si>
  <si>
    <t>FY26 Awards Received - Summary</t>
  </si>
  <si>
    <t>As of September 30, 2025</t>
  </si>
  <si>
    <t>FY26 Count (Awards)</t>
  </si>
  <si>
    <t>FY26 Count (Projects)</t>
  </si>
  <si>
    <t>FY26 Dollars</t>
  </si>
  <si>
    <t>FY26 Awards Received - Details</t>
  </si>
  <si>
    <t>Darby, Heather Marie</t>
  </si>
  <si>
    <t>Centers Disease Control Prevention/CDC</t>
  </si>
  <si>
    <t>Klemperer, Elias M</t>
  </si>
  <si>
    <t>Rowangould, Gregory M</t>
  </si>
  <si>
    <t>Vermont Agency of Natural Resources</t>
  </si>
  <si>
    <t>RESEARCH - Extension - 361</t>
  </si>
  <si>
    <t>Stepenuck, Kristine Frances</t>
  </si>
  <si>
    <t>RESEARCH - Training - 311</t>
  </si>
  <si>
    <t>University of Arizona</t>
  </si>
  <si>
    <t>Prism intercultural Center</t>
  </si>
  <si>
    <t>Spencer Foundation</t>
  </si>
  <si>
    <t>Holmes, Breena W.</t>
  </si>
  <si>
    <t>Bruce, Emily A</t>
  </si>
  <si>
    <t>Anderson, Colin R.A.</t>
  </si>
  <si>
    <t>Backman, Spencer</t>
  </si>
  <si>
    <t>University of Pennsylvania</t>
  </si>
  <si>
    <t>Extension Foundation</t>
  </si>
  <si>
    <t>Ward, Gary E.</t>
  </si>
  <si>
    <t>Vermont Immunology / Infectious Diseases Training Grant</t>
  </si>
  <si>
    <t>Durda, Jon Peter</t>
  </si>
  <si>
    <t>Scarborough, Matthew James</t>
  </si>
  <si>
    <t>University of California San Francisco</t>
  </si>
  <si>
    <t>Hoock, Holger</t>
  </si>
  <si>
    <t>EPSCoR</t>
  </si>
  <si>
    <t>Clemins, Patrick John</t>
  </si>
  <si>
    <t>University of Alabama - Tuscaloosa</t>
  </si>
  <si>
    <t>National Oceanic Atmospheric Admin/NOAA</t>
  </si>
  <si>
    <t>Zakai, Neil A.</t>
  </si>
  <si>
    <t>Natl Heart Lung and Blood Inst/NHLBI/NIH</t>
  </si>
  <si>
    <t>SERVICE - Conference / Workshop - 411</t>
  </si>
  <si>
    <t>Liptak, Matthew Denis</t>
  </si>
  <si>
    <t>Young, Leslie W</t>
  </si>
  <si>
    <t>Natl Inst Child Health Human /NICHD/NIH</t>
  </si>
  <si>
    <t>Van Leuven, Andrew James</t>
  </si>
  <si>
    <t>Leslie, Teresa Elizabeth</t>
  </si>
  <si>
    <t>SARE Regional Host 2025</t>
  </si>
  <si>
    <t>Wshah, Safwan</t>
  </si>
  <si>
    <t>Natl Inst Diabetes Digest Kidn/NIDDK/NIH</t>
  </si>
  <si>
    <t>Mendez, Victor E.</t>
  </si>
  <si>
    <t>Cornell University</t>
  </si>
  <si>
    <t>Diehl, Rebecca Manners</t>
  </si>
  <si>
    <t>Nelson, Mark Tuxford</t>
  </si>
  <si>
    <t>Local Government</t>
  </si>
  <si>
    <t>Gillis, Noelle Elizabeth</t>
  </si>
  <si>
    <t>TRB Oncology, LLC</t>
  </si>
  <si>
    <t>Leslie, Isaac</t>
  </si>
  <si>
    <t>Lee, Benjamin</t>
  </si>
  <si>
    <t>Reinhardt, Clorice Rose</t>
  </si>
  <si>
    <t>Center for Community News</t>
  </si>
  <si>
    <t>Watts, Richard A.</t>
  </si>
  <si>
    <t>Henry Luce Foundation, Inc.</t>
  </si>
  <si>
    <t>Center for Community News: National Arts &amp; Culture Reporting Initiative</t>
  </si>
  <si>
    <t>Wolcott-MacCausland, Naomi</t>
  </si>
  <si>
    <t>Braun Hamilton, Sarah Althea</t>
  </si>
  <si>
    <t>Zhang, Bei</t>
  </si>
  <si>
    <t>Internatl Assn Medical Science Educators</t>
  </si>
  <si>
    <t>University of California, Los Angeles</t>
  </si>
  <si>
    <t>Scientific Training in Addiction Research Techniques (START) for gifted future investigators from historically underrepresented and underserved backgrounds</t>
  </si>
  <si>
    <t>Newbold, Elizabeth Jane</t>
  </si>
  <si>
    <t>University of Massachusetts Amherst</t>
  </si>
  <si>
    <t>Food Systems Research Institut</t>
  </si>
  <si>
    <t>Ericksen, Polly J</t>
  </si>
  <si>
    <t>D'Amato, Anthony William</t>
  </si>
  <si>
    <t>Warshaw, David Michael</t>
  </si>
  <si>
    <t>Krementsov, Dimitry N</t>
  </si>
  <si>
    <t>Gell, Nancy M</t>
  </si>
  <si>
    <t>University of Washington</t>
  </si>
  <si>
    <t>Natl Inst of Mental Health/NIMH/NIH</t>
  </si>
  <si>
    <t>Anathy, Vikas</t>
  </si>
  <si>
    <t>Out of School Time STEM Programming</t>
  </si>
  <si>
    <t>Kosiba, Alexandra M</t>
  </si>
  <si>
    <t>Headrick, Randall L.</t>
  </si>
  <si>
    <t>Arnold and Mable Beckman Foundation</t>
  </si>
  <si>
    <t>Oklahoma State University</t>
  </si>
  <si>
    <t>Ma, Jihong A</t>
  </si>
  <si>
    <t>Middlebury College</t>
  </si>
  <si>
    <t>Doublie, Sylvie</t>
  </si>
  <si>
    <t>Vermont Dept Environmental Conservation</t>
  </si>
  <si>
    <t>VT Flood Safety Act</t>
  </si>
  <si>
    <t>Sprague, Brian L.</t>
  </si>
  <si>
    <t>Aflitto, Nicholas</t>
  </si>
  <si>
    <t>Vermont Dept of Forests Parks Recreation</t>
  </si>
  <si>
    <t>Davis, Booker T</t>
  </si>
  <si>
    <t>Marsden, J. Ellen</t>
  </si>
  <si>
    <t>White, Matthew Schuette</t>
  </si>
  <si>
    <t>Gordon and Betty Moore Foundation</t>
  </si>
  <si>
    <t>RESEARCH - Equipment / Instrumentation - 311</t>
  </si>
  <si>
    <t>Bonney, Elizabeth Ann</t>
  </si>
  <si>
    <t>Wargo, Matthew</t>
  </si>
  <si>
    <t>McBride, Carole Anne</t>
  </si>
  <si>
    <t>American Bird Conservancy</t>
  </si>
  <si>
    <t>National Fish and Wildlife Foundation</t>
  </si>
  <si>
    <t>NFWF PA Wilds V: Avian Monitoring</t>
  </si>
  <si>
    <t>Cystic Fibrosis Foundation</t>
  </si>
  <si>
    <t>Trevithick, Gillian G</t>
  </si>
  <si>
    <t>Office of Chief Economist/OCE/USDA</t>
  </si>
  <si>
    <t xml:space="preserve">Corn Ethanol and Land Use Change in Brazil </t>
  </si>
  <si>
    <t>Roberts, Steven Andrew</t>
  </si>
  <si>
    <t>Maine Organic Farmers Gardners Assn</t>
  </si>
  <si>
    <t>Trans and Queer Thriving in Agriculture</t>
  </si>
  <si>
    <t>Vermont Complex Systems Instit</t>
  </si>
  <si>
    <t>Danforth, Christopher M.</t>
  </si>
  <si>
    <t>MassMutual</t>
  </si>
  <si>
    <t>LEMURS SOW 5</t>
  </si>
  <si>
    <t>Beth Israel Deaconess Medical Center</t>
  </si>
  <si>
    <t>Sensory Phenotyping to Enhance Neuropathic Pain Drug Development</t>
  </si>
  <si>
    <t>Caporizzo, Matthew Alexander</t>
  </si>
  <si>
    <t>Dartmouth-Hitchcock Clinic</t>
  </si>
  <si>
    <t>University of California, San Diego</t>
  </si>
  <si>
    <t>US Army Research Laboratory/DOD</t>
  </si>
  <si>
    <t>Medical University of South Carolina</t>
  </si>
  <si>
    <t>Dupigny-Giroux, Lesley-Ann L.</t>
  </si>
  <si>
    <t>Nature Conservancy</t>
  </si>
  <si>
    <t>Acquistion of Goods and Services</t>
  </si>
  <si>
    <t>The Healthy Brain and Child Development National Consortium Administrative Core</t>
  </si>
  <si>
    <t>Pulcini, Christian</t>
  </si>
  <si>
    <t>Schmidt Family Foundation</t>
  </si>
  <si>
    <t>AWD00002259</t>
  </si>
  <si>
    <t>G-25-68496</t>
  </si>
  <si>
    <t>11th Hour Project: From Seeding to Power Up the IfA Knowledge Network for Agroecology Transformations</t>
  </si>
  <si>
    <t>AWD00001952</t>
  </si>
  <si>
    <t>58-8042-4-184</t>
  </si>
  <si>
    <t>Mediating Insecticide Resistance Development in Colorado Potato Beetle</t>
  </si>
  <si>
    <t>Stanford University</t>
  </si>
  <si>
    <t>AWD00002029</t>
  </si>
  <si>
    <t>63552431-328109</t>
  </si>
  <si>
    <t>Educating for Food Sovereignty: Social Movements, Sustainable Agriculture and Latin American Institutes of Agroecology</t>
  </si>
  <si>
    <t>AWD00002002</t>
  </si>
  <si>
    <t>A24-0453-S001</t>
  </si>
  <si>
    <t>CIROH: Flood Resilience Education through GPT-guided Gaming with Multi-scale Environment Data</t>
  </si>
  <si>
    <t>AWD00002318</t>
  </si>
  <si>
    <t>A25-0364-S015</t>
  </si>
  <si>
    <t xml:space="preserve">CIROH: Implementing the Community Trust: A Tabletop Exercise for Emergency Managers Utilizing the NOAA National Water Model and Augmented Reality in Indigenous Communities of Northeast Oklahoma </t>
  </si>
  <si>
    <t>University of Minnesota</t>
  </si>
  <si>
    <t>AWD00002243</t>
  </si>
  <si>
    <t>2023-67016-44772</t>
  </si>
  <si>
    <t>Exploring the impact of cow-calf contact on the health and welfare of dairy cows and calves and dairy producer perceptions</t>
  </si>
  <si>
    <t>Troy University</t>
  </si>
  <si>
    <t>AWD00002221</t>
  </si>
  <si>
    <t>2040009-001</t>
  </si>
  <si>
    <t>Enhancing Agricultural Networks through AgriCluster Resilience and Expansion (ACRE): A Framework for Strategic Collaboration and Planning in Utuado, Puerto Rico</t>
  </si>
  <si>
    <t>Peace Corps (PC)</t>
  </si>
  <si>
    <t>AWD00000538</t>
  </si>
  <si>
    <t>140D0421P0125</t>
  </si>
  <si>
    <t>Peace Corps Strategic Campus Recruiter</t>
  </si>
  <si>
    <t>AWD00002010</t>
  </si>
  <si>
    <t>2-581900.UVT</t>
  </si>
  <si>
    <t>Collaborative Research: RII Track-2 FEC: Rural Confluence: Communities and Academic Partners Uniting to Drive Discovery and Build Capacity for Climate Resilience</t>
  </si>
  <si>
    <t>AWD00002274</t>
  </si>
  <si>
    <t>LIFE: Tracing the origins of (biochemical) breakthroughs promoting chilling tolerance evolution in warm-season grasses</t>
  </si>
  <si>
    <t>AWD00001695</t>
  </si>
  <si>
    <t>CAREER: Unraveling the evolutionary history of toothed whale acoustic communication</t>
  </si>
  <si>
    <t>AWD00002297</t>
  </si>
  <si>
    <t>Synthetic Methods to Generate Encarbamates and Nitrogen Containing Compounds</t>
  </si>
  <si>
    <t>AWD00000436</t>
  </si>
  <si>
    <t>1R35GM139516-01</t>
  </si>
  <si>
    <t>Heme Oxygenases: Chemically Complex Enzymes Found in Diverse Biological Pathways</t>
  </si>
  <si>
    <t>AWD00002273</t>
  </si>
  <si>
    <t>A-5971</t>
  </si>
  <si>
    <t xml:space="preserve">Beckman Foundation Transfer Award </t>
  </si>
  <si>
    <t>US Environmental Protection Agency/EPA</t>
  </si>
  <si>
    <t>AWD00002000</t>
  </si>
  <si>
    <t>A24-0500-S002</t>
  </si>
  <si>
    <t>Exploring Critical Attributes of 3D Channels for Enhanced Probabilistic Flood Inundation Mapping</t>
  </si>
  <si>
    <t>AWD00002245</t>
  </si>
  <si>
    <t>06100-CAO-24-03</t>
  </si>
  <si>
    <t>Design and implementation of the Office of the Vermont State Climatologist website</t>
  </si>
  <si>
    <t>AWD00002327</t>
  </si>
  <si>
    <t>A25-0366-S009</t>
  </si>
  <si>
    <t>AWD00002326</t>
  </si>
  <si>
    <t>A25-0366-S011</t>
  </si>
  <si>
    <t>CIROH: Scaling Up Recent CIROH Advances in NWM-Forced Water Quality Forecasting to Large Basins Across the United States</t>
  </si>
  <si>
    <t>AWD00002317</t>
  </si>
  <si>
    <t>A25-0364-S019</t>
  </si>
  <si>
    <t>CIROH: Pathways to Increase the Effectiveness of Flash Flood Forecasts in Mountain Regions</t>
  </si>
  <si>
    <t>West Virginia University</t>
  </si>
  <si>
    <t>AWD00002218</t>
  </si>
  <si>
    <t>22-299-UVM</t>
  </si>
  <si>
    <t>Preventing Perinatal Anxiety: testing an internet-delivered intervention</t>
  </si>
  <si>
    <t>AWD00002241</t>
  </si>
  <si>
    <t>3207R2192601</t>
  </si>
  <si>
    <t>Vermont Interdisciplinary Team (I-Team) Grant FY26</t>
  </si>
  <si>
    <t>Central Vermont Supervisory Union</t>
  </si>
  <si>
    <t>AWD00002240</t>
  </si>
  <si>
    <t>Subaward to UVM for CARES FY26</t>
  </si>
  <si>
    <t>AWD00000092</t>
  </si>
  <si>
    <t xml:space="preserve">UVM Robert Noyce Scholarship Program </t>
  </si>
  <si>
    <t>AWD00002244</t>
  </si>
  <si>
    <t>41277 Amendment 6</t>
  </si>
  <si>
    <t>VT CWTP Title IV-E FY26</t>
  </si>
  <si>
    <t>AWD00002304</t>
  </si>
  <si>
    <t>A25-0364-S021</t>
  </si>
  <si>
    <t>Purdue University</t>
  </si>
  <si>
    <t>AWD00002291</t>
  </si>
  <si>
    <t>10002667-014</t>
  </si>
  <si>
    <t>IRES: Addressing Critical Challenges of Anaerobic Digestion Biotechnology</t>
  </si>
  <si>
    <t>W913E524C0012</t>
  </si>
  <si>
    <t>Tufts University</t>
  </si>
  <si>
    <t>AWD00001703</t>
  </si>
  <si>
    <t>PO EP0237001</t>
  </si>
  <si>
    <t>Giving Cells a Voice: AI as a translator across biological scales</t>
  </si>
  <si>
    <t>Galois, Inc</t>
  </si>
  <si>
    <t>IARPA/DOD</t>
  </si>
  <si>
    <t>AWD00001991</t>
  </si>
  <si>
    <t>2024-019</t>
  </si>
  <si>
    <t>VOXLET: Vocal Obfuscation eXpert Language Encoding Technology</t>
  </si>
  <si>
    <t>AWD00001371</t>
  </si>
  <si>
    <t>11001435-002</t>
  </si>
  <si>
    <t>Precision Design of Antimicrobial Peptides against Bacterial Infections</t>
  </si>
  <si>
    <t>Eastern Research Group (ERG)</t>
  </si>
  <si>
    <t>AWD00001603</t>
  </si>
  <si>
    <t xml:space="preserve">EARTH 0020/25 Task #1 </t>
  </si>
  <si>
    <t>Task Order 1: CO 2 - Ambient Air Mitigation Strategies</t>
  </si>
  <si>
    <t>AWD00001513</t>
  </si>
  <si>
    <t>Tropical Combinatorics of Graphs and Matroids</t>
  </si>
  <si>
    <t>Natl Ctr Minority Health Disp/NIMHD/NIH</t>
  </si>
  <si>
    <t>Childrens Hospital of Philadelphia</t>
  </si>
  <si>
    <t>AWD00002256</t>
  </si>
  <si>
    <t>GRT-00005120/ PO#20713955</t>
  </si>
  <si>
    <t>Reducing Disparities in Access to High-level Neonatal Intensive Care and Neonatal Outcomes</t>
  </si>
  <si>
    <t>AWD00001886</t>
  </si>
  <si>
    <t>Collaborative Research: RUI: CPS: Medium: Real-time Subsurface Sensing with Cognitive Networked Robotic System</t>
  </si>
  <si>
    <t>AWD00001208</t>
  </si>
  <si>
    <t>2022-0126 UVM</t>
  </si>
  <si>
    <t>Elucidating Transient Localized Disorder of Semiconductor Nanocrystals</t>
  </si>
  <si>
    <t>AWD00001693</t>
  </si>
  <si>
    <t>In-situ X-ray Scattering Studies of Oxide Epitaxial Growth Kinetics and Dynamics</t>
  </si>
  <si>
    <t>AWD00002272</t>
  </si>
  <si>
    <t>IRES: Applied Energy Innovation in Organic and Bio Materials</t>
  </si>
  <si>
    <t>AWD00001482</t>
  </si>
  <si>
    <t>Electrically Pumped Organic Diode Lasers Based on One Dimensional Metal Dielectric Photonic Crystals</t>
  </si>
  <si>
    <t>Natl Inst on Aging/NIA/NIH</t>
  </si>
  <si>
    <t>AWD00001110</t>
  </si>
  <si>
    <t>5R01AI172166</t>
  </si>
  <si>
    <t>Novel mouse models to dissect the role of genetics, sex, and environment in heterogeneous outcomes in CNS autoimmune disease</t>
  </si>
  <si>
    <t>AWD00002283</t>
  </si>
  <si>
    <t>R21OH012957</t>
  </si>
  <si>
    <t>Feasibility and Acceptability of Tele-exercise to Improve Physical Function in WTC Responders with Prostate Cancer</t>
  </si>
  <si>
    <t>AWD00002306</t>
  </si>
  <si>
    <t>5600R2192601</t>
  </si>
  <si>
    <t>Vermont AHS Dept Vermont Health Access</t>
  </si>
  <si>
    <t>Vermont Early Childhood Fund</t>
  </si>
  <si>
    <t>AWD00001806</t>
  </si>
  <si>
    <t>VECF-S24OG-035</t>
  </si>
  <si>
    <t>Ensuring a healthy start for im/migrant children in Addison County</t>
  </si>
  <si>
    <t>Ben &amp; Jerry's Foundation</t>
  </si>
  <si>
    <t>UVM 34624</t>
  </si>
  <si>
    <t>Producing Regenerative Soil by Reducing Nutrient Losses, Minimizing Inputs, and Enhancing Biological Activity</t>
  </si>
  <si>
    <t>AWD00001630</t>
  </si>
  <si>
    <t>158619-22492</t>
  </si>
  <si>
    <t>Value Added Grains for Local and Regional Food Systems</t>
  </si>
  <si>
    <t>AWD00002266</t>
  </si>
  <si>
    <t>CTR005856</t>
  </si>
  <si>
    <t>Vermont Master Composter Course</t>
  </si>
  <si>
    <t>AWD00002270</t>
  </si>
  <si>
    <t>06130-IRA-FR-25-01</t>
  </si>
  <si>
    <t>Growing Vermont's Forest Resilience - UVM Partnership</t>
  </si>
  <si>
    <t>AWD00001894</t>
  </si>
  <si>
    <t>06130-UVM-UCF-FFY24</t>
  </si>
  <si>
    <t>Urban &amp; Community Forestry Program 2024</t>
  </si>
  <si>
    <t>Out in the Open</t>
  </si>
  <si>
    <t>AWD00002231</t>
  </si>
  <si>
    <t>Rural LGBTQ+ Health Justice in New England</t>
  </si>
  <si>
    <t>AWD00002255</t>
  </si>
  <si>
    <t>AWD00001120</t>
  </si>
  <si>
    <t>017183-9441</t>
  </si>
  <si>
    <t xml:space="preserve">Engaging Qualified-Exempt SMPs to Comply with FSMA Preventive Controls for Human Food </t>
  </si>
  <si>
    <t>AWD00001884</t>
  </si>
  <si>
    <t>0100-PSA-000208-2025</t>
  </si>
  <si>
    <t>Survey and testing the effects of feed through insecticides on adult and offspring of dung beetles on cattle pasture</t>
  </si>
  <si>
    <t>AWD00002333</t>
  </si>
  <si>
    <t>2025-38640-45390</t>
  </si>
  <si>
    <t>AWD00002249</t>
  </si>
  <si>
    <t>EXCHA-2025-2721</t>
  </si>
  <si>
    <t>Health Agents - HEALTH AGENTS - UVM EFNEP EXCITE 2025</t>
  </si>
  <si>
    <t>AWD00002303</t>
  </si>
  <si>
    <t>GR-000003751</t>
  </si>
  <si>
    <t>AWD00002312</t>
  </si>
  <si>
    <t>A25-0353-S012</t>
  </si>
  <si>
    <t>CIROH: Next Generation Ensemble-Derived Precipitation Estimate for River Forecast Centers</t>
  </si>
  <si>
    <t>AWD00002242</t>
  </si>
  <si>
    <t>58-8090-5-004</t>
  </si>
  <si>
    <t>AWD00002334</t>
  </si>
  <si>
    <t>59-8090-5-002</t>
  </si>
  <si>
    <t>AWD00002313</t>
  </si>
  <si>
    <t>59-8090-5-001</t>
  </si>
  <si>
    <t xml:space="preserve">Improving the Performance of Food Systems in the Northeastern United States  </t>
  </si>
  <si>
    <t>AWD00001328</t>
  </si>
  <si>
    <t>Graduate Research Fellowship Program (GFRP)</t>
  </si>
  <si>
    <t>Futures Without Violence</t>
  </si>
  <si>
    <t>AWD00002288</t>
  </si>
  <si>
    <t>CATAPULT Grant</t>
  </si>
  <si>
    <t>AWD00002251</t>
  </si>
  <si>
    <t>LEMURS Year 4, Study #5</t>
  </si>
  <si>
    <t>VT Advanced Computing Center</t>
  </si>
  <si>
    <t>AWD00002258</t>
  </si>
  <si>
    <t>Equipment: MRI: Track 2 Acquisition of a Transformational High-Performance Computing Cluster for Leveling up AI Research, Innovation, and Capacity Building for Vermont</t>
  </si>
  <si>
    <t>Water Resources Institute</t>
  </si>
  <si>
    <t>AWD00002331</t>
  </si>
  <si>
    <t>A25-0353-S015</t>
  </si>
  <si>
    <t>CIROH: Operational Advances for Complex Events: Evaluating and Improving the Representation of Rain-on-Snow Floods in the National Water Model and NextGen Formulations</t>
  </si>
  <si>
    <t>AWD00001702</t>
  </si>
  <si>
    <t>23-278-UVT-Yr1</t>
  </si>
  <si>
    <t>The IDeA State Consortium for a Clinical Research Resource Center: Increasing Clinical Trials in IDeA States through Communication of Opportunities, Effective Marketing, and Workforce Development</t>
  </si>
  <si>
    <t>Cayman Chemical</t>
  </si>
  <si>
    <t>Natl Inst Dental Craniofacial/NIDCR/NIH</t>
  </si>
  <si>
    <t>AWD00002172</t>
  </si>
  <si>
    <t xml:space="preserve">Epigenetic Compounds Stimulating Dental Bone Repair   </t>
  </si>
  <si>
    <t>AWD00002252</t>
  </si>
  <si>
    <t>R21AI183054</t>
  </si>
  <si>
    <t>Formation of a Novel SARS-CoV-2 Nucleocapsid Dimer: Impacts on Viral and Cellular Processes</t>
  </si>
  <si>
    <t>Washington University at St. Louis</t>
  </si>
  <si>
    <t>AWD00001997</t>
  </si>
  <si>
    <t>WU-25-0334</t>
  </si>
  <si>
    <t>Project 2 - DENV epidemic flavis</t>
  </si>
  <si>
    <t>University of Nebraska Medical Center</t>
  </si>
  <si>
    <t>AWD00001717</t>
  </si>
  <si>
    <t>34-1905-2281-102</t>
  </si>
  <si>
    <t>P20GM125498</t>
  </si>
  <si>
    <t>AWD00001597</t>
  </si>
  <si>
    <t>1R01HD112491-01</t>
  </si>
  <si>
    <t>Undernutrition, microbiota maturation, and adaptive immunity in Bangladeshi children</t>
  </si>
  <si>
    <t>Natl Inst Environmental Health/NIEHS/NIH</t>
  </si>
  <si>
    <t>AWD00002173</t>
  </si>
  <si>
    <t>Replication fork dynamics and repair by Rad51 paralogs after DNA alkylation</t>
  </si>
  <si>
    <t>AWD00001455</t>
  </si>
  <si>
    <t>R01AI172486</t>
  </si>
  <si>
    <t>Multiscale Analysis of HIV-1-Induced Small T Cell Syncytia</t>
  </si>
  <si>
    <t>AWD00002260</t>
  </si>
  <si>
    <t>R21AI193909</t>
  </si>
  <si>
    <t>Development of new tools to study how T. gondii rhoptry effector proteins are delivered into host cells during invasion</t>
  </si>
  <si>
    <t>AWD00000645</t>
  </si>
  <si>
    <t>2T32AI055402-16A1</t>
  </si>
  <si>
    <t>AWD00001798</t>
  </si>
  <si>
    <t>006621G223</t>
  </si>
  <si>
    <t>Pseudomonas aeruginosa sphingosine metabolism: role in microbial communities and identification of inhibitors</t>
  </si>
  <si>
    <t>AWD00001115</t>
  </si>
  <si>
    <t>U7703624</t>
  </si>
  <si>
    <t>Vermont Area Health Education Centers (AHEC) Program</t>
  </si>
  <si>
    <t>AWD00002316</t>
  </si>
  <si>
    <t>4R00NS130277-03</t>
  </si>
  <si>
    <t>Fecal Microbiota Transfer Attenuates Aged Gut Dysbiosis and Functional Deficits after Traumatic Brain Injury</t>
  </si>
  <si>
    <t>AWD00000844</t>
  </si>
  <si>
    <t>R35GM144099</t>
  </si>
  <si>
    <t>Molecular Mechanisms of Histone-Induced Endotheliopathy in Trauma</t>
  </si>
  <si>
    <t>Brown University</t>
  </si>
  <si>
    <t>Agency Healthcare Research Quality/AHRQ</t>
  </si>
  <si>
    <t>AWD00002174</t>
  </si>
  <si>
    <t>SUB00000697</t>
  </si>
  <si>
    <t>AWD00001106</t>
  </si>
  <si>
    <t>K23HD109469</t>
  </si>
  <si>
    <t xml:space="preserve">Optimization and Implementation Trial of a User-Centered Emergency Care Planning Tool for Infants with Medical Complexity </t>
  </si>
  <si>
    <t>AWD00001646</t>
  </si>
  <si>
    <t>GC10960-01</t>
  </si>
  <si>
    <t>I-CARE: The Effectiveness of a Modular Digital Intervention to Reduce Suicidal Ideation and Emotional Distress during Pediatric Psychiatric Boarding</t>
  </si>
  <si>
    <t>AWD00001857</t>
  </si>
  <si>
    <t>R01AG084636</t>
  </si>
  <si>
    <t>Optimizing Aerobic Fitness and Functional Response to Exercise in Older Adults</t>
  </si>
  <si>
    <t>AWD00000756</t>
  </si>
  <si>
    <t>13021sc</t>
  </si>
  <si>
    <t>Understanding health disparities in Pakistani, Bangladeshi and Asian Indian immigrants: the role of socioeconomic position,  acculturation and resilience resources</t>
  </si>
  <si>
    <t>AWD00001136</t>
  </si>
  <si>
    <t>R01AI171408</t>
  </si>
  <si>
    <t>The role of mammarenavirus defective interfering particles in protecting host fitness and the host-driven post-translational modifications that regulate their formation and function</t>
  </si>
  <si>
    <t>AWD00001126</t>
  </si>
  <si>
    <t>R01HL161220</t>
  </si>
  <si>
    <t>Deep Functional Phenotyping of the ALA Lung Health Cohort</t>
  </si>
  <si>
    <t>Duke University</t>
  </si>
  <si>
    <t>AWD00002263</t>
  </si>
  <si>
    <t>K99CA304501</t>
  </si>
  <si>
    <t>Adipose tissue as a novel facilitator of tumor growth and cachexia</t>
  </si>
  <si>
    <t>AWD00001162</t>
  </si>
  <si>
    <t>1R25GM147897-01</t>
  </si>
  <si>
    <t>IDeA Entrepreneurship Training and Community Development</t>
  </si>
  <si>
    <t>AWD00002267</t>
  </si>
  <si>
    <t>R13HL182312</t>
  </si>
  <si>
    <t>Stem Cells, Cell Therapies, and Bioengineering in Lung Biology and Lung Diseases</t>
  </si>
  <si>
    <t>AWD00001666</t>
  </si>
  <si>
    <t>R01HL171614</t>
  </si>
  <si>
    <t>Cardiac microtubules as regulators of diastolic function.</t>
  </si>
  <si>
    <t>AWD00001598</t>
  </si>
  <si>
    <t>R35GM150857</t>
  </si>
  <si>
    <t>Increasing the Complexity of Microtubule-based transport: Cargo adaptors and Hitchhiking on Vesicles.</t>
  </si>
  <si>
    <t>AWD00000875</t>
  </si>
  <si>
    <t>R35GM144133</t>
  </si>
  <si>
    <t>Maximizing Investigators' Research Award (MIRA): Mechanisms of microtubule motors and chromosome segregation</t>
  </si>
  <si>
    <t>AWD00001621</t>
  </si>
  <si>
    <t>Titin-based stiffness regulation and mechanosensing in activated skeletal muscle</t>
  </si>
  <si>
    <t>Massachusetts General Hospital</t>
  </si>
  <si>
    <t>AWD00002284</t>
  </si>
  <si>
    <t>GRT65946</t>
  </si>
  <si>
    <t>AWD00002247</t>
  </si>
  <si>
    <t>R01DK140347</t>
  </si>
  <si>
    <t>Modulation of gut and brain serotonin signaling by tryptophan producing bacteria</t>
  </si>
  <si>
    <t>AWD00001983</t>
  </si>
  <si>
    <t>1R01HD111148</t>
  </si>
  <si>
    <t>Does the maternal environment during viral infection and inflammation direct fetal T cell development and function?</t>
  </si>
  <si>
    <t>AWD00001575</t>
  </si>
  <si>
    <t>1A30MC50015-01-00</t>
  </si>
  <si>
    <t>Alliance for Innovation on Maternal Health State Capacity Program</t>
  </si>
  <si>
    <t>R01CA248068</t>
  </si>
  <si>
    <t>AWD00002332</t>
  </si>
  <si>
    <t>Evaluation of risk-based supplemental ultrasound and MRI screening strategies for women with dense breasts</t>
  </si>
  <si>
    <t>AWD00002286</t>
  </si>
  <si>
    <t>1R21AI183025-01A1</t>
  </si>
  <si>
    <t>Endoplasmic Reticulum (ER)-phagy in Influenza Infection</t>
  </si>
  <si>
    <t>Vanderbilt University Medical Center</t>
  </si>
  <si>
    <t>AWD00001558</t>
  </si>
  <si>
    <t>VUMC115921</t>
  </si>
  <si>
    <t>Establishing the dynamics of lymphoid clonal hematopoiesis and its aging-related disease consequences</t>
  </si>
  <si>
    <t>AWD00001156</t>
  </si>
  <si>
    <t>R01AG074488</t>
  </si>
  <si>
    <t>Collagen Oxidation, Myofibroblast Activation and Age-Associated Pulmonary Fibrosis</t>
  </si>
  <si>
    <t>Colorectal Cancer Alliance</t>
  </si>
  <si>
    <t>AWD00002219</t>
  </si>
  <si>
    <t>GR1000599-S01</t>
  </si>
  <si>
    <t>Targeting novel drivers of metastatic disease in CRC</t>
  </si>
  <si>
    <t>AWD00001399</t>
  </si>
  <si>
    <t>R01CA273238</t>
  </si>
  <si>
    <t>Glutaredoxin, Glutathione Metabolism and Lung Cancer</t>
  </si>
  <si>
    <t>AWD00002157</t>
  </si>
  <si>
    <t>UWSC16510</t>
  </si>
  <si>
    <t>AWD00002296</t>
  </si>
  <si>
    <t>Office of the Director/NIH</t>
  </si>
  <si>
    <t>AWD00001586</t>
  </si>
  <si>
    <t>03420-10259</t>
  </si>
  <si>
    <t>Perinatal Quality Collaboratives</t>
  </si>
  <si>
    <t>AWD00001046</t>
  </si>
  <si>
    <t>Blueprint Facilitation FY23</t>
  </si>
  <si>
    <t>University of California</t>
  </si>
  <si>
    <t>AWD00001992</t>
  </si>
  <si>
    <t xml:space="preserve">Sinus Disease in Young Children with Cystic Fibrosis </t>
  </si>
  <si>
    <t>AWD00002254</t>
  </si>
  <si>
    <t>INV-080231</t>
  </si>
  <si>
    <t>Monitored Implementation of Probiotics in African Preterm Infants</t>
  </si>
  <si>
    <t>AWD00002209</t>
  </si>
  <si>
    <t>ECHO Administrative Supplement - Neonatal Opioid Trials (Eating, Sleeping, Consoling "ESC" Protocol)</t>
  </si>
  <si>
    <t>Arkansas Childrens Research Institute</t>
  </si>
  <si>
    <t>AWD00000876</t>
  </si>
  <si>
    <t>Researching COVID To Enhance Recovery (RECOVER)</t>
  </si>
  <si>
    <t>AWD00001486</t>
  </si>
  <si>
    <t>R01HL166464</t>
  </si>
  <si>
    <t>Hypothalamic BDNF-mTOR signaling promotes hypertension by increasing cardiovascular sensitivity to stress</t>
  </si>
  <si>
    <t>AWD00002308</t>
  </si>
  <si>
    <t>Preclinical Assessment of TRBeta Aagonists</t>
  </si>
  <si>
    <t>AWD00001933</t>
  </si>
  <si>
    <t>K01HL167052</t>
  </si>
  <si>
    <t>Regulation of blood flow in the brain by capillary KATP channels</t>
  </si>
  <si>
    <t>R35HL140027</t>
  </si>
  <si>
    <t>Capillaries as a Sensory Web that Controls Cerebral Blood Flow in Health and Disease</t>
  </si>
  <si>
    <t>AWD00001976</t>
  </si>
  <si>
    <t>303-004087</t>
  </si>
  <si>
    <t>Intervention Impacts on Child Wellbeing and Parenting across Generations</t>
  </si>
  <si>
    <t>AWD00001559</t>
  </si>
  <si>
    <t>R01AG080485</t>
  </si>
  <si>
    <t>Mid-Life Health Inequalities in the Rural South: Risk and Resilience</t>
  </si>
  <si>
    <t>AWD00002301</t>
  </si>
  <si>
    <t>R25MH112484</t>
  </si>
  <si>
    <t>Research Career Institute in Mental Health of Aging (CIMA)</t>
  </si>
  <si>
    <t>AWD00001659</t>
  </si>
  <si>
    <t>R01AG085286</t>
  </si>
  <si>
    <t>Fatty Acid Modulation of Brain Function in Older Adults</t>
  </si>
  <si>
    <t>AWD00000862</t>
  </si>
  <si>
    <t>KR 704898</t>
  </si>
  <si>
    <t>AWD00001924</t>
  </si>
  <si>
    <t>A25-0036-S001</t>
  </si>
  <si>
    <t>Dual Use of Combustible and Electronic Cigarettes: A Fine-grained Naturalistic Cohort Study to Investigate Dynamic Use Patterns and Trajectories that Lead to Smoking Cessation</t>
  </si>
  <si>
    <t>U01DA055354</t>
  </si>
  <si>
    <t>AWD00001610</t>
  </si>
  <si>
    <t>AWD00000917</t>
  </si>
  <si>
    <t>AWD00002067</t>
  </si>
  <si>
    <t>UD9RH33633-02-00</t>
  </si>
  <si>
    <t>AWD00001578</t>
  </si>
  <si>
    <t>R01CA282725</t>
  </si>
  <si>
    <t>Development of a risk prediction model for upgrade of high risk benign breast lesions diagnosed on needle biopsy</t>
  </si>
  <si>
    <t>AWD00002237</t>
  </si>
  <si>
    <t>CT07022501GC</t>
  </si>
  <si>
    <t>NAR- Eastern Tree Species in Peril</t>
  </si>
  <si>
    <t>AWD00002264</t>
  </si>
  <si>
    <t>84810-02</t>
  </si>
  <si>
    <t>AWD00002314</t>
  </si>
  <si>
    <t>25-CR-11242306-082</t>
  </si>
  <si>
    <t>AWD00002281</t>
  </si>
  <si>
    <t>A25-0364-S016</t>
  </si>
  <si>
    <t>CIROH: Identifying the usefulness of flood forecast attributes in support of impact-based decision-making</t>
  </si>
  <si>
    <t>AWD00002292</t>
  </si>
  <si>
    <t>A25-0366-S019</t>
  </si>
  <si>
    <t>CIROH: Expanding the NWM FIM to support infrastructure and impact using multi-model and improved visualization and communication of actionable intelligence in flood early warning</t>
  </si>
  <si>
    <t>AWD00001733</t>
  </si>
  <si>
    <t>NA24OARX417C0145</t>
  </si>
  <si>
    <t>Lake Champlain Sea Grant 2024-2027</t>
  </si>
  <si>
    <t>AWD00002293</t>
  </si>
  <si>
    <t>A25-0367-S002</t>
  </si>
  <si>
    <t>CIROH: Assess the Effectiveness of Communication of Total Water Level Visualizations and Conduct User Testing of Compound Flood Products</t>
  </si>
  <si>
    <t>AWD00000458</t>
  </si>
  <si>
    <t>2021_MAR_441005</t>
  </si>
  <si>
    <t>AWD00000924</t>
  </si>
  <si>
    <t>CAREER: Lakes on a changing landscape: A disturbance phenology for phytoplankton communities and ecosystem function</t>
  </si>
  <si>
    <t>AWD00002279</t>
  </si>
  <si>
    <t>06140-SD-4290</t>
  </si>
  <si>
    <t>AWD00002058</t>
  </si>
  <si>
    <t>D011591106</t>
  </si>
  <si>
    <t>AWD00002269</t>
  </si>
  <si>
    <t>58-0111-25-006</t>
  </si>
  <si>
    <t>Structural Investigations Critical to Understanding DNA Damage Recognition and Repair in Cancer</t>
  </si>
  <si>
    <t>Botten, Jason W.</t>
  </si>
  <si>
    <t>Irvin, Charles G.</t>
  </si>
  <si>
    <t>09/01/2025</t>
  </si>
  <si>
    <t>06/30/2026</t>
  </si>
  <si>
    <t>08/31/2026</t>
  </si>
  <si>
    <t>10/01/2025</t>
  </si>
  <si>
    <t>09/30/2026</t>
  </si>
  <si>
    <t>07/01/2025</t>
  </si>
  <si>
    <t>12/31/2025</t>
  </si>
  <si>
    <t>08/31/2025</t>
  </si>
  <si>
    <t>01/01/2025</t>
  </si>
  <si>
    <t>03/31/2026</t>
  </si>
  <si>
    <t>07/01/2026</t>
  </si>
  <si>
    <t>06/30/2027</t>
  </si>
  <si>
    <t>07/31/2026</t>
  </si>
  <si>
    <t>07/31/2027</t>
  </si>
  <si>
    <t>08/01/2026</t>
  </si>
  <si>
    <t>09/29/2025</t>
  </si>
  <si>
    <t>09/29/2027</t>
  </si>
  <si>
    <t>09/30/2027</t>
  </si>
  <si>
    <t>05/01/2024</t>
  </si>
  <si>
    <t>04/30/2026</t>
  </si>
  <si>
    <t>05/01/2025</t>
  </si>
  <si>
    <t>08/01/2025</t>
  </si>
  <si>
    <t>11/01/2024</t>
  </si>
  <si>
    <t>06/01/2025</t>
  </si>
  <si>
    <t>05/31/2026</t>
  </si>
  <si>
    <t>06/01/2026</t>
  </si>
  <si>
    <t>Eckenroth, Brian E.</t>
  </si>
  <si>
    <t>AWD00002335</t>
  </si>
  <si>
    <t>502989</t>
  </si>
  <si>
    <t>09/12/2025</t>
  </si>
  <si>
    <t>2R50CA233185-06A1</t>
  </si>
  <si>
    <t>09/01/2026</t>
  </si>
  <si>
    <t>08/31/2027</t>
  </si>
  <si>
    <t>09/01/2027</t>
  </si>
  <si>
    <t>08/31/2028</t>
  </si>
  <si>
    <t>502932</t>
  </si>
  <si>
    <t xml:space="preserve">Northeast Crop and Livestock Research Station (NECLRS) at Nordic Farms in Charlotte, Vermont
</t>
  </si>
  <si>
    <t>09/29/2030</t>
  </si>
  <si>
    <t>502955</t>
  </si>
  <si>
    <t>502931</t>
  </si>
  <si>
    <t>08/06/2025</t>
  </si>
  <si>
    <t>08/01/2027</t>
  </si>
  <si>
    <t>07/31/2028</t>
  </si>
  <si>
    <t>08/01/2028</t>
  </si>
  <si>
    <t>Jennings, Keith S.</t>
  </si>
  <si>
    <t>502921</t>
  </si>
  <si>
    <t>12/31/2027</t>
  </si>
  <si>
    <t>01/01/2026</t>
  </si>
  <si>
    <t>12/31/2026</t>
  </si>
  <si>
    <t>01/01/2027</t>
  </si>
  <si>
    <t>09/18/2025</t>
  </si>
  <si>
    <t>Schroth, Andrew William</t>
  </si>
  <si>
    <t>502927</t>
  </si>
  <si>
    <t xml:space="preserve">CIROH: A Think Tank Envisioning CIROH’s unique opportunities to Advance Water Quality Forecasting </t>
  </si>
  <si>
    <t>502930</t>
  </si>
  <si>
    <t>02/01/2025</t>
  </si>
  <si>
    <t>01/31/2026</t>
  </si>
  <si>
    <t>Near, Joseph P</t>
  </si>
  <si>
    <t>Merrill, Scott Curtis</t>
  </si>
  <si>
    <t>502918</t>
  </si>
  <si>
    <t>Wemple, Beverley C</t>
  </si>
  <si>
    <t>502913</t>
  </si>
  <si>
    <t>502917</t>
  </si>
  <si>
    <t>Diehl, Sean A</t>
  </si>
  <si>
    <t>07/07/2025</t>
  </si>
  <si>
    <t>502928</t>
  </si>
  <si>
    <t>10/31/2027</t>
  </si>
  <si>
    <t xml:space="preserve">Risk Reduction in Northeast Forests
</t>
  </si>
  <si>
    <t>502938</t>
  </si>
  <si>
    <t>11/30/2026</t>
  </si>
  <si>
    <t>502939</t>
  </si>
  <si>
    <t>502942</t>
  </si>
  <si>
    <t>502933</t>
  </si>
  <si>
    <t>502950</t>
  </si>
  <si>
    <t>502943</t>
  </si>
  <si>
    <t>502944</t>
  </si>
  <si>
    <t>502940</t>
  </si>
  <si>
    <t>502936</t>
  </si>
  <si>
    <t>502937</t>
  </si>
  <si>
    <t>502941</t>
  </si>
  <si>
    <t>502920</t>
  </si>
  <si>
    <t>502899</t>
  </si>
  <si>
    <t>09/1/2025</t>
  </si>
  <si>
    <t>502904</t>
  </si>
  <si>
    <t>502905</t>
  </si>
  <si>
    <t>12/31/2028</t>
  </si>
  <si>
    <t>01/01/2028</t>
  </si>
  <si>
    <t>Doran, Elizabeth M. B.</t>
  </si>
  <si>
    <t>502893</t>
  </si>
  <si>
    <t xml:space="preserve">CIROH: Defining Nationally Consistent Fluvial and Pluvial Flood Hazard Severity Thresholds to Improve Risk Communication of National Water Model Flood Inundation Forecasts
</t>
  </si>
  <si>
    <t>502948</t>
  </si>
  <si>
    <t>09/30/2029</t>
  </si>
  <si>
    <t>10/01/2026</t>
  </si>
  <si>
    <t>10/01/2027</t>
  </si>
  <si>
    <t>09/30/2028</t>
  </si>
  <si>
    <t>10/01/2028</t>
  </si>
  <si>
    <t>Dumas, Julie Anna</t>
  </si>
  <si>
    <t>502947</t>
  </si>
  <si>
    <t>502946</t>
  </si>
  <si>
    <t>Cowan, Kelly Jean</t>
  </si>
  <si>
    <t>08/25/2025</t>
  </si>
  <si>
    <t>08/20/2025</t>
  </si>
  <si>
    <t>Brewer, Matthias</t>
  </si>
  <si>
    <t>502925</t>
  </si>
  <si>
    <t>2452977</t>
  </si>
  <si>
    <t>502882</t>
  </si>
  <si>
    <t xml:space="preserve">EmpowerMED: Navigating the Medical School Learning Odyssey
</t>
  </si>
  <si>
    <t>502914</t>
  </si>
  <si>
    <t>502915</t>
  </si>
  <si>
    <t>502926</t>
  </si>
  <si>
    <t>Cuttitta, Evan Samuel</t>
  </si>
  <si>
    <t>502886</t>
  </si>
  <si>
    <t>5019</t>
  </si>
  <si>
    <t>502885</t>
  </si>
  <si>
    <t>08/12/2025</t>
  </si>
  <si>
    <t>11/30/2025</t>
  </si>
  <si>
    <t>502890</t>
  </si>
  <si>
    <t>06/23/2025</t>
  </si>
  <si>
    <t>502895</t>
  </si>
  <si>
    <t>502881</t>
  </si>
  <si>
    <t>502879</t>
  </si>
  <si>
    <t>04/01/2025</t>
  </si>
  <si>
    <t>07/15/2025</t>
  </si>
  <si>
    <t>Preston, Jill C</t>
  </si>
  <si>
    <t>502887</t>
  </si>
  <si>
    <t>2514613</t>
  </si>
  <si>
    <t>502859</t>
  </si>
  <si>
    <t>502877</t>
  </si>
  <si>
    <t>2505463</t>
  </si>
  <si>
    <t>502876</t>
  </si>
  <si>
    <t>502861</t>
  </si>
  <si>
    <t>03/31/2029</t>
  </si>
  <si>
    <t>502897</t>
  </si>
  <si>
    <t>08/30/2025</t>
  </si>
  <si>
    <t>08/29/2026</t>
  </si>
  <si>
    <t>502865</t>
  </si>
  <si>
    <t>07/05/2025</t>
  </si>
  <si>
    <t>Heleba, Debra Marie</t>
  </si>
  <si>
    <t>502872</t>
  </si>
  <si>
    <t>08/24/2026</t>
  </si>
  <si>
    <t>08/25/2027</t>
  </si>
  <si>
    <t>08/25/2026</t>
  </si>
  <si>
    <t>04/01/2026</t>
  </si>
  <si>
    <t>03/31/2027</t>
  </si>
  <si>
    <t>502952</t>
  </si>
  <si>
    <t>Snoke, Deena B</t>
  </si>
  <si>
    <t>502891</t>
  </si>
  <si>
    <t>07/14/2025</t>
  </si>
  <si>
    <t>07/09/2025</t>
  </si>
  <si>
    <t>502852</t>
  </si>
  <si>
    <t>502831</t>
  </si>
  <si>
    <t>502878</t>
  </si>
  <si>
    <t>2510406</t>
  </si>
  <si>
    <t>Madsen, Tracy E</t>
  </si>
  <si>
    <t>02/28/2026</t>
  </si>
  <si>
    <t>Edwards, Erika Miles</t>
  </si>
  <si>
    <t>502867</t>
  </si>
  <si>
    <t>04/15/2025</t>
  </si>
  <si>
    <t>07/31/2025</t>
  </si>
  <si>
    <t>502858</t>
  </si>
  <si>
    <t>502822</t>
  </si>
  <si>
    <t>07/08/2025</t>
  </si>
  <si>
    <t>502851</t>
  </si>
  <si>
    <t>502888</t>
  </si>
  <si>
    <t>Folan, Maire L</t>
  </si>
  <si>
    <t>502836</t>
  </si>
  <si>
    <t>Lavoie, Brigitte</t>
  </si>
  <si>
    <t>502828</t>
  </si>
  <si>
    <t>502884</t>
  </si>
  <si>
    <t>502813</t>
  </si>
  <si>
    <t>502814</t>
  </si>
  <si>
    <t>502812</t>
  </si>
  <si>
    <t>502811</t>
  </si>
  <si>
    <t>502808</t>
  </si>
  <si>
    <t>502809</t>
  </si>
  <si>
    <t>502815</t>
  </si>
  <si>
    <t>502816</t>
  </si>
  <si>
    <t>Creutzinger, Katherine C</t>
  </si>
  <si>
    <t>502835</t>
  </si>
  <si>
    <t>502804</t>
  </si>
  <si>
    <t>502818</t>
  </si>
  <si>
    <t>502817</t>
  </si>
  <si>
    <t>7/1/2025</t>
  </si>
  <si>
    <t>502833</t>
  </si>
  <si>
    <t>502805</t>
  </si>
  <si>
    <t>06/18/2025</t>
  </si>
  <si>
    <t>Fanslow, Yolanda H. Chen</t>
  </si>
  <si>
    <t>Conner, David S.</t>
  </si>
  <si>
    <t>502827</t>
  </si>
  <si>
    <t>09/30/2024</t>
  </si>
  <si>
    <t>Janssen-Heininger, Yvonne M.W.</t>
  </si>
  <si>
    <t>502792</t>
  </si>
  <si>
    <t>03/01/2025</t>
  </si>
  <si>
    <t>Haxel, Shari A</t>
  </si>
  <si>
    <t>502785</t>
  </si>
  <si>
    <t>05/16/2025</t>
  </si>
  <si>
    <t>05/15/2026</t>
  </si>
  <si>
    <t>502765</t>
  </si>
  <si>
    <t>303004744</t>
  </si>
  <si>
    <t>01/31/2028</t>
  </si>
  <si>
    <t>02/01/2026</t>
  </si>
  <si>
    <t>01/31/2027</t>
  </si>
  <si>
    <t>Teach, Stephen</t>
  </si>
  <si>
    <t>Children’s National Hospital</t>
  </si>
  <si>
    <t>AWD00002200</t>
  </si>
  <si>
    <t>502901</t>
  </si>
  <si>
    <t>02/21/2025</t>
  </si>
  <si>
    <t>30008664-01</t>
  </si>
  <si>
    <t>Green &amp; Healthy Homes Initiative, Workplan 1</t>
  </si>
  <si>
    <t>10/01/2024</t>
  </si>
  <si>
    <t>Olson, Nels C.</t>
  </si>
  <si>
    <t>02/01/2024</t>
  </si>
  <si>
    <t>502740</t>
  </si>
  <si>
    <t xml:space="preserve">Evaluating diagnostic decision support systems for patients requiring urgent primary or emergency care with stroke
</t>
  </si>
  <si>
    <t>502705</t>
  </si>
  <si>
    <t>502405</t>
  </si>
  <si>
    <t>502757</t>
  </si>
  <si>
    <t>04/08/2025</t>
  </si>
  <si>
    <t>04/07/2026</t>
  </si>
  <si>
    <t>12/01/2024</t>
  </si>
  <si>
    <t>09/01/2024</t>
  </si>
  <si>
    <t>502702</t>
  </si>
  <si>
    <t>04/12/2025</t>
  </si>
  <si>
    <t>12/18/2025</t>
  </si>
  <si>
    <t>MESA – Task A</t>
  </si>
  <si>
    <t>Sullivan, Jillian S.</t>
  </si>
  <si>
    <t>08/01/2024</t>
  </si>
  <si>
    <t>04/15/2026</t>
  </si>
  <si>
    <t>02/14/2025</t>
  </si>
  <si>
    <t>Stapleton, Renee D.</t>
  </si>
  <si>
    <t>502484</t>
  </si>
  <si>
    <t>205223839</t>
  </si>
  <si>
    <t>502486</t>
  </si>
  <si>
    <t>502475</t>
  </si>
  <si>
    <t>Lake Champlain Sea Grant’s Great Lakes Aquaculture Collaborative: Casting Connections, Netting Knowledge</t>
  </si>
  <si>
    <t>502417</t>
  </si>
  <si>
    <t>502420</t>
  </si>
  <si>
    <t>09/16/2024</t>
  </si>
  <si>
    <t>502949</t>
  </si>
  <si>
    <t>502850</t>
  </si>
  <si>
    <t>502857</t>
  </si>
  <si>
    <t>502377</t>
  </si>
  <si>
    <t>17120000156841</t>
  </si>
  <si>
    <t>502370</t>
  </si>
  <si>
    <t>03/15/2026</t>
  </si>
  <si>
    <t>502317</t>
  </si>
  <si>
    <t>Copeland, William E.</t>
  </si>
  <si>
    <t>502361</t>
  </si>
  <si>
    <t>Toolin, Regina</t>
  </si>
  <si>
    <t>502319</t>
  </si>
  <si>
    <t>Klug, Nicholas R.</t>
  </si>
  <si>
    <t>502346</t>
  </si>
  <si>
    <t>Sands, Bryony O'Hara</t>
  </si>
  <si>
    <t>502314</t>
  </si>
  <si>
    <t>Kozlowski, Gwen Eileen</t>
  </si>
  <si>
    <t>502386</t>
  </si>
  <si>
    <t>502244</t>
  </si>
  <si>
    <t>2345851</t>
  </si>
  <si>
    <t>502849</t>
  </si>
  <si>
    <t>Reynolds, Travis William</t>
  </si>
  <si>
    <t>Khadanga, Sherrie</t>
  </si>
  <si>
    <t>502179</t>
  </si>
  <si>
    <t>502449</t>
  </si>
  <si>
    <t>502081</t>
  </si>
  <si>
    <t>10/01/2023</t>
  </si>
  <si>
    <t>09/17/2027</t>
  </si>
  <si>
    <t>502922</t>
  </si>
  <si>
    <t>501883</t>
  </si>
  <si>
    <t>501878</t>
  </si>
  <si>
    <t>501887</t>
  </si>
  <si>
    <t>501876</t>
  </si>
  <si>
    <t>501877</t>
  </si>
  <si>
    <t>501882</t>
  </si>
  <si>
    <t>502168</t>
  </si>
  <si>
    <t>502167</t>
  </si>
  <si>
    <t>502166</t>
  </si>
  <si>
    <t>501881</t>
  </si>
  <si>
    <t>501879</t>
  </si>
  <si>
    <t>501884</t>
  </si>
  <si>
    <t>502863</t>
  </si>
  <si>
    <t>501880</t>
  </si>
  <si>
    <t>501885</t>
  </si>
  <si>
    <t>501846</t>
  </si>
  <si>
    <t>Resubmission for FP00003611. R01 was previously submitted through University of Arizona. Contact PI has moved to University of Nebraska Medical Center. Based on score, award is highly anticipated to b</t>
  </si>
  <si>
    <t>501836</t>
  </si>
  <si>
    <t>502855</t>
  </si>
  <si>
    <t>2336506</t>
  </si>
  <si>
    <t>May Collado, Laura J</t>
  </si>
  <si>
    <t>501813</t>
  </si>
  <si>
    <t>2335991</t>
  </si>
  <si>
    <t>501814</t>
  </si>
  <si>
    <t>501815</t>
  </si>
  <si>
    <t>501824</t>
  </si>
  <si>
    <t>501764</t>
  </si>
  <si>
    <t>502803</t>
  </si>
  <si>
    <t>501717</t>
  </si>
  <si>
    <t>501708</t>
  </si>
  <si>
    <t>731201</t>
  </si>
  <si>
    <t>706306</t>
  </si>
  <si>
    <t>502798</t>
  </si>
  <si>
    <t>502690</t>
  </si>
  <si>
    <t>02/13/2026</t>
  </si>
  <si>
    <t>Salogiannis, John</t>
  </si>
  <si>
    <t>501678</t>
  </si>
  <si>
    <t>501676</t>
  </si>
  <si>
    <t>MacLean, Charles Duncan</t>
  </si>
  <si>
    <t>502853</t>
  </si>
  <si>
    <t>502854</t>
  </si>
  <si>
    <t>Freeman, Kalev</t>
  </si>
  <si>
    <t>501626</t>
  </si>
  <si>
    <t>501646</t>
  </si>
  <si>
    <t>501575</t>
  </si>
  <si>
    <t>501572</t>
  </si>
  <si>
    <t>501569</t>
  </si>
  <si>
    <t>501571</t>
  </si>
  <si>
    <t>502907</t>
  </si>
  <si>
    <t>501570</t>
  </si>
  <si>
    <t>501588</t>
  </si>
  <si>
    <t>501711</t>
  </si>
  <si>
    <t>501830</t>
  </si>
  <si>
    <t>501507</t>
  </si>
  <si>
    <t>2246967</t>
  </si>
  <si>
    <t>501508</t>
  </si>
  <si>
    <t>Morales, Ana Melinda</t>
  </si>
  <si>
    <t>Erdos, Benedek</t>
  </si>
  <si>
    <t>501456</t>
  </si>
  <si>
    <t>501453</t>
  </si>
  <si>
    <t>12257</t>
  </si>
  <si>
    <t>Thali, Markus Josef</t>
  </si>
  <si>
    <t>501408</t>
  </si>
  <si>
    <t>501308</t>
  </si>
  <si>
    <t>501241</t>
  </si>
  <si>
    <t>501094</t>
  </si>
  <si>
    <t>2235204</t>
  </si>
  <si>
    <t>09/01/2022</t>
  </si>
  <si>
    <t>502900</t>
  </si>
  <si>
    <t>Thornton, Tina Marie</t>
  </si>
  <si>
    <t>500836</t>
  </si>
  <si>
    <t>501858</t>
  </si>
  <si>
    <t>500818</t>
  </si>
  <si>
    <t>500720</t>
  </si>
  <si>
    <t>500730</t>
  </si>
  <si>
    <t>500722</t>
  </si>
  <si>
    <t>500903</t>
  </si>
  <si>
    <t>500904</t>
  </si>
  <si>
    <t>500690</t>
  </si>
  <si>
    <t>501425</t>
  </si>
  <si>
    <t>Krulewitz, Julianne</t>
  </si>
  <si>
    <t>43977</t>
  </si>
  <si>
    <t>502748</t>
  </si>
  <si>
    <t>Stumpff, Jason K</t>
  </si>
  <si>
    <t xml:space="preserve">2144197 </t>
  </si>
  <si>
    <t>502832</t>
  </si>
  <si>
    <t>705051</t>
  </si>
  <si>
    <t>502776</t>
  </si>
  <si>
    <t>01/26/2022</t>
  </si>
  <si>
    <t>500198</t>
  </si>
  <si>
    <t>05/24/2025</t>
  </si>
  <si>
    <t>500166</t>
  </si>
  <si>
    <t>502807</t>
  </si>
  <si>
    <t>501439</t>
  </si>
  <si>
    <t>500013</t>
  </si>
  <si>
    <t>039566</t>
  </si>
  <si>
    <t>501363</t>
  </si>
  <si>
    <t>039237</t>
  </si>
  <si>
    <t>039117</t>
  </si>
  <si>
    <t>502844</t>
  </si>
  <si>
    <t>Lake trout colonization of artificial reefs: who’s interested, and how long does it take?</t>
  </si>
  <si>
    <t>038556</t>
  </si>
  <si>
    <t>037409</t>
  </si>
  <si>
    <t>1950218</t>
  </si>
  <si>
    <t>037410</t>
  </si>
  <si>
    <t>502894</t>
  </si>
  <si>
    <t>037256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</si>
</sst>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mm/dd/yy;@"/>
    <numFmt numFmtId="166" formatCode="0.0%"/>
  </numFmts>
  <fonts count="3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8"/>
      <color rgb="FF006600"/>
      <name val="Calibri"/>
      <family val="2"/>
      <scheme val="minor"/>
    </font>
    <font>
      <b/>
      <i/>
      <sz val="12"/>
      <color rgb="FF0066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rgb="FF000000"/>
      <name val="Arial"/>
    </font>
    <font>
      <b/>
      <sz val="11"/>
      <color rgb="FF0066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7" applyNumberFormat="0" applyAlignment="0" applyProtection="0"/>
    <xf numFmtId="0" fontId="14" fillId="7" borderId="8" applyNumberFormat="0" applyAlignment="0" applyProtection="0"/>
    <xf numFmtId="0" fontId="15" fillId="7" borderId="7" applyNumberFormat="0" applyAlignment="0" applyProtection="0"/>
    <xf numFmtId="0" fontId="16" fillId="0" borderId="9" applyNumberFormat="0" applyFill="0" applyAlignment="0" applyProtection="0"/>
    <xf numFmtId="0" fontId="17" fillId="8" borderId="10" applyNumberFormat="0" applyAlignment="0" applyProtection="0"/>
    <xf numFmtId="0" fontId="18" fillId="0" borderId="0" applyNumberFormat="0" applyFill="0" applyBorder="0" applyAlignment="0" applyProtection="0"/>
    <xf numFmtId="0" fontId="5" fillId="9" borderId="11" applyNumberFormat="0" applyFont="0" applyAlignment="0" applyProtection="0"/>
    <xf numFmtId="0" fontId="19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0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28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right" vertical="center" wrapText="1"/>
    </xf>
    <xf numFmtId="166" fontId="27" fillId="0" borderId="1" xfId="46" applyNumberFormat="1" applyFont="1" applyFill="1" applyBorder="1" applyAlignment="1">
      <alignment horizontal="right" vertical="center"/>
    </xf>
    <xf numFmtId="0" fontId="28" fillId="0" borderId="1" xfId="48" applyBorder="1" applyAlignment="1">
      <alignment horizontal="left" vertical="center" readingOrder="1"/>
    </xf>
    <xf numFmtId="164" fontId="24" fillId="0" borderId="1" xfId="1" applyNumberFormat="1" applyFont="1" applyFill="1" applyBorder="1" applyAlignment="1">
      <alignment horizontal="left" vertical="center"/>
    </xf>
    <xf numFmtId="3" fontId="29" fillId="34" borderId="1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5" fontId="2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vertical="center"/>
    </xf>
    <xf numFmtId="3" fontId="2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165" fontId="28" fillId="0" borderId="1" xfId="48" applyNumberFormat="1" applyBorder="1" applyAlignment="1">
      <alignment horizontal="center" vertical="center" readingOrder="1"/>
    </xf>
    <xf numFmtId="0" fontId="28" fillId="0" borderId="1" xfId="48" applyBorder="1" applyAlignment="1">
      <alignment horizontal="center" vertical="center" readingOrder="1"/>
    </xf>
    <xf numFmtId="0" fontId="32" fillId="0" borderId="0" xfId="0" applyFont="1" applyAlignment="1">
      <alignment horizontal="left" vertical="center"/>
    </xf>
    <xf numFmtId="164" fontId="24" fillId="0" borderId="1" xfId="1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165" fontId="33" fillId="0" borderId="1" xfId="0" applyNumberFormat="1" applyFont="1" applyBorder="1" applyAlignment="1">
      <alignment horizontal="center" vertical="center" readingOrder="1"/>
    </xf>
    <xf numFmtId="0" fontId="0" fillId="0" borderId="0" xfId="0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3" fontId="28" fillId="0" borderId="1" xfId="48" applyNumberFormat="1" applyBorder="1" applyAlignment="1">
      <alignment horizontal="right" vertical="center" readingOrder="1"/>
    </xf>
    <xf numFmtId="164" fontId="24" fillId="0" borderId="0" xfId="1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3" fontId="27" fillId="0" borderId="1" xfId="47" applyNumberFormat="1" applyFont="1" applyBorder="1" applyAlignment="1">
      <alignment vertical="center"/>
    </xf>
    <xf numFmtId="166" fontId="29" fillId="34" borderId="1" xfId="46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66" fontId="23" fillId="2" borderId="1" xfId="46" applyNumberFormat="1" applyFont="1" applyFill="1" applyBorder="1" applyAlignment="1">
      <alignment horizontal="right" vertical="center"/>
    </xf>
    <xf numFmtId="10" fontId="0" fillId="0" borderId="0" xfId="46" applyNumberFormat="1" applyFont="1" applyAlignment="1">
      <alignment horizontal="right" vertical="center"/>
    </xf>
    <xf numFmtId="3" fontId="29" fillId="34" borderId="2" xfId="0" applyNumberFormat="1" applyFont="1" applyFill="1" applyBorder="1" applyAlignment="1">
      <alignment horizontal="left" vertical="center" wrapText="1"/>
    </xf>
    <xf numFmtId="3" fontId="29" fillId="34" borderId="3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9" fillId="34" borderId="2" xfId="0" applyFont="1" applyFill="1" applyBorder="1" applyAlignment="1">
      <alignment horizontal="left" vertical="center"/>
    </xf>
    <xf numFmtId="0" fontId="29" fillId="34" borderId="3" xfId="0" applyFont="1" applyFill="1" applyBorder="1" applyAlignment="1">
      <alignment horizontal="left" vertical="center"/>
    </xf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 xr:uid="{00000000-0005-0000-0000-00001C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27000000}"/>
    <cellStyle name="Normal 3" xfId="48" xr:uid="{00000000-0005-0000-0000-000028000000}"/>
    <cellStyle name="Normal_1-Award Summary" xfId="47" xr:uid="{00000000-0005-0000-0000-000029000000}"/>
    <cellStyle name="Note" xfId="16" builtinId="10" customBuiltin="1"/>
    <cellStyle name="Output" xfId="11" builtinId="21" customBuiltin="1"/>
    <cellStyle name="Percent" xfId="46" builtinId="5"/>
    <cellStyle name="Percent 2" xfId="45" xr:uid="{00000000-0005-0000-0000-000031000000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sp/03-RECORDS/Read%20Me%20-%20Pending%20InfoEd%20Proposals%20-%2008-07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ding List from InfoEd"/>
      <sheetName val="Sheet1"/>
      <sheetName val="cathy review"/>
    </sheetNames>
    <sheetDataSet>
      <sheetData sheetId="0" refreshError="1"/>
      <sheetData sheetId="1">
        <row r="1">
          <cell r="A1" t="str">
            <v>select from list</v>
          </cell>
        </row>
        <row r="2">
          <cell r="A2" t="str">
            <v>Advance Account</v>
          </cell>
        </row>
        <row r="3">
          <cell r="A3" t="str">
            <v>Awarded</v>
          </cell>
        </row>
        <row r="4">
          <cell r="A4" t="str">
            <v>Unfunded</v>
          </cell>
        </row>
        <row r="5">
          <cell r="A5" t="str">
            <v>Other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7"/>
  <sheetViews>
    <sheetView showGridLines="0" tabSelected="1" zoomScale="90" zoomScaleNormal="90" workbookViewId="0"/>
  </sheetViews>
  <sheetFormatPr defaultColWidth="12.7109375" defaultRowHeight="18" customHeight="1" x14ac:dyDescent="0.25"/>
  <cols>
    <col min="1" max="1" width="22.7109375" style="4" customWidth="1"/>
    <col min="2" max="2" width="30.7109375" style="1" customWidth="1"/>
    <col min="3" max="4" width="12.7109375" style="7" customWidth="1"/>
    <col min="5" max="5" width="12.7109375" style="47" customWidth="1"/>
    <col min="6" max="6" width="4.7109375" style="47" customWidth="1"/>
    <col min="7" max="8" width="12.7109375" style="7" customWidth="1"/>
    <col min="9" max="9" width="12.7109375" style="47" customWidth="1"/>
    <col min="10" max="10" width="4.7109375" style="47" customWidth="1"/>
    <col min="11" max="11" width="12.7109375" style="7" customWidth="1"/>
    <col min="12" max="12" width="12.7109375" style="47" customWidth="1"/>
    <col min="13" max="16384" width="12.7109375" style="3"/>
  </cols>
  <sheetData>
    <row r="1" spans="1:12" s="8" customFormat="1" ht="30" customHeight="1" x14ac:dyDescent="0.25">
      <c r="A1" s="11" t="s">
        <v>17</v>
      </c>
      <c r="B1" s="13"/>
      <c r="C1" s="14"/>
      <c r="D1" s="14"/>
      <c r="E1" s="33"/>
      <c r="F1" s="33"/>
      <c r="G1" s="14"/>
      <c r="H1" s="14"/>
      <c r="I1" s="33"/>
      <c r="J1" s="33"/>
      <c r="K1" s="14"/>
      <c r="L1" s="33"/>
    </row>
    <row r="2" spans="1:12" s="8" customFormat="1" ht="20.25" customHeight="1" x14ac:dyDescent="0.25">
      <c r="A2" s="8" t="s">
        <v>22</v>
      </c>
      <c r="B2" s="13"/>
      <c r="C2" s="14"/>
      <c r="D2" s="14"/>
      <c r="E2" s="33"/>
      <c r="F2" s="33"/>
      <c r="G2" s="14"/>
      <c r="H2" s="14"/>
      <c r="I2" s="33"/>
      <c r="J2" s="33"/>
      <c r="K2" s="14"/>
      <c r="L2" s="33"/>
    </row>
    <row r="3" spans="1:12" s="10" customFormat="1" ht="18" customHeight="1" x14ac:dyDescent="0.25">
      <c r="A3" s="10" t="s">
        <v>169</v>
      </c>
      <c r="B3" s="15"/>
      <c r="C3" s="43"/>
      <c r="D3" s="32"/>
      <c r="E3" s="33"/>
      <c r="F3" s="33"/>
      <c r="G3" s="14"/>
      <c r="H3" s="32"/>
      <c r="I3" s="53"/>
      <c r="J3" s="31"/>
      <c r="K3" s="48"/>
      <c r="L3" s="31"/>
    </row>
    <row r="4" spans="1:12" ht="18.75" customHeight="1" x14ac:dyDescent="0.25">
      <c r="A4" s="10" t="s">
        <v>108</v>
      </c>
      <c r="B4" s="44">
        <v>142</v>
      </c>
      <c r="D4" s="32"/>
      <c r="E4" s="33"/>
      <c r="F4" s="33"/>
      <c r="G4" s="14"/>
      <c r="I4" s="7"/>
    </row>
    <row r="5" spans="1:12" ht="18.75" customHeight="1" x14ac:dyDescent="0.25">
      <c r="A5" s="49" t="s">
        <v>109</v>
      </c>
      <c r="B5" s="44">
        <v>212</v>
      </c>
      <c r="D5" s="32"/>
      <c r="E5" s="31"/>
      <c r="I5" s="54"/>
    </row>
    <row r="6" spans="1:12" s="10" customFormat="1" ht="18" customHeight="1" x14ac:dyDescent="0.25">
      <c r="A6" s="49" t="s">
        <v>170</v>
      </c>
      <c r="B6" s="16"/>
      <c r="C6" s="32"/>
      <c r="D6" s="31"/>
      <c r="E6" s="31"/>
      <c r="F6" s="31"/>
      <c r="G6" s="32"/>
      <c r="H6" s="7"/>
      <c r="I6" s="54"/>
      <c r="J6" s="31"/>
      <c r="K6" s="7"/>
      <c r="L6" s="47"/>
    </row>
    <row r="7" spans="1:12" s="10" customFormat="1" ht="18" customHeight="1" x14ac:dyDescent="0.25">
      <c r="A7" s="45"/>
      <c r="B7" s="16"/>
      <c r="C7" s="32"/>
      <c r="D7" s="31"/>
      <c r="E7" s="31"/>
      <c r="F7" s="31"/>
      <c r="G7" s="32"/>
      <c r="H7" s="7"/>
      <c r="I7" s="54"/>
      <c r="J7" s="31"/>
      <c r="K7" s="7"/>
      <c r="L7" s="47"/>
    </row>
    <row r="8" spans="1:12" ht="30" customHeight="1" x14ac:dyDescent="0.25">
      <c r="A8" s="64" t="s">
        <v>101</v>
      </c>
      <c r="B8" s="65"/>
      <c r="C8" s="28" t="s">
        <v>152</v>
      </c>
      <c r="D8" s="28" t="s">
        <v>153</v>
      </c>
      <c r="E8" s="28" t="s">
        <v>154</v>
      </c>
      <c r="F8" s="50"/>
      <c r="G8" s="28" t="s">
        <v>171</v>
      </c>
      <c r="H8" s="28" t="s">
        <v>172</v>
      </c>
      <c r="I8" s="28" t="s">
        <v>173</v>
      </c>
      <c r="J8" s="50"/>
      <c r="K8" s="28" t="s">
        <v>90</v>
      </c>
      <c r="L8" s="28" t="s">
        <v>91</v>
      </c>
    </row>
    <row r="9" spans="1:12" ht="18" customHeight="1" x14ac:dyDescent="0.25">
      <c r="A9" s="63" t="s">
        <v>7</v>
      </c>
      <c r="B9" s="63"/>
      <c r="C9" s="30">
        <f>SUM(C21:C35)</f>
        <v>24</v>
      </c>
      <c r="D9" s="30">
        <f>SUM(D21:D35)</f>
        <v>46</v>
      </c>
      <c r="E9" s="30">
        <f>SUM(E21:E35)</f>
        <v>4274780</v>
      </c>
      <c r="F9" s="2"/>
      <c r="G9" s="30">
        <f>SUM(G21:G35)</f>
        <v>27</v>
      </c>
      <c r="H9" s="30">
        <f>SUM(H21:H35)</f>
        <v>39</v>
      </c>
      <c r="I9" s="30">
        <f>SUM(I21:I35)</f>
        <v>5548252</v>
      </c>
      <c r="J9" s="2"/>
      <c r="K9" s="55">
        <f>I9-E9</f>
        <v>1273472</v>
      </c>
      <c r="L9" s="25">
        <f>K9/E9</f>
        <v>0.29790351784185387</v>
      </c>
    </row>
    <row r="10" spans="1:12" ht="18" customHeight="1" x14ac:dyDescent="0.25">
      <c r="A10" s="63" t="s">
        <v>11</v>
      </c>
      <c r="B10" s="63"/>
      <c r="C10" s="30">
        <f>SUM(C36:C38)</f>
        <v>5</v>
      </c>
      <c r="D10" s="30">
        <f>SUM(D36:D38)</f>
        <v>8</v>
      </c>
      <c r="E10" s="30">
        <f>SUM(E36:E38)</f>
        <v>956370</v>
      </c>
      <c r="F10" s="2"/>
      <c r="G10" s="30">
        <f>SUM(G36:G38)</f>
        <v>6</v>
      </c>
      <c r="H10" s="30">
        <f>SUM(H36:H38)</f>
        <v>7</v>
      </c>
      <c r="I10" s="30">
        <f>SUM(I36:I38)</f>
        <v>655890</v>
      </c>
      <c r="J10" s="2"/>
      <c r="K10" s="55">
        <f t="shared" ref="K10:K17" si="0">I10-E10</f>
        <v>-300480</v>
      </c>
      <c r="L10" s="25">
        <f t="shared" ref="L10:L18" si="1">K10/E10</f>
        <v>-0.31418802346372221</v>
      </c>
    </row>
    <row r="11" spans="1:12" ht="18" customHeight="1" x14ac:dyDescent="0.25">
      <c r="A11" s="63" t="s">
        <v>10</v>
      </c>
      <c r="B11" s="63"/>
      <c r="C11" s="30">
        <f>SUM(C39:C45)</f>
        <v>17</v>
      </c>
      <c r="D11" s="30">
        <f>SUM(D39:D45)</f>
        <v>29</v>
      </c>
      <c r="E11" s="30">
        <f>SUM(E39:E45)</f>
        <v>5053274</v>
      </c>
      <c r="F11" s="2"/>
      <c r="G11" s="30">
        <f>SUM(G39:G45)</f>
        <v>15</v>
      </c>
      <c r="H11" s="30">
        <f>SUM(H39:H45)</f>
        <v>23</v>
      </c>
      <c r="I11" s="30">
        <f>SUM(I39:I45)</f>
        <v>2291007</v>
      </c>
      <c r="J11" s="2"/>
      <c r="K11" s="55">
        <f t="shared" si="0"/>
        <v>-2762267</v>
      </c>
      <c r="L11" s="25">
        <f t="shared" si="1"/>
        <v>-0.54662917546129497</v>
      </c>
    </row>
    <row r="12" spans="1:12" ht="18" customHeight="1" x14ac:dyDescent="0.25">
      <c r="A12" s="63" t="s">
        <v>13</v>
      </c>
      <c r="B12" s="63"/>
      <c r="C12" s="30">
        <f>SUM(C46:C49)</f>
        <v>3</v>
      </c>
      <c r="D12" s="30">
        <f>SUM(D46:D49)</f>
        <v>3</v>
      </c>
      <c r="E12" s="30">
        <f>SUM(E46:E49)</f>
        <v>313015</v>
      </c>
      <c r="F12" s="2"/>
      <c r="G12" s="30">
        <f>SUM(G46:G49)</f>
        <v>4</v>
      </c>
      <c r="H12" s="30">
        <f>SUM(H46:H49)</f>
        <v>12</v>
      </c>
      <c r="I12" s="30">
        <f>SUM(I46:I49)</f>
        <v>5074397</v>
      </c>
      <c r="J12" s="2"/>
      <c r="K12" s="55">
        <f t="shared" si="0"/>
        <v>4761382</v>
      </c>
      <c r="L12" s="25">
        <f t="shared" si="1"/>
        <v>15.211354088462214</v>
      </c>
    </row>
    <row r="13" spans="1:12" ht="18" customHeight="1" x14ac:dyDescent="0.25">
      <c r="A13" s="63" t="s">
        <v>12</v>
      </c>
      <c r="B13" s="63"/>
      <c r="C13" s="30">
        <f>SUM(C50:C52)</f>
        <v>3</v>
      </c>
      <c r="D13" s="30">
        <f>SUM(D50:D52)</f>
        <v>3</v>
      </c>
      <c r="E13" s="30">
        <f>SUM(E50:E52)</f>
        <v>774655</v>
      </c>
      <c r="F13" s="2"/>
      <c r="G13" s="30">
        <f>SUM(G50:G52)</f>
        <v>2</v>
      </c>
      <c r="H13" s="30">
        <f>SUM(H50:H52)</f>
        <v>2</v>
      </c>
      <c r="I13" s="30">
        <f>SUM(I50:I52)</f>
        <v>737160</v>
      </c>
      <c r="J13" s="2"/>
      <c r="K13" s="55">
        <f t="shared" si="0"/>
        <v>-37495</v>
      </c>
      <c r="L13" s="25">
        <f t="shared" si="1"/>
        <v>-4.8402191943510336E-2</v>
      </c>
    </row>
    <row r="14" spans="1:12" ht="18" customHeight="1" x14ac:dyDescent="0.25">
      <c r="A14" s="63" t="s">
        <v>15</v>
      </c>
      <c r="B14" s="63"/>
      <c r="C14" s="30">
        <f>SUM(C53:C82)</f>
        <v>50</v>
      </c>
      <c r="D14" s="30">
        <f>SUM(D53:D82)</f>
        <v>73</v>
      </c>
      <c r="E14" s="30">
        <f>SUM(E53:E82)</f>
        <v>29962206</v>
      </c>
      <c r="F14" s="2"/>
      <c r="G14" s="30">
        <f>SUM(G53:G82)</f>
        <v>66</v>
      </c>
      <c r="H14" s="30">
        <f>SUM(H53:H82)</f>
        <v>78</v>
      </c>
      <c r="I14" s="30">
        <f>SUM(I53:I82)</f>
        <v>22454935</v>
      </c>
      <c r="J14" s="2"/>
      <c r="K14" s="55">
        <f t="shared" si="0"/>
        <v>-7507271</v>
      </c>
      <c r="L14" s="25">
        <f t="shared" si="1"/>
        <v>-0.25055801965983415</v>
      </c>
    </row>
    <row r="15" spans="1:12" ht="18" customHeight="1" x14ac:dyDescent="0.25">
      <c r="A15" s="63" t="s">
        <v>43</v>
      </c>
      <c r="B15" s="63"/>
      <c r="C15" s="30">
        <f>SUM(C83:C87)</f>
        <v>0</v>
      </c>
      <c r="D15" s="30">
        <f>SUM(D83:D87)</f>
        <v>0</v>
      </c>
      <c r="E15" s="30">
        <f>SUM(E83:E87)</f>
        <v>0</v>
      </c>
      <c r="F15" s="2"/>
      <c r="G15" s="30">
        <f>SUM(G83:G87)</f>
        <v>3</v>
      </c>
      <c r="H15" s="30">
        <f>SUM(H83:H87)</f>
        <v>4</v>
      </c>
      <c r="I15" s="30">
        <f>SUM(I83:I87)</f>
        <v>727667</v>
      </c>
      <c r="J15" s="2"/>
      <c r="K15" s="55">
        <f t="shared" si="0"/>
        <v>727667</v>
      </c>
      <c r="L15" s="25" t="s">
        <v>99</v>
      </c>
    </row>
    <row r="16" spans="1:12" ht="18" customHeight="1" x14ac:dyDescent="0.25">
      <c r="A16" s="63" t="s">
        <v>89</v>
      </c>
      <c r="B16" s="63"/>
      <c r="C16" s="30">
        <f>SUM(C88:C93)</f>
        <v>3</v>
      </c>
      <c r="D16" s="30">
        <f>SUM(D88:D93)</f>
        <v>4</v>
      </c>
      <c r="E16" s="30">
        <f>SUM(E88:E93)</f>
        <v>2060432</v>
      </c>
      <c r="F16" s="2"/>
      <c r="G16" s="30">
        <f>SUM(G88:G93)</f>
        <v>7</v>
      </c>
      <c r="H16" s="30">
        <f>SUM(H88:H93)</f>
        <v>19</v>
      </c>
      <c r="I16" s="30">
        <f>SUM(I88:I93)</f>
        <v>8689920</v>
      </c>
      <c r="J16" s="2"/>
      <c r="K16" s="55">
        <f t="shared" si="0"/>
        <v>6629488</v>
      </c>
      <c r="L16" s="25">
        <f t="shared" si="1"/>
        <v>3.2175233154988856</v>
      </c>
    </row>
    <row r="17" spans="1:12" ht="18" customHeight="1" x14ac:dyDescent="0.25">
      <c r="A17" s="63" t="s">
        <v>9</v>
      </c>
      <c r="B17" s="63"/>
      <c r="C17" s="30">
        <f>C94</f>
        <v>13</v>
      </c>
      <c r="D17" s="30">
        <f>D94</f>
        <v>20</v>
      </c>
      <c r="E17" s="30">
        <f>E94</f>
        <v>6131528</v>
      </c>
      <c r="F17" s="2"/>
      <c r="G17" s="30">
        <f>G94</f>
        <v>12</v>
      </c>
      <c r="H17" s="30">
        <f>H94</f>
        <v>28</v>
      </c>
      <c r="I17" s="30">
        <f>I94</f>
        <v>2004222</v>
      </c>
      <c r="J17" s="2"/>
      <c r="K17" s="55">
        <f t="shared" si="0"/>
        <v>-4127306</v>
      </c>
      <c r="L17" s="25">
        <f t="shared" si="1"/>
        <v>-0.6731284599858306</v>
      </c>
    </row>
    <row r="18" spans="1:12" ht="18" customHeight="1" x14ac:dyDescent="0.25">
      <c r="A18" s="61" t="s">
        <v>102</v>
      </c>
      <c r="B18" s="62"/>
      <c r="C18" s="28">
        <f>SUM(C9:C17)</f>
        <v>118</v>
      </c>
      <c r="D18" s="28">
        <f>SUM(D9:D17)</f>
        <v>186</v>
      </c>
      <c r="E18" s="28">
        <f>SUM(E9:E17)</f>
        <v>49526260</v>
      </c>
      <c r="F18" s="51"/>
      <c r="G18" s="28">
        <f>SUM(G9:G17)</f>
        <v>142</v>
      </c>
      <c r="H18" s="28">
        <f>SUM(H9:H17)</f>
        <v>212</v>
      </c>
      <c r="I18" s="28">
        <f>SUM(I9:I17)</f>
        <v>48183450</v>
      </c>
      <c r="J18" s="51"/>
      <c r="K18" s="28">
        <f>SUM(K9:K17)</f>
        <v>-1342810</v>
      </c>
      <c r="L18" s="56">
        <f t="shared" si="1"/>
        <v>-2.7113091115703064E-2</v>
      </c>
    </row>
    <row r="19" spans="1:12" ht="18" customHeight="1" x14ac:dyDescent="0.25">
      <c r="E19" s="7"/>
      <c r="F19" s="2"/>
      <c r="I19" s="7"/>
      <c r="J19" s="2"/>
      <c r="K19" s="1"/>
    </row>
    <row r="20" spans="1:12" ht="30" customHeight="1" x14ac:dyDescent="0.25">
      <c r="A20" s="5" t="s">
        <v>1</v>
      </c>
      <c r="B20" s="5" t="s">
        <v>2</v>
      </c>
      <c r="C20" s="24" t="s">
        <v>152</v>
      </c>
      <c r="D20" s="24" t="s">
        <v>153</v>
      </c>
      <c r="E20" s="24" t="s">
        <v>154</v>
      </c>
      <c r="F20" s="57"/>
      <c r="G20" s="24" t="s">
        <v>171</v>
      </c>
      <c r="H20" s="24" t="s">
        <v>172</v>
      </c>
      <c r="I20" s="24" t="s">
        <v>173</v>
      </c>
      <c r="J20" s="57"/>
      <c r="K20" s="24" t="s">
        <v>90</v>
      </c>
      <c r="L20" s="24" t="s">
        <v>91</v>
      </c>
    </row>
    <row r="21" spans="1:12" ht="18" customHeight="1" x14ac:dyDescent="0.25">
      <c r="A21" s="9" t="s">
        <v>7</v>
      </c>
      <c r="B21" s="9" t="s">
        <v>160</v>
      </c>
      <c r="C21" s="30">
        <v>0</v>
      </c>
      <c r="D21" s="30">
        <v>0</v>
      </c>
      <c r="E21" s="30">
        <v>0</v>
      </c>
      <c r="F21" s="3"/>
      <c r="G21" s="30">
        <v>5</v>
      </c>
      <c r="H21" s="30">
        <v>6</v>
      </c>
      <c r="I21" s="30">
        <v>1067176</v>
      </c>
      <c r="J21" s="57"/>
      <c r="K21" s="55">
        <f t="shared" ref="K21:K52" si="2">I21-E21</f>
        <v>1067176</v>
      </c>
      <c r="L21" s="25" t="s">
        <v>99</v>
      </c>
    </row>
    <row r="22" spans="1:12" ht="18" customHeight="1" x14ac:dyDescent="0.25">
      <c r="A22" s="9" t="s">
        <v>7</v>
      </c>
      <c r="B22" s="9" t="s">
        <v>14</v>
      </c>
      <c r="C22" s="30">
        <v>1</v>
      </c>
      <c r="D22" s="30">
        <v>1</v>
      </c>
      <c r="E22" s="30">
        <v>7000</v>
      </c>
      <c r="F22" s="3"/>
      <c r="G22" s="30">
        <v>1</v>
      </c>
      <c r="H22" s="30">
        <v>1</v>
      </c>
      <c r="I22" s="30">
        <v>152575</v>
      </c>
      <c r="J22" s="3"/>
      <c r="K22" s="55">
        <f t="shared" si="2"/>
        <v>145575</v>
      </c>
      <c r="L22" s="25">
        <f>K22/E22</f>
        <v>20.796428571428571</v>
      </c>
    </row>
    <row r="23" spans="1:12" ht="18" customHeight="1" x14ac:dyDescent="0.25">
      <c r="A23" s="9" t="s">
        <v>7</v>
      </c>
      <c r="B23" s="9" t="s">
        <v>23</v>
      </c>
      <c r="C23" s="30">
        <v>1</v>
      </c>
      <c r="D23" s="30">
        <v>1</v>
      </c>
      <c r="E23" s="30">
        <v>1551</v>
      </c>
      <c r="F23" s="3"/>
      <c r="G23" s="30">
        <v>0</v>
      </c>
      <c r="H23" s="30">
        <v>0</v>
      </c>
      <c r="I23" s="30">
        <v>0</v>
      </c>
      <c r="J23" s="3"/>
      <c r="K23" s="55">
        <f t="shared" si="2"/>
        <v>-1551</v>
      </c>
      <c r="L23" s="25">
        <f>K23/E23</f>
        <v>-1</v>
      </c>
    </row>
    <row r="24" spans="1:12" ht="18" customHeight="1" x14ac:dyDescent="0.25">
      <c r="A24" s="9" t="s">
        <v>7</v>
      </c>
      <c r="B24" s="9" t="s">
        <v>56</v>
      </c>
      <c r="C24" s="30">
        <v>4</v>
      </c>
      <c r="D24" s="30">
        <v>4</v>
      </c>
      <c r="E24" s="30">
        <v>863160</v>
      </c>
      <c r="F24" s="3"/>
      <c r="G24" s="30">
        <v>3</v>
      </c>
      <c r="H24" s="30">
        <v>3</v>
      </c>
      <c r="I24" s="30">
        <v>86047</v>
      </c>
      <c r="J24" s="3"/>
      <c r="K24" s="55">
        <f t="shared" si="2"/>
        <v>-777113</v>
      </c>
      <c r="L24" s="25">
        <f>K24/E24</f>
        <v>-0.90031164558135224</v>
      </c>
    </row>
    <row r="25" spans="1:12" ht="18" customHeight="1" x14ac:dyDescent="0.25">
      <c r="A25" s="9" t="s">
        <v>7</v>
      </c>
      <c r="B25" s="1" t="s">
        <v>92</v>
      </c>
      <c r="C25" s="30">
        <v>0</v>
      </c>
      <c r="D25" s="30">
        <v>0</v>
      </c>
      <c r="E25" s="30">
        <v>0</v>
      </c>
      <c r="F25" s="3"/>
      <c r="G25" s="30">
        <v>2</v>
      </c>
      <c r="H25" s="30">
        <v>3</v>
      </c>
      <c r="I25" s="30">
        <v>146686</v>
      </c>
      <c r="J25" s="3"/>
      <c r="K25" s="55">
        <f t="shared" si="2"/>
        <v>146686</v>
      </c>
      <c r="L25" s="25" t="s">
        <v>99</v>
      </c>
    </row>
    <row r="26" spans="1:12" ht="18" customHeight="1" x14ac:dyDescent="0.25">
      <c r="A26" s="9" t="s">
        <v>7</v>
      </c>
      <c r="B26" s="9" t="s">
        <v>26</v>
      </c>
      <c r="C26" s="30">
        <v>7</v>
      </c>
      <c r="D26" s="30">
        <v>20</v>
      </c>
      <c r="E26" s="30">
        <v>792891</v>
      </c>
      <c r="F26" s="3"/>
      <c r="G26" s="30">
        <v>9</v>
      </c>
      <c r="H26" s="30">
        <v>13</v>
      </c>
      <c r="I26" s="30">
        <v>1545842</v>
      </c>
      <c r="J26" s="3"/>
      <c r="K26" s="55">
        <f t="shared" si="2"/>
        <v>752951</v>
      </c>
      <c r="L26" s="25">
        <f>K26/E26</f>
        <v>0.94962737627240057</v>
      </c>
    </row>
    <row r="27" spans="1:12" ht="18" customHeight="1" x14ac:dyDescent="0.25">
      <c r="A27" s="9" t="s">
        <v>7</v>
      </c>
      <c r="B27" s="9" t="s">
        <v>143</v>
      </c>
      <c r="C27" s="30">
        <v>0</v>
      </c>
      <c r="D27" s="30">
        <v>0</v>
      </c>
      <c r="E27" s="30">
        <v>0</v>
      </c>
      <c r="F27" s="3"/>
      <c r="G27" s="30">
        <v>1</v>
      </c>
      <c r="H27" s="30">
        <v>1</v>
      </c>
      <c r="I27" s="30">
        <v>705250</v>
      </c>
      <c r="J27" s="3"/>
      <c r="K27" s="55">
        <f t="shared" si="2"/>
        <v>705250</v>
      </c>
      <c r="L27" s="25" t="s">
        <v>99</v>
      </c>
    </row>
    <row r="28" spans="1:12" ht="18" customHeight="1" x14ac:dyDescent="0.25">
      <c r="A28" s="9" t="s">
        <v>7</v>
      </c>
      <c r="B28" s="9" t="s">
        <v>52</v>
      </c>
      <c r="C28" s="30">
        <v>0</v>
      </c>
      <c r="D28" s="30">
        <v>0</v>
      </c>
      <c r="E28" s="30">
        <v>0</v>
      </c>
      <c r="F28" s="3"/>
      <c r="G28" s="30">
        <v>0</v>
      </c>
      <c r="H28" s="30">
        <v>0</v>
      </c>
      <c r="I28" s="30">
        <v>0</v>
      </c>
      <c r="J28" s="3"/>
      <c r="K28" s="55">
        <f t="shared" si="2"/>
        <v>0</v>
      </c>
      <c r="L28" s="25" t="s">
        <v>99</v>
      </c>
    </row>
    <row r="29" spans="1:12" ht="18" customHeight="1" x14ac:dyDescent="0.25">
      <c r="A29" s="9" t="s">
        <v>7</v>
      </c>
      <c r="B29" s="9" t="s">
        <v>61</v>
      </c>
      <c r="C29" s="30">
        <v>1</v>
      </c>
      <c r="D29" s="30">
        <v>1</v>
      </c>
      <c r="E29" s="30">
        <v>1534</v>
      </c>
      <c r="F29" s="3"/>
      <c r="G29" s="30">
        <v>0</v>
      </c>
      <c r="H29" s="30">
        <v>0</v>
      </c>
      <c r="I29" s="30">
        <v>0</v>
      </c>
      <c r="J29" s="3"/>
      <c r="K29" s="55">
        <f t="shared" si="2"/>
        <v>-1534</v>
      </c>
      <c r="L29" s="25">
        <f>K29/E29</f>
        <v>-1</v>
      </c>
    </row>
    <row r="30" spans="1:12" ht="18" customHeight="1" x14ac:dyDescent="0.25">
      <c r="A30" s="9" t="s">
        <v>7</v>
      </c>
      <c r="B30" s="9" t="s">
        <v>94</v>
      </c>
      <c r="C30" s="30">
        <v>0</v>
      </c>
      <c r="D30" s="30">
        <v>0</v>
      </c>
      <c r="E30" s="30">
        <v>0</v>
      </c>
      <c r="F30" s="3"/>
      <c r="G30" s="30">
        <v>1</v>
      </c>
      <c r="H30" s="30">
        <v>1</v>
      </c>
      <c r="I30" s="30">
        <v>26849</v>
      </c>
      <c r="J30" s="3"/>
      <c r="K30" s="55">
        <f t="shared" si="2"/>
        <v>26849</v>
      </c>
      <c r="L30" s="25" t="s">
        <v>99</v>
      </c>
    </row>
    <row r="31" spans="1:12" ht="18" customHeight="1" x14ac:dyDescent="0.25">
      <c r="A31" s="9" t="s">
        <v>7</v>
      </c>
      <c r="B31" s="9" t="s">
        <v>51</v>
      </c>
      <c r="C31" s="30">
        <v>4</v>
      </c>
      <c r="D31" s="30">
        <v>4</v>
      </c>
      <c r="E31" s="30">
        <v>89768</v>
      </c>
      <c r="F31" s="3"/>
      <c r="G31" s="30">
        <v>0</v>
      </c>
      <c r="H31" s="30">
        <v>0</v>
      </c>
      <c r="I31" s="30">
        <v>0</v>
      </c>
      <c r="J31" s="3"/>
      <c r="K31" s="55">
        <f t="shared" si="2"/>
        <v>-89768</v>
      </c>
      <c r="L31" s="25">
        <f>K31/E31</f>
        <v>-1</v>
      </c>
    </row>
    <row r="32" spans="1:12" ht="18" customHeight="1" x14ac:dyDescent="0.25">
      <c r="A32" s="9" t="s">
        <v>7</v>
      </c>
      <c r="B32" s="9" t="s">
        <v>55</v>
      </c>
      <c r="C32" s="30">
        <v>1</v>
      </c>
      <c r="D32" s="30">
        <v>4</v>
      </c>
      <c r="E32" s="30">
        <v>1344200</v>
      </c>
      <c r="F32" s="3"/>
      <c r="G32" s="30">
        <v>1</v>
      </c>
      <c r="H32" s="30">
        <v>4</v>
      </c>
      <c r="I32" s="30">
        <v>1110000</v>
      </c>
      <c r="J32" s="3"/>
      <c r="K32" s="55">
        <f t="shared" si="2"/>
        <v>-234200</v>
      </c>
      <c r="L32" s="25">
        <f>K32/E32</f>
        <v>-0.17423002529385509</v>
      </c>
    </row>
    <row r="33" spans="1:12" ht="18" customHeight="1" x14ac:dyDescent="0.25">
      <c r="A33" s="9" t="s">
        <v>11</v>
      </c>
      <c r="B33" s="9" t="s">
        <v>60</v>
      </c>
      <c r="C33" s="30">
        <v>1</v>
      </c>
      <c r="D33" s="30">
        <v>2</v>
      </c>
      <c r="E33" s="30">
        <v>105578</v>
      </c>
      <c r="F33" s="3"/>
      <c r="G33" s="30">
        <v>1</v>
      </c>
      <c r="H33" s="30">
        <v>2</v>
      </c>
      <c r="I33" s="30">
        <v>245350</v>
      </c>
      <c r="J33" s="3"/>
      <c r="K33" s="55">
        <f t="shared" si="2"/>
        <v>139772</v>
      </c>
      <c r="L33" s="25">
        <f>K33/E33</f>
        <v>1.3238742919926501</v>
      </c>
    </row>
    <row r="34" spans="1:12" ht="18" customHeight="1" x14ac:dyDescent="0.25">
      <c r="A34" s="9" t="s">
        <v>11</v>
      </c>
      <c r="B34" s="9" t="s">
        <v>53</v>
      </c>
      <c r="C34" s="30">
        <v>2</v>
      </c>
      <c r="D34" s="30">
        <v>6</v>
      </c>
      <c r="E34" s="30">
        <v>1037226</v>
      </c>
      <c r="F34" s="3"/>
      <c r="G34" s="30">
        <v>3</v>
      </c>
      <c r="H34" s="30">
        <v>5</v>
      </c>
      <c r="I34" s="30">
        <v>462477</v>
      </c>
      <c r="J34" s="3"/>
      <c r="K34" s="55">
        <f t="shared" si="2"/>
        <v>-574749</v>
      </c>
      <c r="L34" s="25">
        <f>K34/E34</f>
        <v>-0.55412128118654946</v>
      </c>
    </row>
    <row r="35" spans="1:12" ht="18" customHeight="1" x14ac:dyDescent="0.25">
      <c r="A35" s="9" t="s">
        <v>11</v>
      </c>
      <c r="B35" s="9" t="s">
        <v>42</v>
      </c>
      <c r="C35" s="30">
        <v>2</v>
      </c>
      <c r="D35" s="30">
        <v>3</v>
      </c>
      <c r="E35" s="30">
        <v>31872</v>
      </c>
      <c r="F35" s="3"/>
      <c r="G35" s="30">
        <v>0</v>
      </c>
      <c r="H35" s="30">
        <v>0</v>
      </c>
      <c r="I35" s="30">
        <v>0</v>
      </c>
      <c r="J35" s="3"/>
      <c r="K35" s="55">
        <f t="shared" si="2"/>
        <v>-31872</v>
      </c>
      <c r="L35" s="25">
        <f>K35/E35</f>
        <v>-1</v>
      </c>
    </row>
    <row r="36" spans="1:12" ht="18" customHeight="1" x14ac:dyDescent="0.25">
      <c r="A36" s="9" t="s">
        <v>11</v>
      </c>
      <c r="B36" s="9" t="s">
        <v>100</v>
      </c>
      <c r="C36" s="30">
        <v>0</v>
      </c>
      <c r="D36" s="30">
        <v>0</v>
      </c>
      <c r="E36" s="30">
        <v>0</v>
      </c>
      <c r="F36" s="3"/>
      <c r="G36" s="30">
        <v>0</v>
      </c>
      <c r="H36" s="30">
        <v>0</v>
      </c>
      <c r="I36" s="30">
        <v>0</v>
      </c>
      <c r="J36" s="3"/>
      <c r="K36" s="55">
        <f t="shared" si="2"/>
        <v>0</v>
      </c>
      <c r="L36" s="25" t="s">
        <v>99</v>
      </c>
    </row>
    <row r="37" spans="1:12" ht="18" customHeight="1" x14ac:dyDescent="0.25">
      <c r="A37" s="9" t="s">
        <v>11</v>
      </c>
      <c r="B37" s="1" t="s">
        <v>93</v>
      </c>
      <c r="C37" s="30">
        <v>3</v>
      </c>
      <c r="D37" s="30">
        <v>6</v>
      </c>
      <c r="E37" s="30">
        <v>553290</v>
      </c>
      <c r="F37" s="3"/>
      <c r="G37" s="30">
        <v>5</v>
      </c>
      <c r="H37" s="30">
        <v>6</v>
      </c>
      <c r="I37" s="30">
        <v>606102</v>
      </c>
      <c r="J37" s="3"/>
      <c r="K37" s="55">
        <f t="shared" si="2"/>
        <v>52812</v>
      </c>
      <c r="L37" s="25">
        <f t="shared" ref="L37:L47" si="3">K37/E37</f>
        <v>9.545084856042943E-2</v>
      </c>
    </row>
    <row r="38" spans="1:12" ht="18" customHeight="1" x14ac:dyDescent="0.25">
      <c r="A38" s="9" t="s">
        <v>11</v>
      </c>
      <c r="B38" s="9" t="s">
        <v>50</v>
      </c>
      <c r="C38" s="30">
        <v>2</v>
      </c>
      <c r="D38" s="30">
        <v>2</v>
      </c>
      <c r="E38" s="30">
        <v>403080</v>
      </c>
      <c r="F38" s="3"/>
      <c r="G38" s="30">
        <v>1</v>
      </c>
      <c r="H38" s="30">
        <v>1</v>
      </c>
      <c r="I38" s="30">
        <v>49788</v>
      </c>
      <c r="J38" s="3"/>
      <c r="K38" s="55">
        <f t="shared" si="2"/>
        <v>-353292</v>
      </c>
      <c r="L38" s="25">
        <f t="shared" si="3"/>
        <v>-0.87648109556415599</v>
      </c>
    </row>
    <row r="39" spans="1:12" ht="18" customHeight="1" x14ac:dyDescent="0.25">
      <c r="A39" s="9" t="s">
        <v>10</v>
      </c>
      <c r="B39" s="9" t="s">
        <v>57</v>
      </c>
      <c r="C39" s="30">
        <v>1</v>
      </c>
      <c r="D39" s="30">
        <v>1</v>
      </c>
      <c r="E39" s="30">
        <v>1100527</v>
      </c>
      <c r="F39" s="3"/>
      <c r="G39" s="30">
        <v>0</v>
      </c>
      <c r="H39" s="30">
        <v>0</v>
      </c>
      <c r="I39" s="30">
        <v>0</v>
      </c>
      <c r="J39" s="3"/>
      <c r="K39" s="55">
        <f t="shared" si="2"/>
        <v>-1100527</v>
      </c>
      <c r="L39" s="25">
        <f t="shared" si="3"/>
        <v>-1</v>
      </c>
    </row>
    <row r="40" spans="1:12" ht="18" customHeight="1" x14ac:dyDescent="0.25">
      <c r="A40" s="9" t="s">
        <v>10</v>
      </c>
      <c r="B40" s="9" t="s">
        <v>38</v>
      </c>
      <c r="C40" s="30">
        <v>3</v>
      </c>
      <c r="D40" s="30">
        <v>5</v>
      </c>
      <c r="E40" s="30">
        <v>1608813</v>
      </c>
      <c r="F40" s="3"/>
      <c r="G40" s="30">
        <v>2</v>
      </c>
      <c r="H40" s="30">
        <v>4</v>
      </c>
      <c r="I40" s="30">
        <v>352609</v>
      </c>
      <c r="J40" s="3"/>
      <c r="K40" s="55">
        <f t="shared" si="2"/>
        <v>-1256204</v>
      </c>
      <c r="L40" s="25">
        <f t="shared" si="3"/>
        <v>-0.78082660943192284</v>
      </c>
    </row>
    <row r="41" spans="1:12" ht="18" customHeight="1" x14ac:dyDescent="0.25">
      <c r="A41" s="9" t="s">
        <v>10</v>
      </c>
      <c r="B41" s="9" t="s">
        <v>35</v>
      </c>
      <c r="C41" s="30">
        <v>2</v>
      </c>
      <c r="D41" s="30">
        <v>4</v>
      </c>
      <c r="E41" s="30">
        <v>639994</v>
      </c>
      <c r="F41" s="3"/>
      <c r="G41" s="30">
        <v>5</v>
      </c>
      <c r="H41" s="30">
        <v>5</v>
      </c>
      <c r="I41" s="30">
        <v>517036</v>
      </c>
      <c r="J41" s="3"/>
      <c r="K41" s="55">
        <f t="shared" si="2"/>
        <v>-122958</v>
      </c>
      <c r="L41" s="25">
        <f t="shared" si="3"/>
        <v>-0.19212367615946399</v>
      </c>
    </row>
    <row r="42" spans="1:12" ht="18" customHeight="1" x14ac:dyDescent="0.25">
      <c r="A42" s="9" t="s">
        <v>10</v>
      </c>
      <c r="B42" s="9" t="s">
        <v>72</v>
      </c>
      <c r="C42" s="30">
        <v>4</v>
      </c>
      <c r="D42" s="30">
        <v>8</v>
      </c>
      <c r="E42" s="30">
        <v>620000</v>
      </c>
      <c r="F42" s="3"/>
      <c r="G42" s="30">
        <v>1</v>
      </c>
      <c r="H42" s="30">
        <v>1</v>
      </c>
      <c r="I42" s="30">
        <v>30982</v>
      </c>
      <c r="J42" s="3"/>
      <c r="K42" s="55">
        <f t="shared" si="2"/>
        <v>-589018</v>
      </c>
      <c r="L42" s="25">
        <f t="shared" si="3"/>
        <v>-0.95002903225806457</v>
      </c>
    </row>
    <row r="43" spans="1:12" ht="18" customHeight="1" x14ac:dyDescent="0.25">
      <c r="A43" s="9" t="s">
        <v>10</v>
      </c>
      <c r="B43" s="9" t="s">
        <v>67</v>
      </c>
      <c r="C43" s="30">
        <v>1</v>
      </c>
      <c r="D43" s="30">
        <v>3</v>
      </c>
      <c r="E43" s="30">
        <v>114810</v>
      </c>
      <c r="F43" s="3"/>
      <c r="G43" s="30">
        <v>2</v>
      </c>
      <c r="H43" s="30">
        <v>3</v>
      </c>
      <c r="I43" s="30">
        <v>236562</v>
      </c>
      <c r="J43" s="3"/>
      <c r="K43" s="55">
        <f t="shared" si="2"/>
        <v>121752</v>
      </c>
      <c r="L43" s="25">
        <f t="shared" si="3"/>
        <v>1.0604651162790697</v>
      </c>
    </row>
    <row r="44" spans="1:12" ht="18" customHeight="1" x14ac:dyDescent="0.25">
      <c r="A44" s="9" t="s">
        <v>10</v>
      </c>
      <c r="B44" s="9" t="s">
        <v>32</v>
      </c>
      <c r="C44" s="30">
        <v>5</v>
      </c>
      <c r="D44" s="30">
        <v>7</v>
      </c>
      <c r="E44" s="30">
        <v>944427</v>
      </c>
      <c r="F44" s="3"/>
      <c r="G44" s="30">
        <v>2</v>
      </c>
      <c r="H44" s="30">
        <v>2</v>
      </c>
      <c r="I44" s="30">
        <v>103354</v>
      </c>
      <c r="J44" s="3"/>
      <c r="K44" s="55">
        <f t="shared" si="2"/>
        <v>-841073</v>
      </c>
      <c r="L44" s="25">
        <f t="shared" si="3"/>
        <v>-0.89056433160000725</v>
      </c>
    </row>
    <row r="45" spans="1:12" ht="18" customHeight="1" x14ac:dyDescent="0.25">
      <c r="A45" s="9" t="s">
        <v>10</v>
      </c>
      <c r="B45" s="9" t="s">
        <v>65</v>
      </c>
      <c r="C45" s="30">
        <v>1</v>
      </c>
      <c r="D45" s="30">
        <v>1</v>
      </c>
      <c r="E45" s="30">
        <v>24703</v>
      </c>
      <c r="F45" s="3"/>
      <c r="G45" s="30">
        <v>3</v>
      </c>
      <c r="H45" s="30">
        <v>8</v>
      </c>
      <c r="I45" s="30">
        <v>1050464</v>
      </c>
      <c r="J45" s="3"/>
      <c r="K45" s="55">
        <f t="shared" si="2"/>
        <v>1025761</v>
      </c>
      <c r="L45" s="25">
        <f t="shared" si="3"/>
        <v>41.523742055620772</v>
      </c>
    </row>
    <row r="46" spans="1:12" ht="18" customHeight="1" x14ac:dyDescent="0.25">
      <c r="A46" s="9" t="s">
        <v>13</v>
      </c>
      <c r="B46" s="9" t="s">
        <v>136</v>
      </c>
      <c r="C46" s="30">
        <v>1</v>
      </c>
      <c r="D46" s="30">
        <v>1</v>
      </c>
      <c r="E46" s="30">
        <v>61200</v>
      </c>
      <c r="F46" s="3"/>
      <c r="G46" s="30">
        <v>0</v>
      </c>
      <c r="H46" s="30">
        <v>0</v>
      </c>
      <c r="I46" s="30">
        <v>0</v>
      </c>
      <c r="J46" s="3"/>
      <c r="K46" s="55">
        <f t="shared" si="2"/>
        <v>-61200</v>
      </c>
      <c r="L46" s="25">
        <f t="shared" si="3"/>
        <v>-1</v>
      </c>
    </row>
    <row r="47" spans="1:12" ht="18" customHeight="1" x14ac:dyDescent="0.25">
      <c r="A47" s="9" t="s">
        <v>13</v>
      </c>
      <c r="B47" s="9" t="s">
        <v>45</v>
      </c>
      <c r="C47" s="30">
        <v>2</v>
      </c>
      <c r="D47" s="30">
        <v>2</v>
      </c>
      <c r="E47" s="30">
        <v>251815</v>
      </c>
      <c r="F47" s="3"/>
      <c r="G47" s="30">
        <v>2</v>
      </c>
      <c r="H47" s="30">
        <v>2</v>
      </c>
      <c r="I47" s="30">
        <v>1209491</v>
      </c>
      <c r="J47" s="3"/>
      <c r="K47" s="55">
        <f t="shared" si="2"/>
        <v>957676</v>
      </c>
      <c r="L47" s="25">
        <f t="shared" si="3"/>
        <v>3.8030935408931161</v>
      </c>
    </row>
    <row r="48" spans="1:12" ht="18" customHeight="1" x14ac:dyDescent="0.25">
      <c r="A48" s="9" t="s">
        <v>13</v>
      </c>
      <c r="B48" s="9" t="s">
        <v>69</v>
      </c>
      <c r="C48" s="30">
        <v>0</v>
      </c>
      <c r="D48" s="30">
        <v>0</v>
      </c>
      <c r="E48" s="30">
        <v>0</v>
      </c>
      <c r="F48" s="3"/>
      <c r="G48" s="30">
        <v>1</v>
      </c>
      <c r="H48" s="30">
        <v>2</v>
      </c>
      <c r="I48" s="30">
        <v>244409</v>
      </c>
      <c r="J48" s="3"/>
      <c r="K48" s="55">
        <f t="shared" si="2"/>
        <v>244409</v>
      </c>
      <c r="L48" s="25" t="s">
        <v>99</v>
      </c>
    </row>
    <row r="49" spans="1:12" ht="18" customHeight="1" x14ac:dyDescent="0.25">
      <c r="A49" s="9" t="s">
        <v>13</v>
      </c>
      <c r="B49" s="9" t="s">
        <v>88</v>
      </c>
      <c r="C49" s="30">
        <v>0</v>
      </c>
      <c r="D49" s="30">
        <v>0</v>
      </c>
      <c r="E49" s="30">
        <v>0</v>
      </c>
      <c r="F49" s="3"/>
      <c r="G49" s="30">
        <v>1</v>
      </c>
      <c r="H49" s="30">
        <v>8</v>
      </c>
      <c r="I49" s="30">
        <v>3620497</v>
      </c>
      <c r="J49" s="3"/>
      <c r="K49" s="55">
        <f t="shared" si="2"/>
        <v>3620497</v>
      </c>
      <c r="L49" s="25" t="s">
        <v>99</v>
      </c>
    </row>
    <row r="50" spans="1:12" ht="18" customHeight="1" x14ac:dyDescent="0.25">
      <c r="A50" s="9" t="s">
        <v>12</v>
      </c>
      <c r="B50" s="9" t="s">
        <v>37</v>
      </c>
      <c r="C50" s="30">
        <v>1</v>
      </c>
      <c r="D50" s="30">
        <v>1</v>
      </c>
      <c r="E50" s="30">
        <v>521143</v>
      </c>
      <c r="F50" s="3"/>
      <c r="G50" s="30">
        <v>1</v>
      </c>
      <c r="H50" s="30">
        <v>1</v>
      </c>
      <c r="I50" s="30">
        <v>521143</v>
      </c>
      <c r="J50" s="3"/>
      <c r="K50" s="55">
        <f t="shared" si="2"/>
        <v>0</v>
      </c>
      <c r="L50" s="25">
        <f>K50/E50</f>
        <v>0</v>
      </c>
    </row>
    <row r="51" spans="1:12" ht="18" customHeight="1" x14ac:dyDescent="0.25">
      <c r="A51" s="9" t="s">
        <v>12</v>
      </c>
      <c r="B51" s="9" t="s">
        <v>40</v>
      </c>
      <c r="C51" s="30">
        <v>2</v>
      </c>
      <c r="D51" s="30">
        <v>2</v>
      </c>
      <c r="E51" s="30">
        <v>253512</v>
      </c>
      <c r="F51" s="3"/>
      <c r="G51" s="30">
        <v>0</v>
      </c>
      <c r="H51" s="30">
        <v>0</v>
      </c>
      <c r="I51" s="30">
        <v>0</v>
      </c>
      <c r="J51" s="3"/>
      <c r="K51" s="55">
        <f t="shared" si="2"/>
        <v>-253512</v>
      </c>
      <c r="L51" s="25">
        <f>K51/E51</f>
        <v>-1</v>
      </c>
    </row>
    <row r="52" spans="1:12" ht="18" customHeight="1" x14ac:dyDescent="0.25">
      <c r="A52" s="9" t="s">
        <v>12</v>
      </c>
      <c r="B52" s="9" t="s">
        <v>105</v>
      </c>
      <c r="C52" s="30">
        <v>0</v>
      </c>
      <c r="D52" s="30">
        <v>0</v>
      </c>
      <c r="E52" s="30">
        <v>0</v>
      </c>
      <c r="F52" s="3"/>
      <c r="G52" s="30">
        <v>1</v>
      </c>
      <c r="H52" s="30">
        <v>1</v>
      </c>
      <c r="I52" s="30">
        <v>216017</v>
      </c>
      <c r="J52" s="3"/>
      <c r="K52" s="55">
        <f t="shared" si="2"/>
        <v>216017</v>
      </c>
      <c r="L52" s="25" t="s">
        <v>99</v>
      </c>
    </row>
    <row r="53" spans="1:12" ht="18" customHeight="1" x14ac:dyDescent="0.25">
      <c r="A53" s="9" t="s">
        <v>15</v>
      </c>
      <c r="B53" s="9" t="s">
        <v>63</v>
      </c>
      <c r="C53" s="30">
        <v>0</v>
      </c>
      <c r="D53" s="30">
        <v>0</v>
      </c>
      <c r="E53" s="30">
        <v>0</v>
      </c>
      <c r="F53" s="3"/>
      <c r="G53" s="30">
        <v>0</v>
      </c>
      <c r="H53" s="30">
        <v>0</v>
      </c>
      <c r="I53" s="30">
        <v>0</v>
      </c>
      <c r="J53" s="3"/>
      <c r="K53" s="55">
        <f t="shared" ref="K53:K84" si="4">I53-E53</f>
        <v>0</v>
      </c>
      <c r="L53" s="25" t="s">
        <v>99</v>
      </c>
    </row>
    <row r="54" spans="1:12" ht="18" customHeight="1" x14ac:dyDescent="0.25">
      <c r="A54" s="9" t="s">
        <v>15</v>
      </c>
      <c r="B54" s="9" t="s">
        <v>44</v>
      </c>
      <c r="C54" s="30">
        <v>3</v>
      </c>
      <c r="D54" s="30">
        <v>9</v>
      </c>
      <c r="E54" s="30">
        <v>2085421</v>
      </c>
      <c r="F54" s="3"/>
      <c r="G54" s="30">
        <v>2</v>
      </c>
      <c r="H54" s="30">
        <v>2</v>
      </c>
      <c r="I54" s="30">
        <v>114359</v>
      </c>
      <c r="J54" s="3"/>
      <c r="K54" s="55">
        <f t="shared" si="4"/>
        <v>-1971062</v>
      </c>
      <c r="L54" s="25">
        <f>K54/E54</f>
        <v>-0.94516263143029633</v>
      </c>
    </row>
    <row r="55" spans="1:12" ht="18" customHeight="1" x14ac:dyDescent="0.25">
      <c r="A55" s="9" t="s">
        <v>15</v>
      </c>
      <c r="B55" s="9" t="s">
        <v>49</v>
      </c>
      <c r="C55" s="30">
        <v>7</v>
      </c>
      <c r="D55" s="30">
        <v>16</v>
      </c>
      <c r="E55" s="30">
        <v>5992615</v>
      </c>
      <c r="F55" s="3"/>
      <c r="G55" s="30">
        <v>12</v>
      </c>
      <c r="H55" s="30">
        <v>17</v>
      </c>
      <c r="I55" s="30">
        <v>4946771</v>
      </c>
      <c r="J55" s="3"/>
      <c r="K55" s="55">
        <f t="shared" si="4"/>
        <v>-1045844</v>
      </c>
      <c r="L55" s="25">
        <f>K55/E55</f>
        <v>-0.17452214100188315</v>
      </c>
    </row>
    <row r="56" spans="1:12" ht="18" customHeight="1" x14ac:dyDescent="0.25">
      <c r="A56" s="9" t="s">
        <v>15</v>
      </c>
      <c r="B56" s="9" t="s">
        <v>41</v>
      </c>
      <c r="C56" s="30">
        <v>0</v>
      </c>
      <c r="D56" s="30">
        <v>0</v>
      </c>
      <c r="E56" s="30">
        <v>0</v>
      </c>
      <c r="F56" s="3"/>
      <c r="G56" s="30">
        <v>1</v>
      </c>
      <c r="H56" s="30">
        <v>2</v>
      </c>
      <c r="I56" s="30">
        <v>244230</v>
      </c>
      <c r="J56" s="3"/>
      <c r="K56" s="55">
        <f t="shared" si="4"/>
        <v>244230</v>
      </c>
      <c r="L56" s="25" t="s">
        <v>99</v>
      </c>
    </row>
    <row r="57" spans="1:12" ht="18" customHeight="1" x14ac:dyDescent="0.25">
      <c r="A57" s="9" t="s">
        <v>15</v>
      </c>
      <c r="B57" s="9" t="s">
        <v>95</v>
      </c>
      <c r="C57" s="30">
        <v>2</v>
      </c>
      <c r="D57" s="30">
        <v>2</v>
      </c>
      <c r="E57" s="30">
        <v>10000</v>
      </c>
      <c r="F57" s="3"/>
      <c r="G57" s="30">
        <v>0</v>
      </c>
      <c r="H57" s="30">
        <v>0</v>
      </c>
      <c r="I57" s="30">
        <v>0</v>
      </c>
      <c r="J57" s="3"/>
      <c r="K57" s="55">
        <f t="shared" si="4"/>
        <v>-10000</v>
      </c>
      <c r="L57" s="25">
        <f>K57/E57</f>
        <v>-1</v>
      </c>
    </row>
    <row r="58" spans="1:12" ht="18" customHeight="1" x14ac:dyDescent="0.25">
      <c r="A58" s="9" t="s">
        <v>15</v>
      </c>
      <c r="B58" s="9" t="s">
        <v>97</v>
      </c>
      <c r="C58" s="30">
        <v>0</v>
      </c>
      <c r="D58" s="30">
        <v>0</v>
      </c>
      <c r="E58" s="30">
        <v>0</v>
      </c>
      <c r="F58" s="3"/>
      <c r="G58" s="30">
        <v>6</v>
      </c>
      <c r="H58" s="30">
        <v>6</v>
      </c>
      <c r="I58" s="30">
        <v>529483</v>
      </c>
      <c r="J58" s="3"/>
      <c r="K58" s="55">
        <f t="shared" si="4"/>
        <v>529483</v>
      </c>
      <c r="L58" s="25" t="s">
        <v>99</v>
      </c>
    </row>
    <row r="59" spans="1:12" ht="18" customHeight="1" x14ac:dyDescent="0.25">
      <c r="A59" s="9" t="s">
        <v>15</v>
      </c>
      <c r="B59" s="9" t="s">
        <v>70</v>
      </c>
      <c r="C59" s="30">
        <v>2</v>
      </c>
      <c r="D59" s="30">
        <v>2</v>
      </c>
      <c r="E59" s="30">
        <v>59925</v>
      </c>
      <c r="F59" s="3"/>
      <c r="G59" s="30">
        <v>0</v>
      </c>
      <c r="H59" s="30">
        <v>0</v>
      </c>
      <c r="I59" s="30">
        <v>0</v>
      </c>
      <c r="J59" s="3"/>
      <c r="K59" s="55">
        <f t="shared" si="4"/>
        <v>-59925</v>
      </c>
      <c r="L59" s="25">
        <f t="shared" ref="L59:L66" si="5">K59/E59</f>
        <v>-1</v>
      </c>
    </row>
    <row r="60" spans="1:12" ht="18" customHeight="1" x14ac:dyDescent="0.25">
      <c r="A60" s="9" t="s">
        <v>15</v>
      </c>
      <c r="B60" s="9" t="s">
        <v>48</v>
      </c>
      <c r="C60" s="30">
        <v>1</v>
      </c>
      <c r="D60" s="30">
        <v>1</v>
      </c>
      <c r="E60" s="30">
        <v>625835</v>
      </c>
      <c r="F60" s="3"/>
      <c r="G60" s="30">
        <v>1</v>
      </c>
      <c r="H60" s="30">
        <v>1</v>
      </c>
      <c r="I60" s="30">
        <v>532745</v>
      </c>
      <c r="J60" s="3"/>
      <c r="K60" s="55">
        <f t="shared" si="4"/>
        <v>-93090</v>
      </c>
      <c r="L60" s="25">
        <f t="shared" si="5"/>
        <v>-0.14874527631084872</v>
      </c>
    </row>
    <row r="61" spans="1:12" ht="18" customHeight="1" x14ac:dyDescent="0.25">
      <c r="A61" s="9" t="s">
        <v>15</v>
      </c>
      <c r="B61" s="9" t="s">
        <v>66</v>
      </c>
      <c r="C61" s="30">
        <v>1</v>
      </c>
      <c r="D61" s="30">
        <v>1</v>
      </c>
      <c r="E61" s="30">
        <v>18483</v>
      </c>
      <c r="F61" s="3"/>
      <c r="G61" s="30">
        <v>0</v>
      </c>
      <c r="H61" s="30">
        <v>0</v>
      </c>
      <c r="I61" s="30">
        <v>0</v>
      </c>
      <c r="J61" s="3"/>
      <c r="K61" s="55">
        <f t="shared" si="4"/>
        <v>-18483</v>
      </c>
      <c r="L61" s="25">
        <f t="shared" si="5"/>
        <v>-1</v>
      </c>
    </row>
    <row r="62" spans="1:12" ht="18" customHeight="1" x14ac:dyDescent="0.25">
      <c r="A62" s="9" t="s">
        <v>15</v>
      </c>
      <c r="B62" s="9" t="s">
        <v>62</v>
      </c>
      <c r="C62" s="30">
        <v>1</v>
      </c>
      <c r="D62" s="30">
        <v>1</v>
      </c>
      <c r="E62" s="30">
        <v>26995</v>
      </c>
      <c r="F62" s="3"/>
      <c r="G62" s="30">
        <v>1</v>
      </c>
      <c r="H62" s="30">
        <v>1</v>
      </c>
      <c r="I62" s="30">
        <v>68743</v>
      </c>
      <c r="J62" s="3"/>
      <c r="K62" s="55">
        <f t="shared" si="4"/>
        <v>41748</v>
      </c>
      <c r="L62" s="25">
        <f t="shared" si="5"/>
        <v>1.5465086127060568</v>
      </c>
    </row>
    <row r="63" spans="1:12" ht="18" customHeight="1" x14ac:dyDescent="0.25">
      <c r="A63" s="9" t="s">
        <v>15</v>
      </c>
      <c r="B63" s="9" t="s">
        <v>36</v>
      </c>
      <c r="C63" s="30">
        <v>1</v>
      </c>
      <c r="D63" s="30">
        <v>1</v>
      </c>
      <c r="E63" s="30">
        <v>613623</v>
      </c>
      <c r="F63" s="3"/>
      <c r="G63" s="30">
        <v>1</v>
      </c>
      <c r="H63" s="30">
        <v>1</v>
      </c>
      <c r="I63" s="30">
        <v>598271</v>
      </c>
      <c r="J63" s="3"/>
      <c r="K63" s="55">
        <f t="shared" si="4"/>
        <v>-15352</v>
      </c>
      <c r="L63" s="25">
        <f t="shared" si="5"/>
        <v>-2.5018618923997309E-2</v>
      </c>
    </row>
    <row r="64" spans="1:12" ht="18" customHeight="1" x14ac:dyDescent="0.25">
      <c r="A64" s="9" t="s">
        <v>15</v>
      </c>
      <c r="B64" s="9" t="s">
        <v>31</v>
      </c>
      <c r="C64" s="30">
        <v>6</v>
      </c>
      <c r="D64" s="30">
        <v>9</v>
      </c>
      <c r="E64" s="30">
        <v>7908682</v>
      </c>
      <c r="F64" s="3"/>
      <c r="G64" s="30">
        <v>4</v>
      </c>
      <c r="H64" s="30">
        <v>5</v>
      </c>
      <c r="I64" s="30">
        <v>1354005</v>
      </c>
      <c r="J64" s="3"/>
      <c r="K64" s="55">
        <f t="shared" si="4"/>
        <v>-6554677</v>
      </c>
      <c r="L64" s="25">
        <f t="shared" si="5"/>
        <v>-0.82879511402784944</v>
      </c>
    </row>
    <row r="65" spans="1:12" ht="18" customHeight="1" x14ac:dyDescent="0.25">
      <c r="A65" s="9" t="s">
        <v>15</v>
      </c>
      <c r="B65" s="9" t="s">
        <v>47</v>
      </c>
      <c r="C65" s="30">
        <v>2</v>
      </c>
      <c r="D65" s="30">
        <v>2</v>
      </c>
      <c r="E65" s="30">
        <v>342027</v>
      </c>
      <c r="F65" s="3"/>
      <c r="G65" s="30">
        <v>4</v>
      </c>
      <c r="H65" s="30">
        <v>4</v>
      </c>
      <c r="I65" s="30">
        <v>572592</v>
      </c>
      <c r="J65" s="3"/>
      <c r="K65" s="55">
        <f t="shared" si="4"/>
        <v>230565</v>
      </c>
      <c r="L65" s="25">
        <f t="shared" si="5"/>
        <v>0.67411344718399424</v>
      </c>
    </row>
    <row r="66" spans="1:12" ht="18" customHeight="1" x14ac:dyDescent="0.25">
      <c r="A66" s="9" t="s">
        <v>15</v>
      </c>
      <c r="B66" s="9" t="s">
        <v>30</v>
      </c>
      <c r="C66" s="30">
        <v>3</v>
      </c>
      <c r="D66" s="30">
        <v>3</v>
      </c>
      <c r="E66" s="30">
        <v>438795</v>
      </c>
      <c r="F66" s="3"/>
      <c r="G66" s="30">
        <v>2</v>
      </c>
      <c r="H66" s="30">
        <v>2</v>
      </c>
      <c r="I66" s="30">
        <v>525075</v>
      </c>
      <c r="J66" s="3"/>
      <c r="K66" s="55">
        <f t="shared" si="4"/>
        <v>86280</v>
      </c>
      <c r="L66" s="25">
        <f t="shared" si="5"/>
        <v>0.19662940553105665</v>
      </c>
    </row>
    <row r="67" spans="1:12" ht="18" customHeight="1" x14ac:dyDescent="0.25">
      <c r="A67" s="9" t="s">
        <v>15</v>
      </c>
      <c r="B67" s="9" t="s">
        <v>83</v>
      </c>
      <c r="C67" s="30">
        <v>0</v>
      </c>
      <c r="D67" s="30">
        <v>0</v>
      </c>
      <c r="E67" s="30">
        <v>0</v>
      </c>
      <c r="F67" s="3"/>
      <c r="G67" s="30">
        <v>1</v>
      </c>
      <c r="H67" s="30">
        <v>1</v>
      </c>
      <c r="I67" s="30">
        <v>390641</v>
      </c>
      <c r="J67" s="3"/>
      <c r="K67" s="55">
        <f t="shared" si="4"/>
        <v>390641</v>
      </c>
      <c r="L67" s="25" t="s">
        <v>99</v>
      </c>
    </row>
    <row r="68" spans="1:12" ht="18" customHeight="1" x14ac:dyDescent="0.25">
      <c r="A68" s="9" t="s">
        <v>15</v>
      </c>
      <c r="B68" s="9" t="s">
        <v>107</v>
      </c>
      <c r="C68" s="30">
        <v>1</v>
      </c>
      <c r="D68" s="30">
        <v>1</v>
      </c>
      <c r="E68" s="30">
        <v>325405</v>
      </c>
      <c r="F68" s="3"/>
      <c r="G68" s="30">
        <v>0</v>
      </c>
      <c r="H68" s="30">
        <v>0</v>
      </c>
      <c r="I68" s="30">
        <v>0</v>
      </c>
      <c r="J68" s="3"/>
      <c r="K68" s="55">
        <f t="shared" si="4"/>
        <v>-325405</v>
      </c>
      <c r="L68" s="25">
        <f>K68/E68</f>
        <v>-1</v>
      </c>
    </row>
    <row r="69" spans="1:12" ht="18" customHeight="1" x14ac:dyDescent="0.25">
      <c r="A69" s="9" t="s">
        <v>15</v>
      </c>
      <c r="B69" s="9" t="s">
        <v>64</v>
      </c>
      <c r="C69" s="30">
        <v>0</v>
      </c>
      <c r="D69" s="30">
        <v>0</v>
      </c>
      <c r="E69" s="30">
        <v>0</v>
      </c>
      <c r="F69" s="3"/>
      <c r="G69" s="30">
        <v>1</v>
      </c>
      <c r="H69" s="30">
        <v>1</v>
      </c>
      <c r="I69" s="30">
        <v>248274</v>
      </c>
      <c r="J69" s="3"/>
      <c r="K69" s="55">
        <f t="shared" si="4"/>
        <v>248274</v>
      </c>
      <c r="L69" s="25" t="s">
        <v>99</v>
      </c>
    </row>
    <row r="70" spans="1:12" ht="18" customHeight="1" x14ac:dyDescent="0.25">
      <c r="A70" s="9" t="s">
        <v>15</v>
      </c>
      <c r="B70" s="9" t="s">
        <v>39</v>
      </c>
      <c r="C70" s="30">
        <v>0</v>
      </c>
      <c r="D70" s="30">
        <v>0</v>
      </c>
      <c r="E70" s="30">
        <v>0</v>
      </c>
      <c r="F70" s="3"/>
      <c r="G70" s="30">
        <v>1</v>
      </c>
      <c r="H70" s="30">
        <v>1</v>
      </c>
      <c r="I70" s="30">
        <v>777725</v>
      </c>
      <c r="J70" s="3"/>
      <c r="K70" s="55">
        <f t="shared" si="4"/>
        <v>777725</v>
      </c>
      <c r="L70" s="25" t="s">
        <v>99</v>
      </c>
    </row>
    <row r="71" spans="1:12" ht="18" customHeight="1" x14ac:dyDescent="0.25">
      <c r="A71" s="9" t="s">
        <v>15</v>
      </c>
      <c r="B71" s="9" t="s">
        <v>46</v>
      </c>
      <c r="C71" s="30">
        <v>4</v>
      </c>
      <c r="D71" s="30">
        <v>4</v>
      </c>
      <c r="E71" s="30">
        <v>935521</v>
      </c>
      <c r="F71" s="3"/>
      <c r="G71" s="30">
        <v>7</v>
      </c>
      <c r="H71" s="30">
        <v>8</v>
      </c>
      <c r="I71" s="30">
        <v>1132843</v>
      </c>
      <c r="J71" s="3"/>
      <c r="K71" s="55">
        <f t="shared" si="4"/>
        <v>197322</v>
      </c>
      <c r="L71" s="25">
        <f>K71/E71</f>
        <v>0.21092204236997353</v>
      </c>
    </row>
    <row r="72" spans="1:12" ht="18" customHeight="1" x14ac:dyDescent="0.25">
      <c r="A72" s="9" t="s">
        <v>15</v>
      </c>
      <c r="B72" s="9" t="s">
        <v>28</v>
      </c>
      <c r="C72" s="30">
        <v>1</v>
      </c>
      <c r="D72" s="30">
        <v>1</v>
      </c>
      <c r="E72" s="30">
        <v>300000</v>
      </c>
      <c r="F72" s="3"/>
      <c r="G72" s="30">
        <v>2</v>
      </c>
      <c r="H72" s="30">
        <v>3</v>
      </c>
      <c r="I72" s="30">
        <v>384839</v>
      </c>
      <c r="J72" s="3"/>
      <c r="K72" s="55">
        <f t="shared" si="4"/>
        <v>84839</v>
      </c>
      <c r="L72" s="25">
        <f>K72/E72</f>
        <v>0.28279666666666664</v>
      </c>
    </row>
    <row r="73" spans="1:12" ht="18" customHeight="1" x14ac:dyDescent="0.25">
      <c r="A73" s="9" t="s">
        <v>15</v>
      </c>
      <c r="B73" s="9" t="s">
        <v>54</v>
      </c>
      <c r="C73" s="30">
        <v>0</v>
      </c>
      <c r="D73" s="30">
        <v>0</v>
      </c>
      <c r="E73" s="30">
        <v>0</v>
      </c>
      <c r="F73" s="3"/>
      <c r="G73" s="30">
        <v>1</v>
      </c>
      <c r="H73" s="30">
        <v>1</v>
      </c>
      <c r="I73" s="30">
        <v>34329</v>
      </c>
      <c r="J73" s="3"/>
      <c r="K73" s="55">
        <f t="shared" si="4"/>
        <v>34329</v>
      </c>
      <c r="L73" s="25" t="s">
        <v>99</v>
      </c>
    </row>
    <row r="74" spans="1:12" ht="18" customHeight="1" x14ac:dyDescent="0.25">
      <c r="A74" s="9" t="s">
        <v>15</v>
      </c>
      <c r="B74" s="9" t="s">
        <v>58</v>
      </c>
      <c r="C74" s="30">
        <v>1</v>
      </c>
      <c r="D74" s="30">
        <v>3</v>
      </c>
      <c r="E74" s="30">
        <v>3580267</v>
      </c>
      <c r="F74" s="3"/>
      <c r="G74" s="30">
        <v>2</v>
      </c>
      <c r="H74" s="30">
        <v>3</v>
      </c>
      <c r="I74" s="30">
        <v>1428973</v>
      </c>
      <c r="J74" s="3"/>
      <c r="K74" s="55">
        <f t="shared" si="4"/>
        <v>-2151294</v>
      </c>
      <c r="L74" s="25">
        <f>K74/E74</f>
        <v>-0.60087529784789795</v>
      </c>
    </row>
    <row r="75" spans="1:12" ht="18" customHeight="1" x14ac:dyDescent="0.25">
      <c r="A75" s="9" t="s">
        <v>15</v>
      </c>
      <c r="B75" s="9" t="s">
        <v>33</v>
      </c>
      <c r="C75" s="30">
        <v>0</v>
      </c>
      <c r="D75" s="30">
        <v>0</v>
      </c>
      <c r="E75" s="30">
        <v>0</v>
      </c>
      <c r="F75" s="3"/>
      <c r="G75" s="30">
        <v>1</v>
      </c>
      <c r="H75" s="30">
        <v>1</v>
      </c>
      <c r="I75" s="30">
        <v>236300</v>
      </c>
      <c r="J75" s="3"/>
      <c r="K75" s="55">
        <f t="shared" si="4"/>
        <v>236300</v>
      </c>
      <c r="L75" s="25" t="s">
        <v>99</v>
      </c>
    </row>
    <row r="76" spans="1:12" ht="18" customHeight="1" x14ac:dyDescent="0.25">
      <c r="A76" s="9" t="s">
        <v>15</v>
      </c>
      <c r="B76" s="9" t="s">
        <v>25</v>
      </c>
      <c r="C76" s="30">
        <v>2</v>
      </c>
      <c r="D76" s="30">
        <v>2</v>
      </c>
      <c r="E76" s="30">
        <v>917778</v>
      </c>
      <c r="F76" s="3"/>
      <c r="G76" s="30">
        <v>4</v>
      </c>
      <c r="H76" s="30">
        <v>4</v>
      </c>
      <c r="I76" s="30">
        <v>1013480</v>
      </c>
      <c r="J76" s="3"/>
      <c r="K76" s="55">
        <f t="shared" si="4"/>
        <v>95702</v>
      </c>
      <c r="L76" s="25">
        <f>K76/E76</f>
        <v>0.10427576167657102</v>
      </c>
    </row>
    <row r="77" spans="1:12" ht="18" customHeight="1" x14ac:dyDescent="0.25">
      <c r="A77" s="9" t="s">
        <v>15</v>
      </c>
      <c r="B77" s="9" t="s">
        <v>29</v>
      </c>
      <c r="C77" s="30">
        <v>5</v>
      </c>
      <c r="D77" s="30">
        <v>5</v>
      </c>
      <c r="E77" s="30">
        <v>4018113</v>
      </c>
      <c r="F77" s="3"/>
      <c r="G77" s="30">
        <v>11</v>
      </c>
      <c r="H77" s="30">
        <v>13</v>
      </c>
      <c r="I77" s="30">
        <v>6492189</v>
      </c>
      <c r="J77" s="3"/>
      <c r="K77" s="55">
        <f t="shared" si="4"/>
        <v>2474076</v>
      </c>
      <c r="L77" s="25">
        <f>K77/E77</f>
        <v>0.61573081692824472</v>
      </c>
    </row>
    <row r="78" spans="1:12" ht="18" customHeight="1" x14ac:dyDescent="0.25">
      <c r="A78" s="9" t="s">
        <v>15</v>
      </c>
      <c r="B78" s="9" t="s">
        <v>59</v>
      </c>
      <c r="C78" s="30">
        <v>3</v>
      </c>
      <c r="D78" s="30">
        <v>3</v>
      </c>
      <c r="E78" s="30">
        <v>983941</v>
      </c>
      <c r="F78" s="3"/>
      <c r="G78" s="30">
        <v>1</v>
      </c>
      <c r="H78" s="30">
        <v>1</v>
      </c>
      <c r="I78" s="30">
        <v>829068</v>
      </c>
      <c r="J78" s="3"/>
      <c r="K78" s="55">
        <f t="shared" si="4"/>
        <v>-154873</v>
      </c>
      <c r="L78" s="25">
        <f>K78/E78</f>
        <v>-0.15740069780606764</v>
      </c>
    </row>
    <row r="79" spans="1:12" ht="18" customHeight="1" x14ac:dyDescent="0.25">
      <c r="A79" s="9" t="s">
        <v>15</v>
      </c>
      <c r="B79" s="9" t="s">
        <v>104</v>
      </c>
      <c r="C79" s="30">
        <v>1</v>
      </c>
      <c r="D79" s="30">
        <v>1</v>
      </c>
      <c r="E79" s="30">
        <v>50461</v>
      </c>
      <c r="F79" s="3"/>
      <c r="G79" s="30">
        <v>0</v>
      </c>
      <c r="H79" s="30">
        <v>0</v>
      </c>
      <c r="I79" s="30">
        <v>0</v>
      </c>
      <c r="J79" s="3"/>
      <c r="K79" s="55">
        <f t="shared" si="4"/>
        <v>-50461</v>
      </c>
      <c r="L79" s="25">
        <f>K79/E79</f>
        <v>-1</v>
      </c>
    </row>
    <row r="80" spans="1:12" ht="18" customHeight="1" x14ac:dyDescent="0.25">
      <c r="A80" s="9" t="s">
        <v>15</v>
      </c>
      <c r="B80" s="9" t="s">
        <v>68</v>
      </c>
      <c r="C80" s="30">
        <v>1</v>
      </c>
      <c r="D80" s="30">
        <v>1</v>
      </c>
      <c r="E80" s="30">
        <v>30000</v>
      </c>
      <c r="F80" s="3"/>
      <c r="G80" s="30">
        <v>0</v>
      </c>
      <c r="H80" s="30">
        <v>0</v>
      </c>
      <c r="I80" s="30">
        <v>0</v>
      </c>
      <c r="J80" s="3"/>
      <c r="K80" s="55">
        <f t="shared" si="4"/>
        <v>-30000</v>
      </c>
      <c r="L80" s="25">
        <f>K80/E80</f>
        <v>-1</v>
      </c>
    </row>
    <row r="81" spans="1:12" ht="18" customHeight="1" x14ac:dyDescent="0.25">
      <c r="A81" s="9" t="s">
        <v>15</v>
      </c>
      <c r="B81" s="9" t="s">
        <v>96</v>
      </c>
      <c r="C81" s="30">
        <v>0</v>
      </c>
      <c r="D81" s="30">
        <v>0</v>
      </c>
      <c r="E81" s="30">
        <v>0</v>
      </c>
      <c r="F81" s="3"/>
      <c r="G81" s="30">
        <v>0</v>
      </c>
      <c r="H81" s="30">
        <v>0</v>
      </c>
      <c r="I81" s="30">
        <v>0</v>
      </c>
      <c r="J81" s="3"/>
      <c r="K81" s="55">
        <f t="shared" si="4"/>
        <v>0</v>
      </c>
      <c r="L81" s="25" t="s">
        <v>99</v>
      </c>
    </row>
    <row r="82" spans="1:12" ht="18" customHeight="1" x14ac:dyDescent="0.25">
      <c r="A82" s="9" t="s">
        <v>15</v>
      </c>
      <c r="B82" s="9" t="s">
        <v>24</v>
      </c>
      <c r="C82" s="30">
        <v>2</v>
      </c>
      <c r="D82" s="30">
        <v>5</v>
      </c>
      <c r="E82" s="30">
        <v>698319</v>
      </c>
      <c r="F82" s="3"/>
      <c r="G82" s="30">
        <v>0</v>
      </c>
      <c r="H82" s="30">
        <v>0</v>
      </c>
      <c r="I82" s="30">
        <v>0</v>
      </c>
      <c r="J82" s="3"/>
      <c r="K82" s="55">
        <f t="shared" si="4"/>
        <v>-698319</v>
      </c>
      <c r="L82" s="25">
        <f>K82/E82</f>
        <v>-1</v>
      </c>
    </row>
    <row r="83" spans="1:12" ht="18" customHeight="1" x14ac:dyDescent="0.25">
      <c r="A83" s="9" t="s">
        <v>43</v>
      </c>
      <c r="B83" s="9" t="s">
        <v>223</v>
      </c>
      <c r="C83" s="30">
        <v>0</v>
      </c>
      <c r="D83" s="30">
        <v>0</v>
      </c>
      <c r="E83" s="30">
        <v>0</v>
      </c>
      <c r="F83" s="3"/>
      <c r="G83" s="30">
        <v>1</v>
      </c>
      <c r="H83" s="30">
        <v>2</v>
      </c>
      <c r="I83" s="30">
        <v>100000</v>
      </c>
      <c r="J83" s="3"/>
      <c r="K83" s="55">
        <f t="shared" si="4"/>
        <v>100000</v>
      </c>
      <c r="L83" s="25" t="s">
        <v>99</v>
      </c>
    </row>
    <row r="84" spans="1:12" ht="18" customHeight="1" x14ac:dyDescent="0.25">
      <c r="A84" s="9" t="s">
        <v>43</v>
      </c>
      <c r="B84" s="9" t="s">
        <v>158</v>
      </c>
      <c r="C84" s="30">
        <v>0</v>
      </c>
      <c r="D84" s="30">
        <v>0</v>
      </c>
      <c r="E84" s="30">
        <v>0</v>
      </c>
      <c r="F84" s="3"/>
      <c r="G84" s="30">
        <v>1</v>
      </c>
      <c r="H84" s="30">
        <v>1</v>
      </c>
      <c r="I84" s="30">
        <v>623667</v>
      </c>
      <c r="J84" s="3"/>
      <c r="K84" s="55">
        <f t="shared" si="4"/>
        <v>623667</v>
      </c>
      <c r="L84" s="25" t="s">
        <v>99</v>
      </c>
    </row>
    <row r="85" spans="1:12" ht="18" customHeight="1" x14ac:dyDescent="0.25">
      <c r="A85" s="9" t="s">
        <v>43</v>
      </c>
      <c r="B85" s="9" t="s">
        <v>106</v>
      </c>
      <c r="C85" s="30">
        <v>0</v>
      </c>
      <c r="D85" s="30">
        <v>0</v>
      </c>
      <c r="E85" s="30">
        <v>0</v>
      </c>
      <c r="F85" s="2"/>
      <c r="G85" s="30">
        <v>0</v>
      </c>
      <c r="H85" s="30">
        <v>0</v>
      </c>
      <c r="I85" s="30">
        <v>0</v>
      </c>
      <c r="J85" s="2"/>
      <c r="K85" s="55">
        <f t="shared" ref="K85:K94" si="6">I85-E85</f>
        <v>0</v>
      </c>
      <c r="L85" s="25" t="s">
        <v>99</v>
      </c>
    </row>
    <row r="86" spans="1:12" ht="18" customHeight="1" x14ac:dyDescent="0.25">
      <c r="A86" s="9" t="s">
        <v>43</v>
      </c>
      <c r="B86" s="9" t="s">
        <v>184</v>
      </c>
      <c r="C86" s="30">
        <v>0</v>
      </c>
      <c r="D86" s="30">
        <v>0</v>
      </c>
      <c r="E86" s="30">
        <v>0</v>
      </c>
      <c r="F86" s="2"/>
      <c r="G86" s="30">
        <v>1</v>
      </c>
      <c r="H86" s="30">
        <v>1</v>
      </c>
      <c r="I86" s="30">
        <v>4000</v>
      </c>
      <c r="J86" s="2"/>
      <c r="K86" s="55">
        <f t="shared" si="6"/>
        <v>4000</v>
      </c>
      <c r="L86" s="25" t="s">
        <v>99</v>
      </c>
    </row>
    <row r="87" spans="1:12" ht="18" customHeight="1" x14ac:dyDescent="0.25">
      <c r="A87" s="9" t="s">
        <v>43</v>
      </c>
      <c r="B87" s="9" t="s">
        <v>110</v>
      </c>
      <c r="C87" s="30">
        <v>0</v>
      </c>
      <c r="D87" s="30">
        <v>0</v>
      </c>
      <c r="E87" s="30">
        <v>0</v>
      </c>
      <c r="F87" s="3"/>
      <c r="G87" s="30">
        <v>0</v>
      </c>
      <c r="H87" s="30">
        <v>0</v>
      </c>
      <c r="I87" s="30">
        <v>0</v>
      </c>
      <c r="J87" s="3"/>
      <c r="K87" s="55">
        <f t="shared" si="6"/>
        <v>0</v>
      </c>
      <c r="L87" s="25" t="s">
        <v>99</v>
      </c>
    </row>
    <row r="88" spans="1:12" ht="18" customHeight="1" x14ac:dyDescent="0.25">
      <c r="A88" s="9" t="s">
        <v>89</v>
      </c>
      <c r="B88" s="9" t="s">
        <v>198</v>
      </c>
      <c r="C88" s="30">
        <v>0</v>
      </c>
      <c r="D88" s="30">
        <v>0</v>
      </c>
      <c r="E88" s="30">
        <v>0</v>
      </c>
      <c r="F88" s="3"/>
      <c r="G88" s="30">
        <v>1</v>
      </c>
      <c r="H88" s="30">
        <v>1</v>
      </c>
      <c r="I88" s="30">
        <v>390311</v>
      </c>
      <c r="J88" s="3"/>
      <c r="K88" s="55">
        <f t="shared" si="6"/>
        <v>390311</v>
      </c>
      <c r="L88" s="25" t="s">
        <v>99</v>
      </c>
    </row>
    <row r="89" spans="1:12" ht="18" customHeight="1" x14ac:dyDescent="0.25">
      <c r="A89" s="9" t="s">
        <v>89</v>
      </c>
      <c r="B89" s="9" t="s">
        <v>235</v>
      </c>
      <c r="C89" s="30">
        <v>0</v>
      </c>
      <c r="D89" s="30">
        <v>0</v>
      </c>
      <c r="E89" s="30">
        <v>0</v>
      </c>
      <c r="F89" s="3"/>
      <c r="G89" s="30">
        <v>3</v>
      </c>
      <c r="H89" s="30">
        <v>13</v>
      </c>
      <c r="I89" s="30">
        <v>5471238</v>
      </c>
      <c r="J89" s="3"/>
      <c r="K89" s="55">
        <f t="shared" si="6"/>
        <v>5471238</v>
      </c>
      <c r="L89" s="25" t="s">
        <v>99</v>
      </c>
    </row>
    <row r="90" spans="1:12" ht="18" customHeight="1" x14ac:dyDescent="0.25">
      <c r="A90" s="9" t="s">
        <v>89</v>
      </c>
      <c r="B90" s="9" t="s">
        <v>275</v>
      </c>
      <c r="C90" s="30">
        <v>0</v>
      </c>
      <c r="D90" s="30">
        <v>0</v>
      </c>
      <c r="E90" s="30">
        <v>0</v>
      </c>
      <c r="F90" s="3"/>
      <c r="G90" s="30">
        <v>1</v>
      </c>
      <c r="H90" s="30">
        <v>1</v>
      </c>
      <c r="I90" s="30">
        <v>349980</v>
      </c>
      <c r="J90" s="3"/>
      <c r="K90" s="55">
        <f t="shared" si="6"/>
        <v>349980</v>
      </c>
      <c r="L90" s="25" t="s">
        <v>99</v>
      </c>
    </row>
    <row r="91" spans="1:12" ht="18" customHeight="1" x14ac:dyDescent="0.25">
      <c r="A91" s="9" t="s">
        <v>89</v>
      </c>
      <c r="B91" s="9" t="s">
        <v>71</v>
      </c>
      <c r="C91" s="30">
        <v>3</v>
      </c>
      <c r="D91" s="30">
        <v>4</v>
      </c>
      <c r="E91" s="30">
        <v>2060432</v>
      </c>
      <c r="F91" s="2"/>
      <c r="G91" s="30">
        <v>0</v>
      </c>
      <c r="H91" s="30">
        <v>0</v>
      </c>
      <c r="I91" s="30">
        <v>0</v>
      </c>
      <c r="J91" s="2"/>
      <c r="K91" s="55">
        <f t="shared" si="6"/>
        <v>-2060432</v>
      </c>
      <c r="L91" s="25">
        <f>K91/E91</f>
        <v>-1</v>
      </c>
    </row>
    <row r="92" spans="1:12" ht="18" customHeight="1" x14ac:dyDescent="0.25">
      <c r="A92" s="9" t="s">
        <v>89</v>
      </c>
      <c r="B92" s="9" t="s">
        <v>469</v>
      </c>
      <c r="C92" s="30">
        <v>0</v>
      </c>
      <c r="D92" s="30">
        <v>0</v>
      </c>
      <c r="E92" s="30">
        <v>0</v>
      </c>
      <c r="F92" s="3"/>
      <c r="G92" s="30">
        <v>1</v>
      </c>
      <c r="H92" s="30">
        <v>3</v>
      </c>
      <c r="I92" s="30">
        <v>2165729</v>
      </c>
      <c r="J92" s="3"/>
      <c r="K92" s="55">
        <f t="shared" si="6"/>
        <v>2165729</v>
      </c>
      <c r="L92" s="25" t="s">
        <v>99</v>
      </c>
    </row>
    <row r="93" spans="1:12" ht="18" customHeight="1" x14ac:dyDescent="0.25">
      <c r="A93" s="9" t="s">
        <v>89</v>
      </c>
      <c r="B93" s="9" t="s">
        <v>472</v>
      </c>
      <c r="C93" s="30">
        <v>0</v>
      </c>
      <c r="D93" s="30">
        <v>0</v>
      </c>
      <c r="E93" s="30">
        <v>0</v>
      </c>
      <c r="F93" s="3"/>
      <c r="G93" s="30">
        <v>1</v>
      </c>
      <c r="H93" s="30">
        <v>1</v>
      </c>
      <c r="I93" s="30">
        <v>312662</v>
      </c>
      <c r="J93" s="3"/>
      <c r="K93" s="55">
        <f t="shared" si="6"/>
        <v>312662</v>
      </c>
      <c r="L93" s="25" t="s">
        <v>99</v>
      </c>
    </row>
    <row r="94" spans="1:12" ht="18" customHeight="1" x14ac:dyDescent="0.25">
      <c r="A94" s="9" t="s">
        <v>9</v>
      </c>
      <c r="B94" s="9" t="s">
        <v>27</v>
      </c>
      <c r="C94" s="30">
        <v>13</v>
      </c>
      <c r="D94" s="30">
        <v>20</v>
      </c>
      <c r="E94" s="30">
        <v>6131528</v>
      </c>
      <c r="F94" s="2"/>
      <c r="G94" s="30">
        <v>12</v>
      </c>
      <c r="H94" s="30">
        <v>28</v>
      </c>
      <c r="I94" s="30">
        <v>2004222</v>
      </c>
      <c r="J94" s="2"/>
      <c r="K94" s="55">
        <f t="shared" si="6"/>
        <v>-4127306</v>
      </c>
      <c r="L94" s="25">
        <f>K94/E94</f>
        <v>-0.6731284599858306</v>
      </c>
    </row>
    <row r="95" spans="1:12" ht="18" customHeight="1" x14ac:dyDescent="0.25">
      <c r="A95" s="58" t="s">
        <v>84</v>
      </c>
      <c r="B95" s="58"/>
      <c r="C95" s="39">
        <f>SUM(C21:C94)</f>
        <v>118</v>
      </c>
      <c r="D95" s="39">
        <f>SUM(D21:D94)</f>
        <v>186</v>
      </c>
      <c r="E95" s="39">
        <f>SUM(E21:E94)</f>
        <v>49526260</v>
      </c>
      <c r="F95" s="2"/>
      <c r="G95" s="39">
        <f>SUM(G21:G94)</f>
        <v>142</v>
      </c>
      <c r="H95" s="39">
        <f>SUM(H21:H94)</f>
        <v>212</v>
      </c>
      <c r="I95" s="39">
        <f>SUM(I21:I94)</f>
        <v>48183450</v>
      </c>
      <c r="J95" s="2"/>
      <c r="K95" s="39">
        <f>SUM(K21:K94)</f>
        <v>-1342810</v>
      </c>
      <c r="L95" s="59">
        <f t="shared" ref="L95" si="7">K95/E95</f>
        <v>-2.7113091115703064E-2</v>
      </c>
    </row>
    <row r="97" spans="11:11" ht="18" customHeight="1" x14ac:dyDescent="0.25">
      <c r="K97" s="60"/>
    </row>
  </sheetData>
  <sortState xmlns:xlrd2="http://schemas.microsoft.com/office/spreadsheetml/2017/richdata2" ref="A21:V94">
    <sortCondition ref="A21:A94"/>
    <sortCondition ref="B21:B94"/>
  </sortState>
  <mergeCells count="11">
    <mergeCell ref="A8:B8"/>
    <mergeCell ref="A9:B9"/>
    <mergeCell ref="A10:B10"/>
    <mergeCell ref="A11:B11"/>
    <mergeCell ref="A12:B12"/>
    <mergeCell ref="A18:B18"/>
    <mergeCell ref="A13:B13"/>
    <mergeCell ref="A14:B14"/>
    <mergeCell ref="A15:B15"/>
    <mergeCell ref="A16:B16"/>
    <mergeCell ref="A17:B17"/>
  </mergeCells>
  <pageMargins left="0.2" right="0" top="0.25" bottom="0.5" header="0" footer="0.25"/>
  <pageSetup scale="61" fitToHeight="2" orientation="portrait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D308C-49C3-4AEB-9341-C23F7919F1A2}">
  <sheetPr>
    <pageSetUpPr fitToPage="1"/>
  </sheetPr>
  <dimension ref="A1:T221"/>
  <sheetViews>
    <sheetView showGridLines="0" zoomScale="90" zoomScaleNormal="90" workbookViewId="0"/>
  </sheetViews>
  <sheetFormatPr defaultColWidth="12.7109375" defaultRowHeight="18" customHeight="1" x14ac:dyDescent="0.25"/>
  <cols>
    <col min="1" max="1" width="20.7109375" style="1" customWidth="1"/>
    <col min="2" max="2" width="30.7109375" style="1" customWidth="1"/>
    <col min="3" max="4" width="25.7109375" style="1" customWidth="1"/>
    <col min="5" max="5" width="19.28515625" style="1" bestFit="1" customWidth="1"/>
    <col min="6" max="6" width="25.7109375" style="4" customWidth="1"/>
    <col min="7" max="7" width="22.5703125" style="1" bestFit="1" customWidth="1"/>
    <col min="8" max="8" width="15" style="3" customWidth="1"/>
    <col min="9" max="10" width="12.7109375" style="17" customWidth="1"/>
    <col min="11" max="13" width="12.7109375" style="21" customWidth="1"/>
    <col min="14" max="16" width="12.7109375" style="7" customWidth="1"/>
    <col min="17" max="17" width="12.7109375" style="1" customWidth="1"/>
    <col min="18" max="18" width="12.7109375" style="22" customWidth="1"/>
    <col min="19" max="20" width="12.7109375" style="1" customWidth="1"/>
    <col min="21" max="16384" width="12.7109375" style="1"/>
  </cols>
  <sheetData>
    <row r="1" spans="1:20" s="13" customFormat="1" ht="30" customHeight="1" x14ac:dyDescent="0.25">
      <c r="A1" s="11" t="s">
        <v>17</v>
      </c>
      <c r="D1" s="11"/>
      <c r="H1" s="8"/>
      <c r="I1" s="12"/>
      <c r="J1" s="12"/>
      <c r="K1" s="35"/>
      <c r="L1" s="35"/>
      <c r="M1" s="35"/>
      <c r="N1" s="14"/>
      <c r="O1" s="14"/>
      <c r="P1" s="14"/>
    </row>
    <row r="2" spans="1:20" s="13" customFormat="1" ht="20.25" customHeight="1" x14ac:dyDescent="0.25">
      <c r="A2" s="8" t="s">
        <v>22</v>
      </c>
      <c r="D2" s="43"/>
      <c r="H2" s="8"/>
      <c r="I2" s="12"/>
      <c r="J2" s="12"/>
      <c r="K2" s="35"/>
      <c r="L2" s="35"/>
      <c r="M2" s="35"/>
      <c r="N2" s="14"/>
      <c r="O2" s="14"/>
      <c r="P2" s="14"/>
    </row>
    <row r="3" spans="1:20" s="15" customFormat="1" ht="18" customHeight="1" x14ac:dyDescent="0.25">
      <c r="A3" s="10" t="s">
        <v>174</v>
      </c>
      <c r="C3" s="13"/>
      <c r="D3" s="43"/>
      <c r="E3" s="13"/>
      <c r="F3" s="13"/>
      <c r="G3" s="13"/>
      <c r="H3" s="8"/>
      <c r="I3" s="12"/>
      <c r="J3" s="12"/>
      <c r="K3" s="35"/>
      <c r="L3" s="35"/>
      <c r="M3" s="35"/>
      <c r="N3" s="14"/>
      <c r="O3" s="14"/>
      <c r="P3" s="14"/>
    </row>
    <row r="4" spans="1:20" s="15" customFormat="1" ht="18" customHeight="1" x14ac:dyDescent="0.25">
      <c r="A4" s="10" t="s">
        <v>108</v>
      </c>
      <c r="B4" s="27">
        <v>142</v>
      </c>
      <c r="C4" s="13"/>
      <c r="D4" s="43"/>
      <c r="E4" s="13"/>
      <c r="F4" s="13"/>
      <c r="G4" s="13"/>
      <c r="H4" s="8"/>
      <c r="I4" s="12"/>
      <c r="J4" s="12"/>
      <c r="K4" s="35"/>
      <c r="L4" s="35"/>
      <c r="M4" s="35"/>
      <c r="N4" s="14"/>
      <c r="O4" s="14"/>
      <c r="P4" s="14"/>
    </row>
    <row r="5" spans="1:20" s="15" customFormat="1" ht="18" customHeight="1" x14ac:dyDescent="0.25">
      <c r="A5" s="10" t="s">
        <v>109</v>
      </c>
      <c r="B5" s="27">
        <v>212</v>
      </c>
      <c r="C5" s="13"/>
      <c r="D5" s="43"/>
      <c r="E5" s="13"/>
      <c r="F5" s="13"/>
      <c r="G5" s="13"/>
      <c r="H5" s="8"/>
      <c r="I5" s="12"/>
      <c r="J5" s="12"/>
      <c r="K5" s="35"/>
      <c r="L5" s="35"/>
      <c r="M5" s="35"/>
      <c r="N5" s="14"/>
      <c r="O5" s="14"/>
      <c r="P5" s="14"/>
    </row>
    <row r="6" spans="1:20" s="15" customFormat="1" ht="18.75" customHeight="1" x14ac:dyDescent="0.25">
      <c r="A6" s="49" t="s">
        <v>170</v>
      </c>
      <c r="B6" s="10"/>
      <c r="C6" s="13"/>
      <c r="D6" s="43"/>
      <c r="F6" s="13"/>
      <c r="G6" s="13"/>
      <c r="H6" s="8"/>
      <c r="I6" s="12"/>
      <c r="J6" s="12"/>
      <c r="K6" s="35"/>
      <c r="L6" s="35"/>
      <c r="M6" s="35"/>
      <c r="N6" s="14"/>
      <c r="O6" s="14"/>
      <c r="P6" s="32"/>
    </row>
    <row r="7" spans="1:20" s="15" customFormat="1" ht="18.75" customHeight="1" x14ac:dyDescent="0.25">
      <c r="A7" s="49"/>
      <c r="B7" s="10"/>
      <c r="C7" s="13"/>
      <c r="D7" s="11"/>
      <c r="F7" s="38"/>
      <c r="H7" s="10"/>
      <c r="I7" s="37"/>
      <c r="J7" s="29"/>
      <c r="K7" s="34"/>
      <c r="L7" s="34"/>
      <c r="M7" s="34"/>
      <c r="N7" s="32"/>
      <c r="O7" s="32"/>
      <c r="P7" s="32"/>
    </row>
    <row r="8" spans="1:20" ht="39.950000000000003" customHeight="1" x14ac:dyDescent="0.25">
      <c r="A8" s="18" t="s">
        <v>1</v>
      </c>
      <c r="B8" s="18" t="s">
        <v>2</v>
      </c>
      <c r="C8" s="20" t="s">
        <v>3</v>
      </c>
      <c r="D8" s="20" t="s">
        <v>4</v>
      </c>
      <c r="E8" s="20" t="s">
        <v>16</v>
      </c>
      <c r="F8" s="20" t="s">
        <v>21</v>
      </c>
      <c r="G8" s="20" t="s">
        <v>20</v>
      </c>
      <c r="H8" s="5" t="s">
        <v>98</v>
      </c>
      <c r="I8" s="23" t="s">
        <v>73</v>
      </c>
      <c r="J8" s="6" t="s">
        <v>6</v>
      </c>
      <c r="K8" s="6" t="s">
        <v>76</v>
      </c>
      <c r="L8" s="6" t="s">
        <v>77</v>
      </c>
      <c r="M8" s="6" t="s">
        <v>78</v>
      </c>
      <c r="N8" s="40" t="s">
        <v>79</v>
      </c>
      <c r="O8" s="40" t="s">
        <v>80</v>
      </c>
      <c r="P8" s="40" t="s">
        <v>81</v>
      </c>
      <c r="Q8" s="19" t="s">
        <v>8</v>
      </c>
      <c r="R8" s="20" t="s">
        <v>5</v>
      </c>
      <c r="S8" s="18" t="s">
        <v>0</v>
      </c>
      <c r="T8" s="18" t="s">
        <v>74</v>
      </c>
    </row>
    <row r="9" spans="1:20" ht="18" customHeight="1" x14ac:dyDescent="0.25">
      <c r="A9" s="26" t="s">
        <v>7</v>
      </c>
      <c r="B9" s="26" t="s">
        <v>160</v>
      </c>
      <c r="C9" s="26" t="s">
        <v>188</v>
      </c>
      <c r="D9" s="26" t="s">
        <v>291</v>
      </c>
      <c r="E9" s="26" t="s">
        <v>86</v>
      </c>
      <c r="F9" s="26"/>
      <c r="G9" s="26"/>
      <c r="H9" s="26" t="s">
        <v>292</v>
      </c>
      <c r="I9" s="42" t="s">
        <v>832</v>
      </c>
      <c r="J9" s="42">
        <v>1</v>
      </c>
      <c r="K9" s="46">
        <v>45859</v>
      </c>
      <c r="L9" s="41" t="s">
        <v>687</v>
      </c>
      <c r="M9" s="41" t="s">
        <v>683</v>
      </c>
      <c r="N9" s="52">
        <v>339815</v>
      </c>
      <c r="O9" s="52">
        <v>16991</v>
      </c>
      <c r="P9" s="52">
        <v>356806</v>
      </c>
      <c r="Q9" s="26" t="s">
        <v>293</v>
      </c>
      <c r="R9" s="36" t="s">
        <v>294</v>
      </c>
      <c r="S9" s="36" t="s">
        <v>75</v>
      </c>
      <c r="T9" s="36" t="s">
        <v>103</v>
      </c>
    </row>
    <row r="10" spans="1:20" ht="18" customHeight="1" x14ac:dyDescent="0.25">
      <c r="A10" s="26" t="s">
        <v>7</v>
      </c>
      <c r="B10" s="26" t="s">
        <v>160</v>
      </c>
      <c r="C10" s="26" t="s">
        <v>188</v>
      </c>
      <c r="D10" s="26" t="s">
        <v>291</v>
      </c>
      <c r="E10" s="26" t="s">
        <v>86</v>
      </c>
      <c r="F10" s="26"/>
      <c r="G10" s="26"/>
      <c r="H10" s="26" t="s">
        <v>292</v>
      </c>
      <c r="I10" s="42" t="s">
        <v>832</v>
      </c>
      <c r="J10" s="42">
        <v>2</v>
      </c>
      <c r="K10" s="46">
        <v>45859</v>
      </c>
      <c r="L10" s="41" t="s">
        <v>692</v>
      </c>
      <c r="M10" s="41" t="s">
        <v>693</v>
      </c>
      <c r="N10" s="52">
        <v>360185</v>
      </c>
      <c r="O10" s="52">
        <v>18009</v>
      </c>
      <c r="P10" s="52">
        <v>378194</v>
      </c>
      <c r="Q10" s="26" t="s">
        <v>293</v>
      </c>
      <c r="R10" s="36" t="s">
        <v>294</v>
      </c>
      <c r="S10" s="36" t="s">
        <v>75</v>
      </c>
      <c r="T10" s="36" t="s">
        <v>103</v>
      </c>
    </row>
    <row r="11" spans="1:20" ht="18" customHeight="1" x14ac:dyDescent="0.25">
      <c r="A11" s="26" t="s">
        <v>7</v>
      </c>
      <c r="B11" s="26" t="s">
        <v>160</v>
      </c>
      <c r="C11" s="26" t="s">
        <v>868</v>
      </c>
      <c r="D11" s="26" t="s">
        <v>82</v>
      </c>
      <c r="E11" s="26" t="s">
        <v>19</v>
      </c>
      <c r="F11" s="26"/>
      <c r="G11" s="26"/>
      <c r="H11" s="26" t="s">
        <v>295</v>
      </c>
      <c r="I11" s="42" t="s">
        <v>931</v>
      </c>
      <c r="J11" s="42">
        <v>2</v>
      </c>
      <c r="K11" s="46">
        <v>45923</v>
      </c>
      <c r="L11" s="41" t="s">
        <v>685</v>
      </c>
      <c r="M11" s="41" t="s">
        <v>730</v>
      </c>
      <c r="N11" s="52">
        <v>154452</v>
      </c>
      <c r="O11" s="52">
        <v>0</v>
      </c>
      <c r="P11" s="52">
        <v>154452</v>
      </c>
      <c r="Q11" s="26" t="s">
        <v>296</v>
      </c>
      <c r="R11" s="36" t="s">
        <v>297</v>
      </c>
      <c r="S11" s="36" t="s">
        <v>75</v>
      </c>
      <c r="T11" s="36" t="s">
        <v>103</v>
      </c>
    </row>
    <row r="12" spans="1:20" ht="18" customHeight="1" x14ac:dyDescent="0.25">
      <c r="A12" s="26" t="s">
        <v>7</v>
      </c>
      <c r="B12" s="26" t="s">
        <v>160</v>
      </c>
      <c r="C12" s="26" t="s">
        <v>213</v>
      </c>
      <c r="D12" s="26" t="s">
        <v>298</v>
      </c>
      <c r="E12" s="26" t="s">
        <v>1</v>
      </c>
      <c r="F12" s="26" t="s">
        <v>185</v>
      </c>
      <c r="G12" s="26" t="s">
        <v>86</v>
      </c>
      <c r="H12" s="26" t="s">
        <v>299</v>
      </c>
      <c r="I12" s="42" t="s">
        <v>917</v>
      </c>
      <c r="J12" s="42">
        <v>2</v>
      </c>
      <c r="K12" s="46">
        <v>45890</v>
      </c>
      <c r="L12" s="41" t="s">
        <v>687</v>
      </c>
      <c r="M12" s="41" t="s">
        <v>683</v>
      </c>
      <c r="N12" s="52">
        <v>14554</v>
      </c>
      <c r="O12" s="52">
        <v>2183</v>
      </c>
      <c r="P12" s="52">
        <v>16737</v>
      </c>
      <c r="Q12" s="26" t="s">
        <v>300</v>
      </c>
      <c r="R12" s="36" t="s">
        <v>301</v>
      </c>
      <c r="S12" s="36" t="s">
        <v>75</v>
      </c>
      <c r="T12" s="36" t="s">
        <v>103</v>
      </c>
    </row>
    <row r="13" spans="1:20" ht="18" customHeight="1" x14ac:dyDescent="0.25">
      <c r="A13" s="26" t="s">
        <v>7</v>
      </c>
      <c r="B13" s="26" t="s">
        <v>160</v>
      </c>
      <c r="C13" s="26" t="s">
        <v>740</v>
      </c>
      <c r="D13" s="26" t="s">
        <v>200</v>
      </c>
      <c r="E13" s="26" t="s">
        <v>1</v>
      </c>
      <c r="F13" s="26" t="s">
        <v>201</v>
      </c>
      <c r="G13" s="26" t="s">
        <v>19</v>
      </c>
      <c r="H13" s="26" t="s">
        <v>302</v>
      </c>
      <c r="I13" s="42" t="s">
        <v>920</v>
      </c>
      <c r="J13" s="42">
        <v>1</v>
      </c>
      <c r="K13" s="46">
        <v>45929</v>
      </c>
      <c r="L13" s="41" t="s">
        <v>687</v>
      </c>
      <c r="M13" s="41" t="s">
        <v>683</v>
      </c>
      <c r="N13" s="52">
        <v>34074</v>
      </c>
      <c r="O13" s="52">
        <v>13112</v>
      </c>
      <c r="P13" s="52">
        <v>47186</v>
      </c>
      <c r="Q13" s="26" t="s">
        <v>303</v>
      </c>
      <c r="R13" s="36" t="s">
        <v>304</v>
      </c>
      <c r="S13" s="36" t="s">
        <v>75</v>
      </c>
      <c r="T13" s="36" t="s">
        <v>103</v>
      </c>
    </row>
    <row r="14" spans="1:20" ht="18" customHeight="1" x14ac:dyDescent="0.25">
      <c r="A14" s="26" t="s">
        <v>7</v>
      </c>
      <c r="B14" s="26" t="s">
        <v>160</v>
      </c>
      <c r="C14" s="26" t="s">
        <v>740</v>
      </c>
      <c r="D14" s="26" t="s">
        <v>200</v>
      </c>
      <c r="E14" s="26" t="s">
        <v>1</v>
      </c>
      <c r="F14" s="26" t="s">
        <v>201</v>
      </c>
      <c r="G14" s="26" t="s">
        <v>19</v>
      </c>
      <c r="H14" s="26" t="s">
        <v>305</v>
      </c>
      <c r="I14" s="42" t="s">
        <v>741</v>
      </c>
      <c r="J14" s="42">
        <v>1</v>
      </c>
      <c r="K14" s="46">
        <v>45918</v>
      </c>
      <c r="L14" s="41" t="s">
        <v>687</v>
      </c>
      <c r="M14" s="41" t="s">
        <v>683</v>
      </c>
      <c r="N14" s="52">
        <v>74138</v>
      </c>
      <c r="O14" s="52">
        <v>39663</v>
      </c>
      <c r="P14" s="52">
        <v>113801</v>
      </c>
      <c r="Q14" s="26" t="s">
        <v>306</v>
      </c>
      <c r="R14" s="36" t="s">
        <v>307</v>
      </c>
      <c r="S14" s="36" t="s">
        <v>75</v>
      </c>
      <c r="T14" s="36" t="s">
        <v>103</v>
      </c>
    </row>
    <row r="15" spans="1:20" ht="18" customHeight="1" x14ac:dyDescent="0.25">
      <c r="A15" s="26" t="s">
        <v>7</v>
      </c>
      <c r="B15" s="26" t="s">
        <v>14</v>
      </c>
      <c r="C15" s="26" t="s">
        <v>859</v>
      </c>
      <c r="D15" s="26" t="s">
        <v>18</v>
      </c>
      <c r="E15" s="26" t="s">
        <v>19</v>
      </c>
      <c r="F15" s="26"/>
      <c r="G15" s="26"/>
      <c r="H15" s="26" t="s">
        <v>309</v>
      </c>
      <c r="I15" s="42" t="s">
        <v>860</v>
      </c>
      <c r="J15" s="42">
        <v>1</v>
      </c>
      <c r="K15" s="46">
        <v>45860</v>
      </c>
      <c r="L15" s="41" t="s">
        <v>687</v>
      </c>
      <c r="M15" s="41" t="s">
        <v>693</v>
      </c>
      <c r="N15" s="52">
        <v>110115</v>
      </c>
      <c r="O15" s="52">
        <v>42460</v>
      </c>
      <c r="P15" s="52">
        <v>152575</v>
      </c>
      <c r="Q15" s="26" t="s">
        <v>310</v>
      </c>
      <c r="R15" s="36" t="s">
        <v>311</v>
      </c>
      <c r="S15" s="36" t="s">
        <v>75</v>
      </c>
      <c r="T15" s="36" t="s">
        <v>103</v>
      </c>
    </row>
    <row r="16" spans="1:20" ht="18" customHeight="1" x14ac:dyDescent="0.25">
      <c r="A16" s="26" t="s">
        <v>7</v>
      </c>
      <c r="B16" s="26" t="s">
        <v>56</v>
      </c>
      <c r="C16" s="26" t="s">
        <v>869</v>
      </c>
      <c r="D16" s="26" t="s">
        <v>312</v>
      </c>
      <c r="E16" s="26" t="s">
        <v>1</v>
      </c>
      <c r="F16" s="26" t="s">
        <v>125</v>
      </c>
      <c r="G16" s="26" t="s">
        <v>19</v>
      </c>
      <c r="H16" s="26" t="s">
        <v>313</v>
      </c>
      <c r="I16" s="42" t="s">
        <v>870</v>
      </c>
      <c r="J16" s="42">
        <v>1</v>
      </c>
      <c r="K16" s="46">
        <v>45852</v>
      </c>
      <c r="L16" s="41" t="s">
        <v>871</v>
      </c>
      <c r="M16" s="41" t="s">
        <v>804</v>
      </c>
      <c r="N16" s="52">
        <v>765</v>
      </c>
      <c r="O16" s="52">
        <v>379</v>
      </c>
      <c r="P16" s="52">
        <v>1144</v>
      </c>
      <c r="Q16" s="26" t="s">
        <v>314</v>
      </c>
      <c r="R16" s="36" t="s">
        <v>315</v>
      </c>
      <c r="S16" s="36" t="s">
        <v>75</v>
      </c>
      <c r="T16" s="36" t="s">
        <v>103</v>
      </c>
    </row>
    <row r="17" spans="1:20" ht="18" customHeight="1" x14ac:dyDescent="0.25">
      <c r="A17" s="26" t="s">
        <v>7</v>
      </c>
      <c r="B17" s="26" t="s">
        <v>56</v>
      </c>
      <c r="C17" s="26" t="s">
        <v>941</v>
      </c>
      <c r="D17" s="26" t="s">
        <v>316</v>
      </c>
      <c r="E17" s="26" t="s">
        <v>19</v>
      </c>
      <c r="F17" s="26"/>
      <c r="G17" s="26"/>
      <c r="H17" s="26" t="s">
        <v>317</v>
      </c>
      <c r="I17" s="42" t="s">
        <v>1047</v>
      </c>
      <c r="J17" s="42">
        <v>5</v>
      </c>
      <c r="K17" s="46">
        <v>45863</v>
      </c>
      <c r="L17" s="41" t="s">
        <v>703</v>
      </c>
      <c r="M17" s="41" t="s">
        <v>694</v>
      </c>
      <c r="N17" s="52">
        <v>47286</v>
      </c>
      <c r="O17" s="52">
        <v>0</v>
      </c>
      <c r="P17" s="52">
        <v>47286</v>
      </c>
      <c r="Q17" s="26" t="s">
        <v>318</v>
      </c>
      <c r="R17" s="36" t="s">
        <v>319</v>
      </c>
      <c r="S17" s="36" t="s">
        <v>118</v>
      </c>
      <c r="T17" s="36" t="s">
        <v>103</v>
      </c>
    </row>
    <row r="18" spans="1:20" ht="18" customHeight="1" x14ac:dyDescent="0.25">
      <c r="A18" s="26" t="s">
        <v>7</v>
      </c>
      <c r="B18" s="26" t="s">
        <v>56</v>
      </c>
      <c r="C18" s="26" t="s">
        <v>208</v>
      </c>
      <c r="D18" s="26" t="s">
        <v>248</v>
      </c>
      <c r="E18" s="26" t="s">
        <v>1</v>
      </c>
      <c r="F18" s="26" t="s">
        <v>87</v>
      </c>
      <c r="G18" s="26" t="s">
        <v>19</v>
      </c>
      <c r="H18" s="26" t="s">
        <v>320</v>
      </c>
      <c r="I18" s="42" t="s">
        <v>918</v>
      </c>
      <c r="J18" s="42">
        <v>2</v>
      </c>
      <c r="K18" s="46">
        <v>45922</v>
      </c>
      <c r="L18" s="41" t="s">
        <v>692</v>
      </c>
      <c r="M18" s="41" t="s">
        <v>693</v>
      </c>
      <c r="N18" s="52">
        <v>25161</v>
      </c>
      <c r="O18" s="52">
        <v>12456</v>
      </c>
      <c r="P18" s="52">
        <v>37617</v>
      </c>
      <c r="Q18" s="26" t="s">
        <v>321</v>
      </c>
      <c r="R18" s="36" t="s">
        <v>322</v>
      </c>
      <c r="S18" s="36" t="s">
        <v>75</v>
      </c>
      <c r="T18" s="36" t="s">
        <v>103</v>
      </c>
    </row>
    <row r="19" spans="1:20" ht="18" customHeight="1" x14ac:dyDescent="0.25">
      <c r="A19" s="26" t="s">
        <v>7</v>
      </c>
      <c r="B19" s="26" t="s">
        <v>92</v>
      </c>
      <c r="C19" s="26" t="s">
        <v>228</v>
      </c>
      <c r="D19" s="26" t="s">
        <v>132</v>
      </c>
      <c r="E19" s="26" t="s">
        <v>114</v>
      </c>
      <c r="F19" s="26"/>
      <c r="G19" s="26"/>
      <c r="H19" s="26" t="s">
        <v>413</v>
      </c>
      <c r="I19" s="42" t="s">
        <v>765</v>
      </c>
      <c r="J19" s="42">
        <v>1</v>
      </c>
      <c r="K19" s="46">
        <v>45915</v>
      </c>
      <c r="L19" s="41" t="s">
        <v>687</v>
      </c>
      <c r="M19" s="41" t="s">
        <v>683</v>
      </c>
      <c r="N19" s="52">
        <v>63593</v>
      </c>
      <c r="O19" s="52">
        <v>0</v>
      </c>
      <c r="P19" s="52">
        <v>63593</v>
      </c>
      <c r="Q19" s="26" t="s">
        <v>414</v>
      </c>
      <c r="R19" s="36" t="s">
        <v>244</v>
      </c>
      <c r="S19" s="36" t="s">
        <v>124</v>
      </c>
      <c r="T19" s="36" t="s">
        <v>103</v>
      </c>
    </row>
    <row r="20" spans="1:20" ht="18" customHeight="1" x14ac:dyDescent="0.25">
      <c r="A20" s="26" t="s">
        <v>7</v>
      </c>
      <c r="B20" s="26" t="s">
        <v>92</v>
      </c>
      <c r="C20" s="26" t="s">
        <v>228</v>
      </c>
      <c r="D20" s="26" t="s">
        <v>132</v>
      </c>
      <c r="E20" s="26" t="s">
        <v>114</v>
      </c>
      <c r="F20" s="26"/>
      <c r="G20" s="26"/>
      <c r="H20" s="26" t="s">
        <v>413</v>
      </c>
      <c r="I20" s="42" t="s">
        <v>766</v>
      </c>
      <c r="J20" s="42">
        <v>1</v>
      </c>
      <c r="K20" s="46">
        <v>45915</v>
      </c>
      <c r="L20" s="41" t="s">
        <v>687</v>
      </c>
      <c r="M20" s="41" t="s">
        <v>683</v>
      </c>
      <c r="N20" s="52">
        <v>3180</v>
      </c>
      <c r="O20" s="52">
        <v>0</v>
      </c>
      <c r="P20" s="52">
        <v>3180</v>
      </c>
      <c r="Q20" s="26" t="s">
        <v>414</v>
      </c>
      <c r="R20" s="36" t="s">
        <v>244</v>
      </c>
      <c r="S20" s="36" t="s">
        <v>124</v>
      </c>
      <c r="T20" s="36" t="s">
        <v>103</v>
      </c>
    </row>
    <row r="21" spans="1:20" ht="18" customHeight="1" x14ac:dyDescent="0.25">
      <c r="A21" s="26" t="s">
        <v>7</v>
      </c>
      <c r="B21" s="26" t="s">
        <v>92</v>
      </c>
      <c r="C21" s="26" t="s">
        <v>227</v>
      </c>
      <c r="D21" s="26" t="s">
        <v>416</v>
      </c>
      <c r="E21" s="26" t="s">
        <v>86</v>
      </c>
      <c r="F21" s="26" t="s">
        <v>120</v>
      </c>
      <c r="G21" s="26" t="s">
        <v>19</v>
      </c>
      <c r="H21" s="26" t="s">
        <v>417</v>
      </c>
      <c r="I21" s="42" t="s">
        <v>944</v>
      </c>
      <c r="J21" s="42">
        <v>2</v>
      </c>
      <c r="K21" s="46">
        <v>45912</v>
      </c>
      <c r="L21" s="41" t="s">
        <v>687</v>
      </c>
      <c r="M21" s="41" t="s">
        <v>688</v>
      </c>
      <c r="N21" s="52">
        <v>72648</v>
      </c>
      <c r="O21" s="52">
        <v>7265</v>
      </c>
      <c r="P21" s="52">
        <v>79913</v>
      </c>
      <c r="Q21" s="26" t="s">
        <v>418</v>
      </c>
      <c r="R21" s="36" t="s">
        <v>419</v>
      </c>
      <c r="S21" s="36" t="s">
        <v>124</v>
      </c>
      <c r="T21" s="36" t="s">
        <v>103</v>
      </c>
    </row>
    <row r="22" spans="1:20" ht="18" customHeight="1" x14ac:dyDescent="0.25">
      <c r="A22" s="26" t="s">
        <v>7</v>
      </c>
      <c r="B22" s="26" t="s">
        <v>26</v>
      </c>
      <c r="C22" s="26" t="s">
        <v>175</v>
      </c>
      <c r="D22" s="26" t="s">
        <v>420</v>
      </c>
      <c r="E22" s="26" t="s">
        <v>86</v>
      </c>
      <c r="F22" s="26"/>
      <c r="G22" s="26"/>
      <c r="H22" s="26">
        <v>34624</v>
      </c>
      <c r="I22" s="42" t="s">
        <v>1054</v>
      </c>
      <c r="J22" s="42">
        <v>1</v>
      </c>
      <c r="K22" s="46">
        <v>45902</v>
      </c>
      <c r="L22" s="41" t="s">
        <v>702</v>
      </c>
      <c r="M22" s="41" t="s">
        <v>701</v>
      </c>
      <c r="N22" s="52">
        <v>224556</v>
      </c>
      <c r="O22" s="52">
        <v>39297</v>
      </c>
      <c r="P22" s="52">
        <v>263853</v>
      </c>
      <c r="Q22" s="26" t="s">
        <v>421</v>
      </c>
      <c r="R22" s="36" t="s">
        <v>422</v>
      </c>
      <c r="S22" s="36" t="s">
        <v>180</v>
      </c>
      <c r="T22" s="36" t="s">
        <v>103</v>
      </c>
    </row>
    <row r="23" spans="1:20" ht="18" customHeight="1" x14ac:dyDescent="0.25">
      <c r="A23" s="26" t="s">
        <v>7</v>
      </c>
      <c r="B23" s="26" t="s">
        <v>26</v>
      </c>
      <c r="C23" s="26" t="s">
        <v>175</v>
      </c>
      <c r="D23" s="26" t="s">
        <v>214</v>
      </c>
      <c r="E23" s="26" t="s">
        <v>1</v>
      </c>
      <c r="F23" s="26" t="s">
        <v>18</v>
      </c>
      <c r="G23" s="26" t="s">
        <v>19</v>
      </c>
      <c r="H23" s="26" t="s">
        <v>423</v>
      </c>
      <c r="I23" s="42" t="s">
        <v>977</v>
      </c>
      <c r="J23" s="42">
        <v>3</v>
      </c>
      <c r="K23" s="46">
        <v>45888</v>
      </c>
      <c r="L23" s="41" t="s">
        <v>682</v>
      </c>
      <c r="M23" s="41" t="s">
        <v>684</v>
      </c>
      <c r="N23" s="52">
        <v>96276</v>
      </c>
      <c r="O23" s="52">
        <v>20217</v>
      </c>
      <c r="P23" s="52">
        <v>116493</v>
      </c>
      <c r="Q23" s="26" t="s">
        <v>424</v>
      </c>
      <c r="R23" s="36" t="s">
        <v>425</v>
      </c>
      <c r="S23" s="36" t="s">
        <v>180</v>
      </c>
      <c r="T23" s="36" t="s">
        <v>103</v>
      </c>
    </row>
    <row r="24" spans="1:20" ht="18" customHeight="1" x14ac:dyDescent="0.25">
      <c r="A24" s="26" t="s">
        <v>7</v>
      </c>
      <c r="B24" s="26" t="s">
        <v>26</v>
      </c>
      <c r="C24" s="26" t="s">
        <v>819</v>
      </c>
      <c r="D24" s="26" t="s">
        <v>179</v>
      </c>
      <c r="E24" s="26" t="s">
        <v>114</v>
      </c>
      <c r="F24" s="26"/>
      <c r="G24" s="26"/>
      <c r="H24" s="26" t="s">
        <v>426</v>
      </c>
      <c r="I24" s="42" t="s">
        <v>820</v>
      </c>
      <c r="J24" s="42">
        <v>1</v>
      </c>
      <c r="K24" s="46">
        <v>45912</v>
      </c>
      <c r="L24" s="41" t="s">
        <v>782</v>
      </c>
      <c r="M24" s="41" t="s">
        <v>821</v>
      </c>
      <c r="N24" s="52">
        <v>12397</v>
      </c>
      <c r="O24" s="52">
        <v>2603</v>
      </c>
      <c r="P24" s="52">
        <v>15000</v>
      </c>
      <c r="Q24" s="26" t="s">
        <v>427</v>
      </c>
      <c r="R24" s="36" t="s">
        <v>428</v>
      </c>
      <c r="S24" s="36" t="s">
        <v>180</v>
      </c>
      <c r="T24" s="36" t="s">
        <v>103</v>
      </c>
    </row>
    <row r="25" spans="1:20" ht="18" customHeight="1" x14ac:dyDescent="0.25">
      <c r="A25" s="26" t="s">
        <v>7</v>
      </c>
      <c r="B25" s="26" t="s">
        <v>26</v>
      </c>
      <c r="C25" s="26" t="s">
        <v>819</v>
      </c>
      <c r="D25" s="26" t="s">
        <v>179</v>
      </c>
      <c r="E25" s="26" t="s">
        <v>114</v>
      </c>
      <c r="F25" s="26"/>
      <c r="G25" s="26"/>
      <c r="H25" s="26" t="s">
        <v>426</v>
      </c>
      <c r="I25" s="42" t="s">
        <v>820</v>
      </c>
      <c r="J25" s="42">
        <v>2</v>
      </c>
      <c r="K25" s="46">
        <v>45912</v>
      </c>
      <c r="L25" s="41" t="s">
        <v>823</v>
      </c>
      <c r="M25" s="41" t="s">
        <v>822</v>
      </c>
      <c r="N25" s="52">
        <v>12397</v>
      </c>
      <c r="O25" s="52">
        <v>2603</v>
      </c>
      <c r="P25" s="52">
        <v>15000</v>
      </c>
      <c r="Q25" s="26" t="s">
        <v>427</v>
      </c>
      <c r="R25" s="36" t="s">
        <v>428</v>
      </c>
      <c r="S25" s="36" t="s">
        <v>180</v>
      </c>
      <c r="T25" s="36" t="s">
        <v>103</v>
      </c>
    </row>
    <row r="26" spans="1:20" ht="18" customHeight="1" x14ac:dyDescent="0.25">
      <c r="A26" s="26" t="s">
        <v>7</v>
      </c>
      <c r="B26" s="26" t="s">
        <v>26</v>
      </c>
      <c r="C26" s="26" t="s">
        <v>245</v>
      </c>
      <c r="D26" s="26" t="s">
        <v>256</v>
      </c>
      <c r="E26" s="26" t="s">
        <v>114</v>
      </c>
      <c r="F26" s="26" t="s">
        <v>134</v>
      </c>
      <c r="G26" s="26" t="s">
        <v>19</v>
      </c>
      <c r="H26" s="26" t="s">
        <v>429</v>
      </c>
      <c r="I26" s="42" t="s">
        <v>812</v>
      </c>
      <c r="J26" s="42">
        <v>1</v>
      </c>
      <c r="K26" s="46">
        <v>45873</v>
      </c>
      <c r="L26" s="41" t="s">
        <v>702</v>
      </c>
      <c r="M26" s="41" t="s">
        <v>694</v>
      </c>
      <c r="N26" s="52">
        <v>308594</v>
      </c>
      <c r="O26" s="52">
        <v>32210</v>
      </c>
      <c r="P26" s="52">
        <v>340804</v>
      </c>
      <c r="Q26" s="26" t="s">
        <v>430</v>
      </c>
      <c r="R26" s="36" t="s">
        <v>431</v>
      </c>
      <c r="S26" s="36" t="s">
        <v>180</v>
      </c>
      <c r="T26" s="36" t="s">
        <v>103</v>
      </c>
    </row>
    <row r="27" spans="1:20" ht="18" customHeight="1" x14ac:dyDescent="0.25">
      <c r="A27" s="26" t="s">
        <v>7</v>
      </c>
      <c r="B27" s="26" t="s">
        <v>26</v>
      </c>
      <c r="C27" s="26" t="s">
        <v>245</v>
      </c>
      <c r="D27" s="26" t="s">
        <v>256</v>
      </c>
      <c r="E27" s="26" t="s">
        <v>114</v>
      </c>
      <c r="F27" s="26" t="s">
        <v>134</v>
      </c>
      <c r="G27" s="26" t="s">
        <v>19</v>
      </c>
      <c r="H27" s="26" t="s">
        <v>429</v>
      </c>
      <c r="I27" s="42" t="s">
        <v>812</v>
      </c>
      <c r="J27" s="42">
        <v>2</v>
      </c>
      <c r="K27" s="46">
        <v>45873</v>
      </c>
      <c r="L27" s="41" t="s">
        <v>696</v>
      </c>
      <c r="M27" s="41" t="s">
        <v>695</v>
      </c>
      <c r="N27" s="52">
        <v>242505</v>
      </c>
      <c r="O27" s="52">
        <v>24875</v>
      </c>
      <c r="P27" s="52">
        <v>267380</v>
      </c>
      <c r="Q27" s="26" t="s">
        <v>430</v>
      </c>
      <c r="R27" s="36" t="s">
        <v>431</v>
      </c>
      <c r="S27" s="36" t="s">
        <v>180</v>
      </c>
      <c r="T27" s="36" t="s">
        <v>103</v>
      </c>
    </row>
    <row r="28" spans="1:20" ht="18" customHeight="1" x14ac:dyDescent="0.25">
      <c r="A28" s="26" t="s">
        <v>7</v>
      </c>
      <c r="B28" s="26" t="s">
        <v>26</v>
      </c>
      <c r="C28" s="26" t="s">
        <v>245</v>
      </c>
      <c r="D28" s="26" t="s">
        <v>256</v>
      </c>
      <c r="E28" s="26" t="s">
        <v>114</v>
      </c>
      <c r="F28" s="26" t="s">
        <v>134</v>
      </c>
      <c r="G28" s="26" t="s">
        <v>19</v>
      </c>
      <c r="H28" s="26" t="s">
        <v>429</v>
      </c>
      <c r="I28" s="42" t="s">
        <v>812</v>
      </c>
      <c r="J28" s="42">
        <v>3</v>
      </c>
      <c r="K28" s="46">
        <v>45873</v>
      </c>
      <c r="L28" s="41" t="s">
        <v>723</v>
      </c>
      <c r="M28" s="41" t="s">
        <v>724</v>
      </c>
      <c r="N28" s="52">
        <v>160937</v>
      </c>
      <c r="O28" s="52">
        <v>17703</v>
      </c>
      <c r="P28" s="52">
        <v>178640</v>
      </c>
      <c r="Q28" s="26" t="s">
        <v>430</v>
      </c>
      <c r="R28" s="36" t="s">
        <v>431</v>
      </c>
      <c r="S28" s="36" t="s">
        <v>180</v>
      </c>
      <c r="T28" s="36" t="s">
        <v>103</v>
      </c>
    </row>
    <row r="29" spans="1:20" ht="18" customHeight="1" x14ac:dyDescent="0.25">
      <c r="A29" s="26" t="s">
        <v>7</v>
      </c>
      <c r="B29" s="26" t="s">
        <v>26</v>
      </c>
      <c r="C29" s="26" t="s">
        <v>245</v>
      </c>
      <c r="D29" s="26" t="s">
        <v>256</v>
      </c>
      <c r="E29" s="26" t="s">
        <v>114</v>
      </c>
      <c r="F29" s="26" t="s">
        <v>134</v>
      </c>
      <c r="G29" s="26" t="s">
        <v>19</v>
      </c>
      <c r="H29" s="26" t="s">
        <v>429</v>
      </c>
      <c r="I29" s="42" t="s">
        <v>812</v>
      </c>
      <c r="J29" s="42">
        <v>4</v>
      </c>
      <c r="K29" s="46">
        <v>45873</v>
      </c>
      <c r="L29" s="41" t="s">
        <v>725</v>
      </c>
      <c r="M29" s="41" t="s">
        <v>813</v>
      </c>
      <c r="N29" s="52">
        <v>160463</v>
      </c>
      <c r="O29" s="52">
        <v>17651</v>
      </c>
      <c r="P29" s="52">
        <v>178114</v>
      </c>
      <c r="Q29" s="26" t="s">
        <v>430</v>
      </c>
      <c r="R29" s="36" t="s">
        <v>431</v>
      </c>
      <c r="S29" s="36" t="s">
        <v>180</v>
      </c>
      <c r="T29" s="36" t="s">
        <v>103</v>
      </c>
    </row>
    <row r="30" spans="1:20" ht="18" customHeight="1" x14ac:dyDescent="0.25">
      <c r="A30" s="26" t="s">
        <v>7</v>
      </c>
      <c r="B30" s="26" t="s">
        <v>26</v>
      </c>
      <c r="C30" s="26" t="s">
        <v>936</v>
      </c>
      <c r="D30" s="26" t="s">
        <v>256</v>
      </c>
      <c r="E30" s="26" t="s">
        <v>114</v>
      </c>
      <c r="F30" s="26" t="s">
        <v>134</v>
      </c>
      <c r="G30" s="26" t="s">
        <v>19</v>
      </c>
      <c r="H30" s="26" t="s">
        <v>432</v>
      </c>
      <c r="I30" s="42" t="s">
        <v>937</v>
      </c>
      <c r="J30" s="42">
        <v>1</v>
      </c>
      <c r="K30" s="46">
        <v>45897</v>
      </c>
      <c r="L30" s="41" t="s">
        <v>891</v>
      </c>
      <c r="M30" s="41" t="s">
        <v>909</v>
      </c>
      <c r="N30" s="52">
        <v>124480</v>
      </c>
      <c r="O30" s="52">
        <v>13693</v>
      </c>
      <c r="P30" s="52">
        <v>138173</v>
      </c>
      <c r="Q30" s="26" t="s">
        <v>433</v>
      </c>
      <c r="R30" s="36" t="s">
        <v>434</v>
      </c>
      <c r="S30" s="36" t="s">
        <v>180</v>
      </c>
      <c r="T30" s="36" t="s">
        <v>103</v>
      </c>
    </row>
    <row r="31" spans="1:20" ht="18" customHeight="1" x14ac:dyDescent="0.25">
      <c r="A31" s="26" t="s">
        <v>7</v>
      </c>
      <c r="B31" s="26" t="s">
        <v>26</v>
      </c>
      <c r="C31" s="26" t="s">
        <v>220</v>
      </c>
      <c r="D31" s="26" t="s">
        <v>273</v>
      </c>
      <c r="E31" s="26" t="s">
        <v>86</v>
      </c>
      <c r="F31" s="26"/>
      <c r="G31" s="26"/>
      <c r="H31" s="26" t="s">
        <v>438</v>
      </c>
      <c r="I31" s="42" t="s">
        <v>841</v>
      </c>
      <c r="J31" s="42">
        <v>1</v>
      </c>
      <c r="K31" s="46">
        <v>45847</v>
      </c>
      <c r="L31" s="41" t="s">
        <v>687</v>
      </c>
      <c r="M31" s="41" t="s">
        <v>688</v>
      </c>
      <c r="N31" s="52">
        <v>3616</v>
      </c>
      <c r="O31" s="52">
        <v>0</v>
      </c>
      <c r="P31" s="52">
        <v>3616</v>
      </c>
      <c r="Q31" s="26" t="s">
        <v>830</v>
      </c>
      <c r="R31" s="36" t="s">
        <v>274</v>
      </c>
      <c r="S31" s="36" t="s">
        <v>124</v>
      </c>
      <c r="T31" s="36" t="s">
        <v>103</v>
      </c>
    </row>
    <row r="32" spans="1:20" ht="18" customHeight="1" x14ac:dyDescent="0.25">
      <c r="A32" s="26" t="s">
        <v>7</v>
      </c>
      <c r="B32" s="26" t="s">
        <v>26</v>
      </c>
      <c r="C32" s="26" t="s">
        <v>220</v>
      </c>
      <c r="D32" s="26" t="s">
        <v>435</v>
      </c>
      <c r="E32" s="26" t="s">
        <v>86</v>
      </c>
      <c r="F32" s="26"/>
      <c r="G32" s="26"/>
      <c r="H32" s="26" t="s">
        <v>436</v>
      </c>
      <c r="I32" s="42" t="s">
        <v>866</v>
      </c>
      <c r="J32" s="42">
        <v>1</v>
      </c>
      <c r="K32" s="46">
        <v>45860</v>
      </c>
      <c r="L32" s="41" t="s">
        <v>687</v>
      </c>
      <c r="M32" s="41" t="s">
        <v>164</v>
      </c>
      <c r="N32" s="52">
        <v>8500</v>
      </c>
      <c r="O32" s="52">
        <v>0</v>
      </c>
      <c r="P32" s="52">
        <v>8500</v>
      </c>
      <c r="Q32" s="26" t="s">
        <v>867</v>
      </c>
      <c r="R32" s="36" t="s">
        <v>437</v>
      </c>
      <c r="S32" s="36" t="s">
        <v>180</v>
      </c>
      <c r="T32" s="36" t="s">
        <v>103</v>
      </c>
    </row>
    <row r="33" spans="1:20" ht="18" customHeight="1" x14ac:dyDescent="0.25">
      <c r="A33" s="26" t="s">
        <v>7</v>
      </c>
      <c r="B33" s="26" t="s">
        <v>26</v>
      </c>
      <c r="C33" s="26" t="s">
        <v>233</v>
      </c>
      <c r="D33" s="26" t="s">
        <v>234</v>
      </c>
      <c r="E33" s="26" t="s">
        <v>1</v>
      </c>
      <c r="F33" s="26" t="s">
        <v>18</v>
      </c>
      <c r="G33" s="26" t="s">
        <v>19</v>
      </c>
      <c r="H33" s="26" t="s">
        <v>439</v>
      </c>
      <c r="I33" s="42" t="s">
        <v>1024</v>
      </c>
      <c r="J33" s="42">
        <v>1</v>
      </c>
      <c r="K33" s="46">
        <v>45887</v>
      </c>
      <c r="L33" s="41" t="s">
        <v>1016</v>
      </c>
      <c r="M33" s="41" t="s">
        <v>689</v>
      </c>
      <c r="N33" s="52">
        <v>4355</v>
      </c>
      <c r="O33" s="52">
        <v>914</v>
      </c>
      <c r="P33" s="52">
        <v>5269</v>
      </c>
      <c r="Q33" s="26" t="s">
        <v>440</v>
      </c>
      <c r="R33" s="36" t="s">
        <v>441</v>
      </c>
      <c r="S33" s="36" t="s">
        <v>180</v>
      </c>
      <c r="T33" s="36" t="s">
        <v>103</v>
      </c>
    </row>
    <row r="34" spans="1:20" ht="18" customHeight="1" x14ac:dyDescent="0.25">
      <c r="A34" s="26" t="s">
        <v>7</v>
      </c>
      <c r="B34" s="26" t="s">
        <v>26</v>
      </c>
      <c r="C34" s="26" t="s">
        <v>934</v>
      </c>
      <c r="D34" s="26" t="s">
        <v>214</v>
      </c>
      <c r="E34" s="26" t="s">
        <v>1</v>
      </c>
      <c r="F34" s="26"/>
      <c r="G34" s="26"/>
      <c r="H34" s="26" t="s">
        <v>442</v>
      </c>
      <c r="I34" s="42" t="s">
        <v>940</v>
      </c>
      <c r="J34" s="42">
        <v>1</v>
      </c>
      <c r="K34" s="46">
        <v>45867</v>
      </c>
      <c r="L34" s="41" t="s">
        <v>165</v>
      </c>
      <c r="M34" s="41" t="s">
        <v>167</v>
      </c>
      <c r="N34" s="52">
        <v>12396</v>
      </c>
      <c r="O34" s="52">
        <v>2604</v>
      </c>
      <c r="P34" s="52">
        <v>15000</v>
      </c>
      <c r="Q34" s="26" t="s">
        <v>443</v>
      </c>
      <c r="R34" s="36" t="s">
        <v>444</v>
      </c>
      <c r="S34" s="36" t="s">
        <v>180</v>
      </c>
      <c r="T34" s="36" t="s">
        <v>103</v>
      </c>
    </row>
    <row r="35" spans="1:20" ht="18" customHeight="1" x14ac:dyDescent="0.25">
      <c r="A35" s="26" t="s">
        <v>7</v>
      </c>
      <c r="B35" s="26" t="s">
        <v>143</v>
      </c>
      <c r="C35" s="26" t="s">
        <v>209</v>
      </c>
      <c r="D35" s="26" t="s">
        <v>18</v>
      </c>
      <c r="E35" s="26" t="s">
        <v>19</v>
      </c>
      <c r="F35" s="26"/>
      <c r="G35" s="26"/>
      <c r="H35" s="26" t="s">
        <v>445</v>
      </c>
      <c r="I35" s="42" t="s">
        <v>720</v>
      </c>
      <c r="J35" s="42">
        <v>1</v>
      </c>
      <c r="K35" s="46">
        <v>45930</v>
      </c>
      <c r="L35" s="41" t="s">
        <v>164</v>
      </c>
      <c r="M35" s="41" t="s">
        <v>719</v>
      </c>
      <c r="N35" s="52">
        <v>641136</v>
      </c>
      <c r="O35" s="52">
        <v>64114</v>
      </c>
      <c r="P35" s="52">
        <v>705250</v>
      </c>
      <c r="Q35" s="26" t="s">
        <v>446</v>
      </c>
      <c r="R35" s="36" t="s">
        <v>210</v>
      </c>
      <c r="S35" s="36" t="s">
        <v>180</v>
      </c>
      <c r="T35" s="36" t="s">
        <v>103</v>
      </c>
    </row>
    <row r="36" spans="1:20" ht="18" customHeight="1" x14ac:dyDescent="0.25">
      <c r="A36" s="26" t="s">
        <v>7</v>
      </c>
      <c r="B36" s="26" t="s">
        <v>94</v>
      </c>
      <c r="C36" s="26" t="s">
        <v>846</v>
      </c>
      <c r="D36" s="26" t="s">
        <v>191</v>
      </c>
      <c r="E36" s="26" t="s">
        <v>86</v>
      </c>
      <c r="F36" s="26" t="s">
        <v>18</v>
      </c>
      <c r="G36" s="26" t="s">
        <v>19</v>
      </c>
      <c r="H36" s="26" t="s">
        <v>447</v>
      </c>
      <c r="I36" s="42" t="s">
        <v>847</v>
      </c>
      <c r="J36" s="42">
        <v>1</v>
      </c>
      <c r="K36" s="46">
        <v>45883</v>
      </c>
      <c r="L36" s="41" t="s">
        <v>702</v>
      </c>
      <c r="M36" s="41" t="s">
        <v>701</v>
      </c>
      <c r="N36" s="52">
        <v>22189</v>
      </c>
      <c r="O36" s="52">
        <v>4660</v>
      </c>
      <c r="P36" s="52">
        <v>26849</v>
      </c>
      <c r="Q36" s="26" t="s">
        <v>448</v>
      </c>
      <c r="R36" s="36" t="s">
        <v>449</v>
      </c>
      <c r="S36" s="36" t="s">
        <v>124</v>
      </c>
      <c r="T36" s="36" t="s">
        <v>103</v>
      </c>
    </row>
    <row r="37" spans="1:20" ht="18" customHeight="1" x14ac:dyDescent="0.25">
      <c r="A37" s="26" t="s">
        <v>7</v>
      </c>
      <c r="B37" s="26" t="s">
        <v>55</v>
      </c>
      <c r="C37" s="26" t="s">
        <v>805</v>
      </c>
      <c r="D37" s="26" t="s">
        <v>87</v>
      </c>
      <c r="E37" s="26" t="s">
        <v>19</v>
      </c>
      <c r="F37" s="26"/>
      <c r="G37" s="26"/>
      <c r="H37" s="26" t="s">
        <v>323</v>
      </c>
      <c r="I37" s="42" t="s">
        <v>806</v>
      </c>
      <c r="J37" s="42">
        <v>1</v>
      </c>
      <c r="K37" s="46">
        <v>45895</v>
      </c>
      <c r="L37" s="41" t="s">
        <v>685</v>
      </c>
      <c r="M37" s="41" t="s">
        <v>686</v>
      </c>
      <c r="N37" s="52">
        <v>154987</v>
      </c>
      <c r="O37" s="52">
        <v>48205</v>
      </c>
      <c r="P37" s="52">
        <v>203192</v>
      </c>
      <c r="Q37" s="26" t="s">
        <v>807</v>
      </c>
      <c r="R37" s="36" t="s">
        <v>324</v>
      </c>
      <c r="S37" s="36" t="s">
        <v>75</v>
      </c>
      <c r="T37" s="36" t="s">
        <v>103</v>
      </c>
    </row>
    <row r="38" spans="1:20" ht="18" customHeight="1" x14ac:dyDescent="0.25">
      <c r="A38" s="26" t="s">
        <v>7</v>
      </c>
      <c r="B38" s="26" t="s">
        <v>55</v>
      </c>
      <c r="C38" s="26" t="s">
        <v>805</v>
      </c>
      <c r="D38" s="26" t="s">
        <v>87</v>
      </c>
      <c r="E38" s="26" t="s">
        <v>19</v>
      </c>
      <c r="F38" s="26"/>
      <c r="G38" s="26"/>
      <c r="H38" s="26" t="s">
        <v>323</v>
      </c>
      <c r="I38" s="42" t="s">
        <v>806</v>
      </c>
      <c r="J38" s="42">
        <v>2</v>
      </c>
      <c r="K38" s="46">
        <v>45895</v>
      </c>
      <c r="L38" s="41" t="s">
        <v>774</v>
      </c>
      <c r="M38" s="41" t="s">
        <v>699</v>
      </c>
      <c r="N38" s="52">
        <v>335524</v>
      </c>
      <c r="O38" s="52">
        <v>83667</v>
      </c>
      <c r="P38" s="52">
        <v>419191</v>
      </c>
      <c r="Q38" s="26" t="s">
        <v>807</v>
      </c>
      <c r="R38" s="36" t="s">
        <v>324</v>
      </c>
      <c r="S38" s="36" t="s">
        <v>75</v>
      </c>
      <c r="T38" s="36" t="s">
        <v>103</v>
      </c>
    </row>
    <row r="39" spans="1:20" ht="18" customHeight="1" x14ac:dyDescent="0.25">
      <c r="A39" s="26" t="s">
        <v>7</v>
      </c>
      <c r="B39" s="26" t="s">
        <v>55</v>
      </c>
      <c r="C39" s="26" t="s">
        <v>805</v>
      </c>
      <c r="D39" s="26" t="s">
        <v>87</v>
      </c>
      <c r="E39" s="26" t="s">
        <v>19</v>
      </c>
      <c r="F39" s="26"/>
      <c r="G39" s="26"/>
      <c r="H39" s="26" t="s">
        <v>323</v>
      </c>
      <c r="I39" s="42" t="s">
        <v>806</v>
      </c>
      <c r="J39" s="42">
        <v>3</v>
      </c>
      <c r="K39" s="46">
        <v>45895</v>
      </c>
      <c r="L39" s="41" t="s">
        <v>775</v>
      </c>
      <c r="M39" s="41" t="s">
        <v>776</v>
      </c>
      <c r="N39" s="52">
        <v>295338</v>
      </c>
      <c r="O39" s="52">
        <v>40591</v>
      </c>
      <c r="P39" s="52">
        <v>335929</v>
      </c>
      <c r="Q39" s="26" t="s">
        <v>807</v>
      </c>
      <c r="R39" s="36" t="s">
        <v>324</v>
      </c>
      <c r="S39" s="36" t="s">
        <v>75</v>
      </c>
      <c r="T39" s="36" t="s">
        <v>103</v>
      </c>
    </row>
    <row r="40" spans="1:20" ht="18" customHeight="1" x14ac:dyDescent="0.25">
      <c r="A40" s="26" t="s">
        <v>7</v>
      </c>
      <c r="B40" s="26" t="s">
        <v>55</v>
      </c>
      <c r="C40" s="26" t="s">
        <v>805</v>
      </c>
      <c r="D40" s="26" t="s">
        <v>87</v>
      </c>
      <c r="E40" s="26" t="s">
        <v>19</v>
      </c>
      <c r="F40" s="26"/>
      <c r="G40" s="26"/>
      <c r="H40" s="26" t="s">
        <v>323</v>
      </c>
      <c r="I40" s="42" t="s">
        <v>806</v>
      </c>
      <c r="J40" s="42">
        <v>4</v>
      </c>
      <c r="K40" s="46">
        <v>45895</v>
      </c>
      <c r="L40" s="41" t="s">
        <v>777</v>
      </c>
      <c r="M40" s="41" t="s">
        <v>773</v>
      </c>
      <c r="N40" s="52">
        <v>146192</v>
      </c>
      <c r="O40" s="52">
        <v>5496</v>
      </c>
      <c r="P40" s="52">
        <v>151688</v>
      </c>
      <c r="Q40" s="26" t="s">
        <v>807</v>
      </c>
      <c r="R40" s="36" t="s">
        <v>324</v>
      </c>
      <c r="S40" s="36" t="s">
        <v>75</v>
      </c>
      <c r="T40" s="36" t="s">
        <v>103</v>
      </c>
    </row>
    <row r="41" spans="1:20" ht="18" customHeight="1" x14ac:dyDescent="0.25">
      <c r="A41" s="26" t="s">
        <v>11</v>
      </c>
      <c r="B41" s="26" t="s">
        <v>60</v>
      </c>
      <c r="C41" s="26" t="s">
        <v>969</v>
      </c>
      <c r="D41" s="26" t="s">
        <v>87</v>
      </c>
      <c r="E41" s="26" t="s">
        <v>19</v>
      </c>
      <c r="F41" s="26"/>
      <c r="G41" s="26"/>
      <c r="H41" s="26" t="s">
        <v>325</v>
      </c>
      <c r="I41" s="42" t="s">
        <v>970</v>
      </c>
      <c r="J41" s="42">
        <v>3</v>
      </c>
      <c r="K41" s="46">
        <v>45926</v>
      </c>
      <c r="L41" s="41" t="s">
        <v>824</v>
      </c>
      <c r="M41" s="41" t="s">
        <v>825</v>
      </c>
      <c r="N41" s="52">
        <v>155733</v>
      </c>
      <c r="O41" s="52">
        <v>83317</v>
      </c>
      <c r="P41" s="52">
        <v>239050</v>
      </c>
      <c r="Q41" s="26" t="s">
        <v>971</v>
      </c>
      <c r="R41" s="36" t="s">
        <v>326</v>
      </c>
      <c r="S41" s="36" t="s">
        <v>85</v>
      </c>
      <c r="T41" s="36" t="s">
        <v>103</v>
      </c>
    </row>
    <row r="42" spans="1:20" ht="18" customHeight="1" x14ac:dyDescent="0.25">
      <c r="A42" s="26" t="s">
        <v>11</v>
      </c>
      <c r="B42" s="26" t="s">
        <v>60</v>
      </c>
      <c r="C42" s="26" t="s">
        <v>969</v>
      </c>
      <c r="D42" s="26" t="s">
        <v>87</v>
      </c>
      <c r="E42" s="26" t="s">
        <v>19</v>
      </c>
      <c r="F42" s="26"/>
      <c r="G42" s="26"/>
      <c r="H42" s="26" t="s">
        <v>325</v>
      </c>
      <c r="I42" s="42" t="s">
        <v>972</v>
      </c>
      <c r="J42" s="42">
        <v>3</v>
      </c>
      <c r="K42" s="46">
        <v>45926</v>
      </c>
      <c r="L42" s="41" t="s">
        <v>824</v>
      </c>
      <c r="M42" s="41" t="s">
        <v>825</v>
      </c>
      <c r="N42" s="52">
        <v>6300</v>
      </c>
      <c r="O42" s="52">
        <v>0</v>
      </c>
      <c r="P42" s="52">
        <v>6300</v>
      </c>
      <c r="Q42" s="26" t="s">
        <v>971</v>
      </c>
      <c r="R42" s="36" t="s">
        <v>326</v>
      </c>
      <c r="S42" s="36" t="s">
        <v>85</v>
      </c>
      <c r="T42" s="36" t="s">
        <v>103</v>
      </c>
    </row>
    <row r="43" spans="1:20" ht="18" customHeight="1" x14ac:dyDescent="0.25">
      <c r="A43" s="26" t="s">
        <v>11</v>
      </c>
      <c r="B43" s="26" t="s">
        <v>53</v>
      </c>
      <c r="C43" s="26" t="s">
        <v>784</v>
      </c>
      <c r="D43" s="26" t="s">
        <v>87</v>
      </c>
      <c r="E43" s="26" t="s">
        <v>19</v>
      </c>
      <c r="F43" s="26"/>
      <c r="G43" s="26"/>
      <c r="H43" s="26" t="s">
        <v>327</v>
      </c>
      <c r="I43" s="42" t="s">
        <v>785</v>
      </c>
      <c r="J43" s="42">
        <v>1</v>
      </c>
      <c r="K43" s="46">
        <v>45926</v>
      </c>
      <c r="L43" s="41" t="s">
        <v>682</v>
      </c>
      <c r="M43" s="41" t="s">
        <v>684</v>
      </c>
      <c r="N43" s="52">
        <v>97744</v>
      </c>
      <c r="O43" s="52">
        <v>41852</v>
      </c>
      <c r="P43" s="52">
        <v>139596</v>
      </c>
      <c r="Q43" s="26" t="s">
        <v>786</v>
      </c>
      <c r="R43" s="36" t="s">
        <v>328</v>
      </c>
      <c r="S43" s="36" t="s">
        <v>115</v>
      </c>
      <c r="T43" s="36" t="s">
        <v>103</v>
      </c>
    </row>
    <row r="44" spans="1:20" ht="18" customHeight="1" x14ac:dyDescent="0.25">
      <c r="A44" s="26" t="s">
        <v>11</v>
      </c>
      <c r="B44" s="26" t="s">
        <v>53</v>
      </c>
      <c r="C44" s="26" t="s">
        <v>784</v>
      </c>
      <c r="D44" s="26" t="s">
        <v>87</v>
      </c>
      <c r="E44" s="26" t="s">
        <v>19</v>
      </c>
      <c r="F44" s="26"/>
      <c r="G44" s="26"/>
      <c r="H44" s="26" t="s">
        <v>327</v>
      </c>
      <c r="I44" s="42" t="s">
        <v>785</v>
      </c>
      <c r="J44" s="42">
        <v>2</v>
      </c>
      <c r="K44" s="46">
        <v>45926</v>
      </c>
      <c r="L44" s="41" t="s">
        <v>713</v>
      </c>
      <c r="M44" s="41" t="s">
        <v>714</v>
      </c>
      <c r="N44" s="52">
        <v>90372</v>
      </c>
      <c r="O44" s="52">
        <v>38063</v>
      </c>
      <c r="P44" s="52">
        <v>128435</v>
      </c>
      <c r="Q44" s="26" t="s">
        <v>786</v>
      </c>
      <c r="R44" s="36" t="s">
        <v>328</v>
      </c>
      <c r="S44" s="36" t="s">
        <v>115</v>
      </c>
      <c r="T44" s="36" t="s">
        <v>103</v>
      </c>
    </row>
    <row r="45" spans="1:20" ht="18" customHeight="1" x14ac:dyDescent="0.25">
      <c r="A45" s="26" t="s">
        <v>11</v>
      </c>
      <c r="B45" s="26" t="s">
        <v>53</v>
      </c>
      <c r="C45" s="26" t="s">
        <v>784</v>
      </c>
      <c r="D45" s="26" t="s">
        <v>87</v>
      </c>
      <c r="E45" s="26" t="s">
        <v>19</v>
      </c>
      <c r="F45" s="26"/>
      <c r="G45" s="26"/>
      <c r="H45" s="26" t="s">
        <v>327</v>
      </c>
      <c r="I45" s="42" t="s">
        <v>785</v>
      </c>
      <c r="J45" s="42">
        <v>3</v>
      </c>
      <c r="K45" s="46">
        <v>45926</v>
      </c>
      <c r="L45" s="41" t="s">
        <v>715</v>
      </c>
      <c r="M45" s="41" t="s">
        <v>716</v>
      </c>
      <c r="N45" s="52">
        <v>92855</v>
      </c>
      <c r="O45" s="52">
        <v>39114</v>
      </c>
      <c r="P45" s="52">
        <v>131969</v>
      </c>
      <c r="Q45" s="26" t="s">
        <v>786</v>
      </c>
      <c r="R45" s="36" t="s">
        <v>328</v>
      </c>
      <c r="S45" s="36" t="s">
        <v>115</v>
      </c>
      <c r="T45" s="36" t="s">
        <v>103</v>
      </c>
    </row>
    <row r="46" spans="1:20" ht="18" customHeight="1" x14ac:dyDescent="0.25">
      <c r="A46" s="26" t="s">
        <v>11</v>
      </c>
      <c r="B46" s="26" t="s">
        <v>53</v>
      </c>
      <c r="C46" s="26" t="s">
        <v>205</v>
      </c>
      <c r="D46" s="26" t="s">
        <v>130</v>
      </c>
      <c r="E46" s="26" t="s">
        <v>19</v>
      </c>
      <c r="F46" s="26"/>
      <c r="G46" s="26"/>
      <c r="H46" s="26" t="s">
        <v>329</v>
      </c>
      <c r="I46" s="42" t="s">
        <v>1050</v>
      </c>
      <c r="J46" s="42">
        <v>5</v>
      </c>
      <c r="K46" s="46">
        <v>45894</v>
      </c>
      <c r="L46" s="41" t="s">
        <v>874</v>
      </c>
      <c r="M46" s="41" t="s">
        <v>836</v>
      </c>
      <c r="N46" s="52">
        <v>20000</v>
      </c>
      <c r="O46" s="52">
        <v>9908</v>
      </c>
      <c r="P46" s="52">
        <v>29908</v>
      </c>
      <c r="Q46" s="26" t="s">
        <v>330</v>
      </c>
      <c r="R46" s="36" t="s">
        <v>331</v>
      </c>
      <c r="S46" s="36" t="s">
        <v>85</v>
      </c>
      <c r="T46" s="36" t="s">
        <v>103</v>
      </c>
    </row>
    <row r="47" spans="1:20" ht="18" customHeight="1" x14ac:dyDescent="0.25">
      <c r="A47" s="26" t="s">
        <v>11</v>
      </c>
      <c r="B47" s="26" t="s">
        <v>53</v>
      </c>
      <c r="C47" s="26" t="s">
        <v>222</v>
      </c>
      <c r="D47" s="26" t="s">
        <v>247</v>
      </c>
      <c r="E47" s="26" t="s">
        <v>86</v>
      </c>
      <c r="F47" s="26"/>
      <c r="G47" s="26"/>
      <c r="H47" s="26" t="s">
        <v>332</v>
      </c>
      <c r="I47" s="42" t="s">
        <v>808</v>
      </c>
      <c r="J47" s="42">
        <v>1</v>
      </c>
      <c r="K47" s="46">
        <v>45870</v>
      </c>
      <c r="L47" s="41" t="s">
        <v>703</v>
      </c>
      <c r="M47" s="41" t="s">
        <v>694</v>
      </c>
      <c r="N47" s="52">
        <v>32569</v>
      </c>
      <c r="O47" s="52">
        <v>0</v>
      </c>
      <c r="P47" s="52">
        <v>32569</v>
      </c>
      <c r="Q47" s="26" t="s">
        <v>333</v>
      </c>
      <c r="R47" s="36" t="s">
        <v>334</v>
      </c>
      <c r="S47" s="36" t="s">
        <v>85</v>
      </c>
      <c r="T47" s="36" t="s">
        <v>103</v>
      </c>
    </row>
    <row r="48" spans="1:20" ht="18" customHeight="1" x14ac:dyDescent="0.25">
      <c r="A48" s="26" t="s">
        <v>11</v>
      </c>
      <c r="B48" s="26" t="s">
        <v>93</v>
      </c>
      <c r="C48" s="26" t="s">
        <v>215</v>
      </c>
      <c r="D48" s="26" t="s">
        <v>200</v>
      </c>
      <c r="E48" s="26" t="s">
        <v>1</v>
      </c>
      <c r="F48" s="26" t="s">
        <v>201</v>
      </c>
      <c r="G48" s="26" t="s">
        <v>19</v>
      </c>
      <c r="H48" s="26" t="s">
        <v>336</v>
      </c>
      <c r="I48" s="42" t="s">
        <v>921</v>
      </c>
      <c r="J48" s="42">
        <v>1</v>
      </c>
      <c r="K48" s="46">
        <v>45861</v>
      </c>
      <c r="L48" s="41" t="s">
        <v>687</v>
      </c>
      <c r="M48" s="41" t="s">
        <v>683</v>
      </c>
      <c r="N48" s="52">
        <v>90298</v>
      </c>
      <c r="O48" s="52">
        <v>48310</v>
      </c>
      <c r="P48" s="52">
        <v>138608</v>
      </c>
      <c r="Q48" s="26" t="s">
        <v>337</v>
      </c>
      <c r="R48" s="36" t="s">
        <v>338</v>
      </c>
      <c r="S48" s="36" t="s">
        <v>85</v>
      </c>
      <c r="T48" s="36" t="s">
        <v>103</v>
      </c>
    </row>
    <row r="49" spans="1:20" ht="18" customHeight="1" x14ac:dyDescent="0.25">
      <c r="A49" s="26" t="s">
        <v>11</v>
      </c>
      <c r="B49" s="26" t="s">
        <v>93</v>
      </c>
      <c r="C49" s="26" t="s">
        <v>286</v>
      </c>
      <c r="D49" s="26" t="s">
        <v>179</v>
      </c>
      <c r="E49" s="26" t="s">
        <v>114</v>
      </c>
      <c r="F49" s="26"/>
      <c r="G49" s="26"/>
      <c r="H49" s="26" t="s">
        <v>339</v>
      </c>
      <c r="I49" s="42" t="s">
        <v>850</v>
      </c>
      <c r="J49" s="42">
        <v>1</v>
      </c>
      <c r="K49" s="46">
        <v>45891</v>
      </c>
      <c r="L49" s="41" t="s">
        <v>705</v>
      </c>
      <c r="M49" s="41" t="s">
        <v>706</v>
      </c>
      <c r="N49" s="52">
        <v>24884</v>
      </c>
      <c r="O49" s="52">
        <v>0</v>
      </c>
      <c r="P49" s="52">
        <v>24884</v>
      </c>
      <c r="Q49" s="26" t="s">
        <v>340</v>
      </c>
      <c r="R49" s="36" t="s">
        <v>341</v>
      </c>
      <c r="S49" s="36" t="s">
        <v>118</v>
      </c>
      <c r="T49" s="36" t="s">
        <v>103</v>
      </c>
    </row>
    <row r="50" spans="1:20" ht="18" customHeight="1" x14ac:dyDescent="0.25">
      <c r="A50" s="26" t="s">
        <v>11</v>
      </c>
      <c r="B50" s="26" t="s">
        <v>93</v>
      </c>
      <c r="C50" s="26" t="s">
        <v>286</v>
      </c>
      <c r="D50" s="26" t="s">
        <v>179</v>
      </c>
      <c r="E50" s="26" t="s">
        <v>114</v>
      </c>
      <c r="F50" s="26"/>
      <c r="G50" s="26"/>
      <c r="H50" s="26" t="s">
        <v>339</v>
      </c>
      <c r="I50" s="42" t="s">
        <v>850</v>
      </c>
      <c r="J50" s="42">
        <v>2</v>
      </c>
      <c r="K50" s="46">
        <v>45891</v>
      </c>
      <c r="L50" s="41" t="s">
        <v>707</v>
      </c>
      <c r="M50" s="41" t="s">
        <v>693</v>
      </c>
      <c r="N50" s="52">
        <v>25116</v>
      </c>
      <c r="O50" s="52">
        <v>0</v>
      </c>
      <c r="P50" s="52">
        <v>25116</v>
      </c>
      <c r="Q50" s="26" t="s">
        <v>340</v>
      </c>
      <c r="R50" s="36" t="s">
        <v>341</v>
      </c>
      <c r="S50" s="36" t="s">
        <v>118</v>
      </c>
      <c r="T50" s="36" t="s">
        <v>103</v>
      </c>
    </row>
    <row r="51" spans="1:20" ht="18" customHeight="1" x14ac:dyDescent="0.25">
      <c r="A51" s="26" t="s">
        <v>11</v>
      </c>
      <c r="B51" s="26" t="s">
        <v>93</v>
      </c>
      <c r="C51" s="26" t="s">
        <v>733</v>
      </c>
      <c r="D51" s="26" t="s">
        <v>200</v>
      </c>
      <c r="E51" s="26" t="s">
        <v>1</v>
      </c>
      <c r="F51" s="26" t="s">
        <v>201</v>
      </c>
      <c r="G51" s="26" t="s">
        <v>19</v>
      </c>
      <c r="H51" s="26" t="s">
        <v>344</v>
      </c>
      <c r="I51" s="42" t="s">
        <v>736</v>
      </c>
      <c r="J51" s="42">
        <v>1</v>
      </c>
      <c r="K51" s="46">
        <v>45924</v>
      </c>
      <c r="L51" s="41" t="s">
        <v>687</v>
      </c>
      <c r="M51" s="41" t="s">
        <v>683</v>
      </c>
      <c r="N51" s="52">
        <v>196020</v>
      </c>
      <c r="O51" s="52">
        <v>101025</v>
      </c>
      <c r="P51" s="52">
        <v>297045</v>
      </c>
      <c r="Q51" s="26" t="s">
        <v>345</v>
      </c>
      <c r="R51" s="36" t="s">
        <v>346</v>
      </c>
      <c r="S51" s="36" t="s">
        <v>115</v>
      </c>
      <c r="T51" s="36" t="s">
        <v>103</v>
      </c>
    </row>
    <row r="52" spans="1:20" ht="18" customHeight="1" x14ac:dyDescent="0.25">
      <c r="A52" s="26" t="s">
        <v>11</v>
      </c>
      <c r="B52" s="26" t="s">
        <v>93</v>
      </c>
      <c r="C52" s="26" t="s">
        <v>733</v>
      </c>
      <c r="D52" s="26" t="s">
        <v>200</v>
      </c>
      <c r="E52" s="26" t="s">
        <v>1</v>
      </c>
      <c r="F52" s="26" t="s">
        <v>201</v>
      </c>
      <c r="G52" s="26" t="s">
        <v>19</v>
      </c>
      <c r="H52" s="26" t="s">
        <v>342</v>
      </c>
      <c r="I52" s="42" t="s">
        <v>734</v>
      </c>
      <c r="J52" s="42">
        <v>1</v>
      </c>
      <c r="K52" s="46">
        <v>45923</v>
      </c>
      <c r="L52" s="41" t="s">
        <v>687</v>
      </c>
      <c r="M52" s="41" t="s">
        <v>683</v>
      </c>
      <c r="N52" s="52">
        <v>46811</v>
      </c>
      <c r="O52" s="52">
        <v>25044</v>
      </c>
      <c r="P52" s="52">
        <v>71855</v>
      </c>
      <c r="Q52" s="26" t="s">
        <v>343</v>
      </c>
      <c r="R52" s="36" t="s">
        <v>735</v>
      </c>
      <c r="S52" s="36" t="s">
        <v>115</v>
      </c>
      <c r="T52" s="36" t="s">
        <v>103</v>
      </c>
    </row>
    <row r="53" spans="1:20" ht="18" customHeight="1" x14ac:dyDescent="0.25">
      <c r="A53" s="26" t="s">
        <v>11</v>
      </c>
      <c r="B53" s="26" t="s">
        <v>93</v>
      </c>
      <c r="C53" s="26" t="s">
        <v>742</v>
      </c>
      <c r="D53" s="26" t="s">
        <v>200</v>
      </c>
      <c r="E53" s="26" t="s">
        <v>1</v>
      </c>
      <c r="F53" s="26" t="s">
        <v>201</v>
      </c>
      <c r="G53" s="26" t="s">
        <v>19</v>
      </c>
      <c r="H53" s="26" t="s">
        <v>347</v>
      </c>
      <c r="I53" s="42" t="s">
        <v>743</v>
      </c>
      <c r="J53" s="42">
        <v>1</v>
      </c>
      <c r="K53" s="46">
        <v>45916</v>
      </c>
      <c r="L53" s="41" t="s">
        <v>687</v>
      </c>
      <c r="M53" s="41" t="s">
        <v>683</v>
      </c>
      <c r="N53" s="52">
        <v>31150</v>
      </c>
      <c r="O53" s="52">
        <v>17444</v>
      </c>
      <c r="P53" s="52">
        <v>48594</v>
      </c>
      <c r="Q53" s="26" t="s">
        <v>348</v>
      </c>
      <c r="R53" s="36" t="s">
        <v>349</v>
      </c>
      <c r="S53" s="36" t="s">
        <v>85</v>
      </c>
      <c r="T53" s="36" t="s">
        <v>103</v>
      </c>
    </row>
    <row r="54" spans="1:20" ht="18" customHeight="1" x14ac:dyDescent="0.25">
      <c r="A54" s="26" t="s">
        <v>11</v>
      </c>
      <c r="B54" s="26" t="s">
        <v>50</v>
      </c>
      <c r="C54" s="26" t="s">
        <v>875</v>
      </c>
      <c r="D54" s="26" t="s">
        <v>350</v>
      </c>
      <c r="E54" s="26" t="s">
        <v>1</v>
      </c>
      <c r="F54" s="26" t="s">
        <v>207</v>
      </c>
      <c r="G54" s="26" t="s">
        <v>19</v>
      </c>
      <c r="H54" s="26" t="s">
        <v>351</v>
      </c>
      <c r="I54" s="42" t="s">
        <v>876</v>
      </c>
      <c r="J54" s="42">
        <v>1</v>
      </c>
      <c r="K54" s="46">
        <v>45887</v>
      </c>
      <c r="L54" s="41" t="s">
        <v>877</v>
      </c>
      <c r="M54" s="41" t="s">
        <v>878</v>
      </c>
      <c r="N54" s="52">
        <v>32541</v>
      </c>
      <c r="O54" s="52">
        <v>17247</v>
      </c>
      <c r="P54" s="52">
        <v>49788</v>
      </c>
      <c r="Q54" s="26" t="s">
        <v>352</v>
      </c>
      <c r="R54" s="36" t="s">
        <v>353</v>
      </c>
      <c r="S54" s="36" t="s">
        <v>85</v>
      </c>
      <c r="T54" s="36" t="s">
        <v>103</v>
      </c>
    </row>
    <row r="55" spans="1:20" ht="18" customHeight="1" x14ac:dyDescent="0.25">
      <c r="A55" s="26" t="s">
        <v>10</v>
      </c>
      <c r="B55" s="26" t="s">
        <v>38</v>
      </c>
      <c r="C55" s="26" t="s">
        <v>769</v>
      </c>
      <c r="D55" s="26" t="s">
        <v>200</v>
      </c>
      <c r="E55" s="26" t="s">
        <v>1</v>
      </c>
      <c r="F55" s="26" t="s">
        <v>201</v>
      </c>
      <c r="G55" s="26" t="s">
        <v>19</v>
      </c>
      <c r="H55" s="26" t="s">
        <v>365</v>
      </c>
      <c r="I55" s="42" t="s">
        <v>770</v>
      </c>
      <c r="J55" s="42">
        <v>1</v>
      </c>
      <c r="K55" s="46">
        <v>45908</v>
      </c>
      <c r="L55" s="41" t="s">
        <v>687</v>
      </c>
      <c r="M55" s="41" t="s">
        <v>683</v>
      </c>
      <c r="N55" s="52">
        <v>198292</v>
      </c>
      <c r="O55" s="52">
        <v>111044</v>
      </c>
      <c r="P55" s="52">
        <v>309336</v>
      </c>
      <c r="Q55" s="26" t="s">
        <v>366</v>
      </c>
      <c r="R55" s="36" t="s">
        <v>771</v>
      </c>
      <c r="S55" s="36" t="s">
        <v>85</v>
      </c>
      <c r="T55" s="36" t="s">
        <v>103</v>
      </c>
    </row>
    <row r="56" spans="1:20" ht="18" customHeight="1" x14ac:dyDescent="0.25">
      <c r="A56" s="26" t="s">
        <v>10</v>
      </c>
      <c r="B56" s="26" t="s">
        <v>38</v>
      </c>
      <c r="C56" s="26" t="s">
        <v>195</v>
      </c>
      <c r="D56" s="26" t="s">
        <v>367</v>
      </c>
      <c r="E56" s="26" t="s">
        <v>1</v>
      </c>
      <c r="F56" s="26" t="s">
        <v>87</v>
      </c>
      <c r="G56" s="26" t="s">
        <v>19</v>
      </c>
      <c r="H56" s="26" t="s">
        <v>368</v>
      </c>
      <c r="I56" s="42" t="s">
        <v>791</v>
      </c>
      <c r="J56" s="42">
        <v>1</v>
      </c>
      <c r="K56" s="46">
        <v>45924</v>
      </c>
      <c r="L56" s="41" t="s">
        <v>682</v>
      </c>
      <c r="M56" s="41" t="s">
        <v>684</v>
      </c>
      <c r="N56" s="52">
        <v>9167</v>
      </c>
      <c r="O56" s="52">
        <v>4904</v>
      </c>
      <c r="P56" s="52">
        <v>14071</v>
      </c>
      <c r="Q56" s="26" t="s">
        <v>369</v>
      </c>
      <c r="R56" s="36" t="s">
        <v>370</v>
      </c>
      <c r="S56" s="36" t="s">
        <v>85</v>
      </c>
      <c r="T56" s="36" t="s">
        <v>103</v>
      </c>
    </row>
    <row r="57" spans="1:20" ht="18" customHeight="1" x14ac:dyDescent="0.25">
      <c r="A57" s="26" t="s">
        <v>10</v>
      </c>
      <c r="B57" s="26" t="s">
        <v>38</v>
      </c>
      <c r="C57" s="26" t="s">
        <v>195</v>
      </c>
      <c r="D57" s="26" t="s">
        <v>367</v>
      </c>
      <c r="E57" s="26" t="s">
        <v>1</v>
      </c>
      <c r="F57" s="26" t="s">
        <v>87</v>
      </c>
      <c r="G57" s="26" t="s">
        <v>19</v>
      </c>
      <c r="H57" s="26" t="s">
        <v>368</v>
      </c>
      <c r="I57" s="42" t="s">
        <v>791</v>
      </c>
      <c r="J57" s="42">
        <v>2</v>
      </c>
      <c r="K57" s="46">
        <v>45924</v>
      </c>
      <c r="L57" s="41" t="s">
        <v>713</v>
      </c>
      <c r="M57" s="41" t="s">
        <v>714</v>
      </c>
      <c r="N57" s="52">
        <v>9394</v>
      </c>
      <c r="O57" s="52">
        <v>5026</v>
      </c>
      <c r="P57" s="52">
        <v>14420</v>
      </c>
      <c r="Q57" s="26" t="s">
        <v>369</v>
      </c>
      <c r="R57" s="36" t="s">
        <v>370</v>
      </c>
      <c r="S57" s="36" t="s">
        <v>85</v>
      </c>
      <c r="T57" s="36" t="s">
        <v>103</v>
      </c>
    </row>
    <row r="58" spans="1:20" ht="18" customHeight="1" x14ac:dyDescent="0.25">
      <c r="A58" s="26" t="s">
        <v>10</v>
      </c>
      <c r="B58" s="26" t="s">
        <v>38</v>
      </c>
      <c r="C58" s="26" t="s">
        <v>195</v>
      </c>
      <c r="D58" s="26" t="s">
        <v>367</v>
      </c>
      <c r="E58" s="26" t="s">
        <v>1</v>
      </c>
      <c r="F58" s="26" t="s">
        <v>87</v>
      </c>
      <c r="G58" s="26" t="s">
        <v>19</v>
      </c>
      <c r="H58" s="26" t="s">
        <v>368</v>
      </c>
      <c r="I58" s="42" t="s">
        <v>791</v>
      </c>
      <c r="J58" s="42">
        <v>3</v>
      </c>
      <c r="K58" s="46">
        <v>45924</v>
      </c>
      <c r="L58" s="41" t="s">
        <v>715</v>
      </c>
      <c r="M58" s="41" t="s">
        <v>716</v>
      </c>
      <c r="N58" s="52">
        <v>9630</v>
      </c>
      <c r="O58" s="52">
        <v>5152</v>
      </c>
      <c r="P58" s="52">
        <v>14782</v>
      </c>
      <c r="Q58" s="26" t="s">
        <v>369</v>
      </c>
      <c r="R58" s="36" t="s">
        <v>370</v>
      </c>
      <c r="S58" s="36" t="s">
        <v>85</v>
      </c>
      <c r="T58" s="36" t="s">
        <v>103</v>
      </c>
    </row>
    <row r="59" spans="1:20" ht="18" customHeight="1" x14ac:dyDescent="0.25">
      <c r="A59" s="26" t="s">
        <v>10</v>
      </c>
      <c r="B59" s="26" t="s">
        <v>35</v>
      </c>
      <c r="C59" s="26" t="s">
        <v>146</v>
      </c>
      <c r="D59" s="26" t="s">
        <v>155</v>
      </c>
      <c r="E59" s="26" t="s">
        <v>19</v>
      </c>
      <c r="F59" s="26"/>
      <c r="G59" s="26"/>
      <c r="H59" s="26" t="s">
        <v>156</v>
      </c>
      <c r="I59" s="42" t="s">
        <v>948</v>
      </c>
      <c r="J59" s="42">
        <v>1</v>
      </c>
      <c r="K59" s="46">
        <v>45917</v>
      </c>
      <c r="L59" s="41" t="s">
        <v>732</v>
      </c>
      <c r="M59" s="41" t="s">
        <v>947</v>
      </c>
      <c r="N59" s="52">
        <v>209830</v>
      </c>
      <c r="O59" s="52">
        <v>9170</v>
      </c>
      <c r="P59" s="52">
        <v>219000</v>
      </c>
      <c r="Q59" s="26" t="s">
        <v>371</v>
      </c>
      <c r="R59" s="36" t="s">
        <v>157</v>
      </c>
      <c r="S59" s="36" t="s">
        <v>85</v>
      </c>
      <c r="T59" s="36" t="s">
        <v>103</v>
      </c>
    </row>
    <row r="60" spans="1:20" ht="18" customHeight="1" x14ac:dyDescent="0.25">
      <c r="A60" s="26" t="s">
        <v>10</v>
      </c>
      <c r="B60" s="26" t="s">
        <v>35</v>
      </c>
      <c r="C60" s="26" t="s">
        <v>146</v>
      </c>
      <c r="D60" s="26" t="s">
        <v>372</v>
      </c>
      <c r="E60" s="26" t="s">
        <v>1</v>
      </c>
      <c r="F60" s="26" t="s">
        <v>284</v>
      </c>
      <c r="G60" s="26" t="s">
        <v>19</v>
      </c>
      <c r="H60" s="26" t="s">
        <v>373</v>
      </c>
      <c r="I60" s="42" t="s">
        <v>966</v>
      </c>
      <c r="J60" s="42">
        <v>2</v>
      </c>
      <c r="K60" s="46">
        <v>45917</v>
      </c>
      <c r="L60" s="41" t="s">
        <v>690</v>
      </c>
      <c r="M60" s="41" t="s">
        <v>688</v>
      </c>
      <c r="N60" s="52">
        <v>36597</v>
      </c>
      <c r="O60" s="52">
        <v>19579</v>
      </c>
      <c r="P60" s="52">
        <v>56175</v>
      </c>
      <c r="Q60" s="26" t="s">
        <v>374</v>
      </c>
      <c r="R60" s="36" t="s">
        <v>375</v>
      </c>
      <c r="S60" s="36" t="s">
        <v>85</v>
      </c>
      <c r="T60" s="36" t="s">
        <v>103</v>
      </c>
    </row>
    <row r="61" spans="1:20" ht="18" customHeight="1" x14ac:dyDescent="0.25">
      <c r="A61" s="26" t="s">
        <v>10</v>
      </c>
      <c r="B61" s="26" t="s">
        <v>35</v>
      </c>
      <c r="C61" s="26" t="s">
        <v>739</v>
      </c>
      <c r="D61" s="26" t="s">
        <v>376</v>
      </c>
      <c r="E61" s="26" t="s">
        <v>34</v>
      </c>
      <c r="F61" s="26" t="s">
        <v>377</v>
      </c>
      <c r="G61" s="26" t="s">
        <v>19</v>
      </c>
      <c r="H61" s="26" t="s">
        <v>378</v>
      </c>
      <c r="I61" s="42" t="s">
        <v>925</v>
      </c>
      <c r="J61" s="42">
        <v>1</v>
      </c>
      <c r="K61" s="46">
        <v>45884</v>
      </c>
      <c r="L61" s="41" t="s">
        <v>919</v>
      </c>
      <c r="M61" s="41" t="s">
        <v>926</v>
      </c>
      <c r="N61" s="52">
        <v>7619</v>
      </c>
      <c r="O61" s="52">
        <v>3258</v>
      </c>
      <c r="P61" s="52">
        <v>10877</v>
      </c>
      <c r="Q61" s="26" t="s">
        <v>379</v>
      </c>
      <c r="R61" s="36" t="s">
        <v>380</v>
      </c>
      <c r="S61" s="36" t="s">
        <v>85</v>
      </c>
      <c r="T61" s="36" t="s">
        <v>103</v>
      </c>
    </row>
    <row r="62" spans="1:20" ht="18" customHeight="1" x14ac:dyDescent="0.25">
      <c r="A62" s="26" t="s">
        <v>10</v>
      </c>
      <c r="B62" s="26" t="s">
        <v>35</v>
      </c>
      <c r="C62" s="26" t="s">
        <v>739</v>
      </c>
      <c r="D62" s="26" t="s">
        <v>376</v>
      </c>
      <c r="E62" s="26" t="s">
        <v>34</v>
      </c>
      <c r="F62" s="26" t="s">
        <v>377</v>
      </c>
      <c r="G62" s="26" t="s">
        <v>19</v>
      </c>
      <c r="H62" s="26" t="s">
        <v>378</v>
      </c>
      <c r="I62" s="42" t="s">
        <v>925</v>
      </c>
      <c r="J62" s="42">
        <v>1</v>
      </c>
      <c r="K62" s="46">
        <v>45929</v>
      </c>
      <c r="L62" s="41" t="s">
        <v>919</v>
      </c>
      <c r="M62" s="41" t="s">
        <v>926</v>
      </c>
      <c r="N62" s="52">
        <v>75006</v>
      </c>
      <c r="O62" s="52">
        <v>31947</v>
      </c>
      <c r="P62" s="52">
        <v>106953</v>
      </c>
      <c r="Q62" s="26" t="s">
        <v>379</v>
      </c>
      <c r="R62" s="36" t="s">
        <v>380</v>
      </c>
      <c r="S62" s="36" t="s">
        <v>85</v>
      </c>
      <c r="T62" s="36" t="s">
        <v>103</v>
      </c>
    </row>
    <row r="63" spans="1:20" ht="18" customHeight="1" x14ac:dyDescent="0.25">
      <c r="A63" s="26" t="s">
        <v>10</v>
      </c>
      <c r="B63" s="26" t="s">
        <v>35</v>
      </c>
      <c r="C63" s="26" t="s">
        <v>211</v>
      </c>
      <c r="D63" s="26" t="s">
        <v>367</v>
      </c>
      <c r="E63" s="26" t="s">
        <v>1</v>
      </c>
      <c r="F63" s="26" t="s">
        <v>130</v>
      </c>
      <c r="G63" s="26" t="s">
        <v>19</v>
      </c>
      <c r="H63" s="26" t="s">
        <v>381</v>
      </c>
      <c r="I63" s="42" t="s">
        <v>1013</v>
      </c>
      <c r="J63" s="42">
        <v>4</v>
      </c>
      <c r="K63" s="46">
        <v>45926</v>
      </c>
      <c r="L63" s="41" t="s">
        <v>682</v>
      </c>
      <c r="M63" s="41" t="s">
        <v>684</v>
      </c>
      <c r="N63" s="52">
        <v>85284</v>
      </c>
      <c r="O63" s="52">
        <v>38747</v>
      </c>
      <c r="P63" s="52">
        <v>124031</v>
      </c>
      <c r="Q63" s="26" t="s">
        <v>382</v>
      </c>
      <c r="R63" s="36" t="s">
        <v>383</v>
      </c>
      <c r="S63" s="36" t="s">
        <v>85</v>
      </c>
      <c r="T63" s="36" t="s">
        <v>103</v>
      </c>
    </row>
    <row r="64" spans="1:20" ht="18" customHeight="1" x14ac:dyDescent="0.25">
      <c r="A64" s="26" t="s">
        <v>10</v>
      </c>
      <c r="B64" s="26" t="s">
        <v>72</v>
      </c>
      <c r="C64" s="26" t="s">
        <v>178</v>
      </c>
      <c r="D64" s="26" t="s">
        <v>384</v>
      </c>
      <c r="E64" s="26" t="s">
        <v>34</v>
      </c>
      <c r="F64" s="26" t="s">
        <v>335</v>
      </c>
      <c r="G64" s="26" t="s">
        <v>19</v>
      </c>
      <c r="H64" s="26" t="s">
        <v>385</v>
      </c>
      <c r="I64" s="42" t="s">
        <v>982</v>
      </c>
      <c r="J64" s="42">
        <v>1</v>
      </c>
      <c r="K64" s="46">
        <v>45887</v>
      </c>
      <c r="L64" s="41" t="s">
        <v>910</v>
      </c>
      <c r="M64" s="41" t="s">
        <v>983</v>
      </c>
      <c r="N64" s="52">
        <v>23447</v>
      </c>
      <c r="O64" s="52">
        <v>7535</v>
      </c>
      <c r="P64" s="52">
        <v>30982</v>
      </c>
      <c r="Q64" s="26" t="s">
        <v>386</v>
      </c>
      <c r="R64" s="36" t="s">
        <v>387</v>
      </c>
      <c r="S64" s="36" t="s">
        <v>85</v>
      </c>
      <c r="T64" s="36" t="s">
        <v>103</v>
      </c>
    </row>
    <row r="65" spans="1:20" ht="18" customHeight="1" x14ac:dyDescent="0.25">
      <c r="A65" s="26" t="s">
        <v>10</v>
      </c>
      <c r="B65" s="26" t="s">
        <v>67</v>
      </c>
      <c r="C65" s="26" t="s">
        <v>189</v>
      </c>
      <c r="D65" s="26" t="s">
        <v>87</v>
      </c>
      <c r="E65" s="26" t="s">
        <v>19</v>
      </c>
      <c r="F65" s="26"/>
      <c r="G65" s="26"/>
      <c r="H65" s="26" t="s">
        <v>388</v>
      </c>
      <c r="I65" s="42" t="s">
        <v>1002</v>
      </c>
      <c r="J65" s="42">
        <v>3</v>
      </c>
      <c r="K65" s="46">
        <v>45926</v>
      </c>
      <c r="L65" s="41" t="s">
        <v>682</v>
      </c>
      <c r="M65" s="41" t="s">
        <v>684</v>
      </c>
      <c r="N65" s="52">
        <v>45445</v>
      </c>
      <c r="O65" s="52">
        <v>20849</v>
      </c>
      <c r="P65" s="52">
        <v>66294</v>
      </c>
      <c r="Q65" s="26" t="s">
        <v>1003</v>
      </c>
      <c r="R65" s="36" t="s">
        <v>389</v>
      </c>
      <c r="S65" s="36" t="s">
        <v>85</v>
      </c>
      <c r="T65" s="36" t="s">
        <v>103</v>
      </c>
    </row>
    <row r="66" spans="1:20" ht="18" customHeight="1" x14ac:dyDescent="0.25">
      <c r="A66" s="26" t="s">
        <v>10</v>
      </c>
      <c r="B66" s="26" t="s">
        <v>67</v>
      </c>
      <c r="C66" s="26" t="s">
        <v>189</v>
      </c>
      <c r="D66" s="26" t="s">
        <v>87</v>
      </c>
      <c r="E66" s="26" t="s">
        <v>19</v>
      </c>
      <c r="F66" s="26"/>
      <c r="G66" s="26"/>
      <c r="H66" s="26" t="s">
        <v>388</v>
      </c>
      <c r="I66" s="42" t="s">
        <v>1004</v>
      </c>
      <c r="J66" s="42">
        <v>3</v>
      </c>
      <c r="K66" s="46">
        <v>45926</v>
      </c>
      <c r="L66" s="41" t="s">
        <v>682</v>
      </c>
      <c r="M66" s="41" t="s">
        <v>684</v>
      </c>
      <c r="N66" s="52">
        <v>2000</v>
      </c>
      <c r="O66" s="52">
        <v>0</v>
      </c>
      <c r="P66" s="52">
        <v>2000</v>
      </c>
      <c r="Q66" s="26" t="s">
        <v>1003</v>
      </c>
      <c r="R66" s="36" t="s">
        <v>389</v>
      </c>
      <c r="S66" s="36" t="s">
        <v>85</v>
      </c>
      <c r="T66" s="36" t="s">
        <v>103</v>
      </c>
    </row>
    <row r="67" spans="1:20" ht="18" customHeight="1" x14ac:dyDescent="0.25">
      <c r="A67" s="26" t="s">
        <v>10</v>
      </c>
      <c r="B67" s="26" t="s">
        <v>67</v>
      </c>
      <c r="C67" s="26" t="s">
        <v>837</v>
      </c>
      <c r="D67" s="26" t="s">
        <v>391</v>
      </c>
      <c r="E67" s="26" t="s">
        <v>86</v>
      </c>
      <c r="F67" s="26" t="s">
        <v>207</v>
      </c>
      <c r="G67" s="26" t="s">
        <v>19</v>
      </c>
      <c r="H67" s="26" t="s">
        <v>392</v>
      </c>
      <c r="I67" s="42" t="s">
        <v>838</v>
      </c>
      <c r="J67" s="42">
        <v>1</v>
      </c>
      <c r="K67" s="46">
        <v>45883</v>
      </c>
      <c r="L67" s="41" t="s">
        <v>839</v>
      </c>
      <c r="M67" s="41" t="s">
        <v>738</v>
      </c>
      <c r="N67" s="52">
        <v>109979</v>
      </c>
      <c r="O67" s="52">
        <v>58289</v>
      </c>
      <c r="P67" s="52">
        <v>168268</v>
      </c>
      <c r="Q67" s="26" t="s">
        <v>393</v>
      </c>
      <c r="R67" s="36" t="s">
        <v>394</v>
      </c>
      <c r="S67" s="36" t="s">
        <v>85</v>
      </c>
      <c r="T67" s="36" t="s">
        <v>103</v>
      </c>
    </row>
    <row r="68" spans="1:20" ht="18" customHeight="1" x14ac:dyDescent="0.25">
      <c r="A68" s="26" t="s">
        <v>10</v>
      </c>
      <c r="B68" s="26" t="s">
        <v>32</v>
      </c>
      <c r="C68" s="26" t="s">
        <v>137</v>
      </c>
      <c r="D68" s="26" t="s">
        <v>87</v>
      </c>
      <c r="E68" s="26" t="s">
        <v>19</v>
      </c>
      <c r="F68" s="26"/>
      <c r="G68" s="26"/>
      <c r="H68" s="26" t="s">
        <v>395</v>
      </c>
      <c r="I68" s="42" t="s">
        <v>938</v>
      </c>
      <c r="J68" s="42">
        <v>1</v>
      </c>
      <c r="K68" s="46">
        <v>45869</v>
      </c>
      <c r="L68" s="41" t="s">
        <v>902</v>
      </c>
      <c r="M68" s="41" t="s">
        <v>689</v>
      </c>
      <c r="N68" s="52">
        <v>39150</v>
      </c>
      <c r="O68" s="52">
        <v>20849</v>
      </c>
      <c r="P68" s="52">
        <v>59999</v>
      </c>
      <c r="Q68" s="26" t="s">
        <v>939</v>
      </c>
      <c r="R68" s="36" t="s">
        <v>396</v>
      </c>
      <c r="S68" s="36" t="s">
        <v>85</v>
      </c>
      <c r="T68" s="36" t="s">
        <v>103</v>
      </c>
    </row>
    <row r="69" spans="1:20" ht="18" customHeight="1" x14ac:dyDescent="0.25">
      <c r="A69" s="26" t="s">
        <v>10</v>
      </c>
      <c r="B69" s="26" t="s">
        <v>32</v>
      </c>
      <c r="C69" s="26" t="s">
        <v>249</v>
      </c>
      <c r="D69" s="26" t="s">
        <v>250</v>
      </c>
      <c r="E69" s="26" t="s">
        <v>1</v>
      </c>
      <c r="F69" s="26" t="s">
        <v>127</v>
      </c>
      <c r="G69" s="26" t="s">
        <v>19</v>
      </c>
      <c r="H69" s="26" t="s">
        <v>397</v>
      </c>
      <c r="I69" s="42" t="s">
        <v>1017</v>
      </c>
      <c r="J69" s="42">
        <v>1</v>
      </c>
      <c r="K69" s="46">
        <v>45909</v>
      </c>
      <c r="L69" s="41" t="s">
        <v>682</v>
      </c>
      <c r="M69" s="41" t="s">
        <v>684</v>
      </c>
      <c r="N69" s="52">
        <v>30829</v>
      </c>
      <c r="O69" s="52">
        <v>12526</v>
      </c>
      <c r="P69" s="52">
        <v>43355</v>
      </c>
      <c r="Q69" s="26" t="s">
        <v>398</v>
      </c>
      <c r="R69" s="36" t="s">
        <v>399</v>
      </c>
      <c r="S69" s="36" t="s">
        <v>85</v>
      </c>
      <c r="T69" s="36" t="s">
        <v>103</v>
      </c>
    </row>
    <row r="70" spans="1:20" ht="18" customHeight="1" x14ac:dyDescent="0.25">
      <c r="A70" s="26" t="s">
        <v>10</v>
      </c>
      <c r="B70" s="26" t="s">
        <v>65</v>
      </c>
      <c r="C70" s="26" t="s">
        <v>246</v>
      </c>
      <c r="D70" s="26" t="s">
        <v>87</v>
      </c>
      <c r="E70" s="26" t="s">
        <v>19</v>
      </c>
      <c r="F70" s="26"/>
      <c r="G70" s="26"/>
      <c r="H70" s="26" t="s">
        <v>400</v>
      </c>
      <c r="I70" s="42" t="s">
        <v>973</v>
      </c>
      <c r="J70" s="42">
        <v>3</v>
      </c>
      <c r="K70" s="46">
        <v>45925</v>
      </c>
      <c r="L70" s="41" t="s">
        <v>882</v>
      </c>
      <c r="M70" s="41" t="s">
        <v>883</v>
      </c>
      <c r="N70" s="52">
        <v>197315</v>
      </c>
      <c r="O70" s="52">
        <v>36854</v>
      </c>
      <c r="P70" s="52">
        <v>234169</v>
      </c>
      <c r="Q70" s="26" t="s">
        <v>968</v>
      </c>
      <c r="R70" s="36" t="s">
        <v>401</v>
      </c>
      <c r="S70" s="36" t="s">
        <v>85</v>
      </c>
      <c r="T70" s="36" t="s">
        <v>103</v>
      </c>
    </row>
    <row r="71" spans="1:20" ht="18" customHeight="1" x14ac:dyDescent="0.25">
      <c r="A71" s="26" t="s">
        <v>10</v>
      </c>
      <c r="B71" s="26" t="s">
        <v>65</v>
      </c>
      <c r="C71" s="26" t="s">
        <v>259</v>
      </c>
      <c r="D71" s="26" t="s">
        <v>260</v>
      </c>
      <c r="E71" s="26" t="s">
        <v>86</v>
      </c>
      <c r="F71" s="26"/>
      <c r="G71" s="26"/>
      <c r="H71" s="26" t="s">
        <v>404</v>
      </c>
      <c r="I71" s="42" t="s">
        <v>1008</v>
      </c>
      <c r="J71" s="42">
        <v>3</v>
      </c>
      <c r="K71" s="46">
        <v>45895</v>
      </c>
      <c r="L71" s="41" t="s">
        <v>682</v>
      </c>
      <c r="M71" s="41" t="s">
        <v>684</v>
      </c>
      <c r="N71" s="52">
        <v>371424</v>
      </c>
      <c r="O71" s="52">
        <v>0</v>
      </c>
      <c r="P71" s="52">
        <v>371424</v>
      </c>
      <c r="Q71" s="26" t="s">
        <v>1009</v>
      </c>
      <c r="R71" s="36" t="s">
        <v>405</v>
      </c>
      <c r="S71" s="36" t="s">
        <v>85</v>
      </c>
      <c r="T71" s="36" t="s">
        <v>103</v>
      </c>
    </row>
    <row r="72" spans="1:20" ht="18" customHeight="1" x14ac:dyDescent="0.25">
      <c r="A72" s="26" t="s">
        <v>10</v>
      </c>
      <c r="B72" s="26" t="s">
        <v>65</v>
      </c>
      <c r="C72" s="26" t="s">
        <v>259</v>
      </c>
      <c r="D72" s="26" t="s">
        <v>87</v>
      </c>
      <c r="E72" s="26" t="s">
        <v>19</v>
      </c>
      <c r="F72" s="26"/>
      <c r="G72" s="26"/>
      <c r="H72" s="26" t="s">
        <v>402</v>
      </c>
      <c r="I72" s="42" t="s">
        <v>809</v>
      </c>
      <c r="J72" s="42">
        <v>1</v>
      </c>
      <c r="K72" s="46">
        <v>45911</v>
      </c>
      <c r="L72" s="41" t="s">
        <v>729</v>
      </c>
      <c r="M72" s="41" t="s">
        <v>730</v>
      </c>
      <c r="N72" s="52">
        <v>69300</v>
      </c>
      <c r="O72" s="52">
        <v>0</v>
      </c>
      <c r="P72" s="52">
        <v>69300</v>
      </c>
      <c r="Q72" s="26" t="s">
        <v>810</v>
      </c>
      <c r="R72" s="36" t="s">
        <v>403</v>
      </c>
      <c r="S72" s="36" t="s">
        <v>85</v>
      </c>
      <c r="T72" s="36" t="s">
        <v>103</v>
      </c>
    </row>
    <row r="73" spans="1:20" ht="18" customHeight="1" x14ac:dyDescent="0.25">
      <c r="A73" s="26" t="s">
        <v>10</v>
      </c>
      <c r="B73" s="26" t="s">
        <v>65</v>
      </c>
      <c r="C73" s="26" t="s">
        <v>259</v>
      </c>
      <c r="D73" s="26" t="s">
        <v>87</v>
      </c>
      <c r="E73" s="26" t="s">
        <v>19</v>
      </c>
      <c r="F73" s="26"/>
      <c r="G73" s="26"/>
      <c r="H73" s="26" t="s">
        <v>402</v>
      </c>
      <c r="I73" s="42" t="s">
        <v>811</v>
      </c>
      <c r="J73" s="42">
        <v>1</v>
      </c>
      <c r="K73" s="46">
        <v>45911</v>
      </c>
      <c r="L73" s="41" t="s">
        <v>729</v>
      </c>
      <c r="M73" s="41" t="s">
        <v>730</v>
      </c>
      <c r="N73" s="52">
        <v>62316</v>
      </c>
      <c r="O73" s="52">
        <v>14980</v>
      </c>
      <c r="P73" s="52">
        <v>77296</v>
      </c>
      <c r="Q73" s="26" t="s">
        <v>810</v>
      </c>
      <c r="R73" s="36" t="s">
        <v>403</v>
      </c>
      <c r="S73" s="36" t="s">
        <v>85</v>
      </c>
      <c r="T73" s="36" t="s">
        <v>103</v>
      </c>
    </row>
    <row r="74" spans="1:20" ht="18" customHeight="1" x14ac:dyDescent="0.25">
      <c r="A74" s="26" t="s">
        <v>10</v>
      </c>
      <c r="B74" s="26" t="s">
        <v>65</v>
      </c>
      <c r="C74" s="26" t="s">
        <v>259</v>
      </c>
      <c r="D74" s="26" t="s">
        <v>87</v>
      </c>
      <c r="E74" s="26" t="s">
        <v>19</v>
      </c>
      <c r="F74" s="26"/>
      <c r="G74" s="26"/>
      <c r="H74" s="26" t="s">
        <v>402</v>
      </c>
      <c r="I74" s="42" t="s">
        <v>811</v>
      </c>
      <c r="J74" s="42">
        <v>2</v>
      </c>
      <c r="K74" s="46">
        <v>45911</v>
      </c>
      <c r="L74" s="41" t="s">
        <v>731</v>
      </c>
      <c r="M74" s="41" t="s">
        <v>728</v>
      </c>
      <c r="N74" s="52">
        <v>63677</v>
      </c>
      <c r="O74" s="52">
        <v>15334</v>
      </c>
      <c r="P74" s="52">
        <v>79011</v>
      </c>
      <c r="Q74" s="26" t="s">
        <v>810</v>
      </c>
      <c r="R74" s="36" t="s">
        <v>403</v>
      </c>
      <c r="S74" s="36" t="s">
        <v>85</v>
      </c>
      <c r="T74" s="36" t="s">
        <v>103</v>
      </c>
    </row>
    <row r="75" spans="1:20" ht="18" customHeight="1" x14ac:dyDescent="0.25">
      <c r="A75" s="26" t="s">
        <v>10</v>
      </c>
      <c r="B75" s="26" t="s">
        <v>65</v>
      </c>
      <c r="C75" s="26" t="s">
        <v>259</v>
      </c>
      <c r="D75" s="26" t="s">
        <v>87</v>
      </c>
      <c r="E75" s="26" t="s">
        <v>19</v>
      </c>
      <c r="F75" s="26"/>
      <c r="G75" s="26"/>
      <c r="H75" s="26" t="s">
        <v>402</v>
      </c>
      <c r="I75" s="42" t="s">
        <v>809</v>
      </c>
      <c r="J75" s="42">
        <v>2</v>
      </c>
      <c r="K75" s="46">
        <v>45911</v>
      </c>
      <c r="L75" s="41" t="s">
        <v>731</v>
      </c>
      <c r="M75" s="41" t="s">
        <v>728</v>
      </c>
      <c r="N75" s="52">
        <v>69300</v>
      </c>
      <c r="O75" s="52">
        <v>0</v>
      </c>
      <c r="P75" s="52">
        <v>69300</v>
      </c>
      <c r="Q75" s="26" t="s">
        <v>810</v>
      </c>
      <c r="R75" s="36" t="s">
        <v>403</v>
      </c>
      <c r="S75" s="36" t="s">
        <v>85</v>
      </c>
      <c r="T75" s="36" t="s">
        <v>103</v>
      </c>
    </row>
    <row r="76" spans="1:20" ht="18" customHeight="1" x14ac:dyDescent="0.25">
      <c r="A76" s="26" t="s">
        <v>10</v>
      </c>
      <c r="B76" s="26" t="s">
        <v>65</v>
      </c>
      <c r="C76" s="26" t="s">
        <v>259</v>
      </c>
      <c r="D76" s="26" t="s">
        <v>87</v>
      </c>
      <c r="E76" s="26" t="s">
        <v>19</v>
      </c>
      <c r="F76" s="26"/>
      <c r="G76" s="26"/>
      <c r="H76" s="26" t="s">
        <v>402</v>
      </c>
      <c r="I76" s="42" t="s">
        <v>809</v>
      </c>
      <c r="J76" s="42">
        <v>3</v>
      </c>
      <c r="K76" s="46">
        <v>45911</v>
      </c>
      <c r="L76" s="41" t="s">
        <v>768</v>
      </c>
      <c r="M76" s="41" t="s">
        <v>767</v>
      </c>
      <c r="N76" s="52">
        <v>69300</v>
      </c>
      <c r="O76" s="52">
        <v>0</v>
      </c>
      <c r="P76" s="52">
        <v>69300</v>
      </c>
      <c r="Q76" s="26" t="s">
        <v>810</v>
      </c>
      <c r="R76" s="36" t="s">
        <v>403</v>
      </c>
      <c r="S76" s="36" t="s">
        <v>85</v>
      </c>
      <c r="T76" s="36" t="s">
        <v>103</v>
      </c>
    </row>
    <row r="77" spans="1:20" ht="18" customHeight="1" x14ac:dyDescent="0.25">
      <c r="A77" s="26" t="s">
        <v>10</v>
      </c>
      <c r="B77" s="26" t="s">
        <v>65</v>
      </c>
      <c r="C77" s="26" t="s">
        <v>259</v>
      </c>
      <c r="D77" s="26" t="s">
        <v>87</v>
      </c>
      <c r="E77" s="26" t="s">
        <v>19</v>
      </c>
      <c r="F77" s="26"/>
      <c r="G77" s="26"/>
      <c r="H77" s="26" t="s">
        <v>402</v>
      </c>
      <c r="I77" s="42" t="s">
        <v>811</v>
      </c>
      <c r="J77" s="42">
        <v>3</v>
      </c>
      <c r="K77" s="46">
        <v>45911</v>
      </c>
      <c r="L77" s="41" t="s">
        <v>768</v>
      </c>
      <c r="M77" s="41" t="s">
        <v>767</v>
      </c>
      <c r="N77" s="52">
        <v>64989</v>
      </c>
      <c r="O77" s="52">
        <v>15675</v>
      </c>
      <c r="P77" s="52">
        <v>80664</v>
      </c>
      <c r="Q77" s="26" t="s">
        <v>810</v>
      </c>
      <c r="R77" s="36" t="s">
        <v>403</v>
      </c>
      <c r="S77" s="36" t="s">
        <v>85</v>
      </c>
      <c r="T77" s="36" t="s">
        <v>103</v>
      </c>
    </row>
    <row r="78" spans="1:20" ht="18" customHeight="1" x14ac:dyDescent="0.25">
      <c r="A78" s="26" t="s">
        <v>13</v>
      </c>
      <c r="B78" s="26" t="s">
        <v>45</v>
      </c>
      <c r="C78" s="26" t="s">
        <v>131</v>
      </c>
      <c r="D78" s="26" t="s">
        <v>132</v>
      </c>
      <c r="E78" s="26" t="s">
        <v>114</v>
      </c>
      <c r="F78" s="26"/>
      <c r="G78" s="26"/>
      <c r="H78" s="26" t="s">
        <v>354</v>
      </c>
      <c r="I78" s="42" t="s">
        <v>862</v>
      </c>
      <c r="J78" s="42">
        <v>1</v>
      </c>
      <c r="K78" s="46">
        <v>45883</v>
      </c>
      <c r="L78" s="41" t="s">
        <v>687</v>
      </c>
      <c r="M78" s="41" t="s">
        <v>683</v>
      </c>
      <c r="N78" s="52">
        <v>1169359</v>
      </c>
      <c r="O78" s="52">
        <v>0</v>
      </c>
      <c r="P78" s="52">
        <v>1169359</v>
      </c>
      <c r="Q78" s="26" t="s">
        <v>355</v>
      </c>
      <c r="R78" s="36" t="s">
        <v>356</v>
      </c>
      <c r="S78" s="36" t="s">
        <v>118</v>
      </c>
      <c r="T78" s="36" t="s">
        <v>103</v>
      </c>
    </row>
    <row r="79" spans="1:20" ht="18" customHeight="1" x14ac:dyDescent="0.25">
      <c r="A79" s="26" t="s">
        <v>13</v>
      </c>
      <c r="B79" s="26" t="s">
        <v>45</v>
      </c>
      <c r="C79" s="26" t="s">
        <v>116</v>
      </c>
      <c r="D79" s="26" t="s">
        <v>357</v>
      </c>
      <c r="E79" s="26" t="s">
        <v>217</v>
      </c>
      <c r="F79" s="26" t="s">
        <v>132</v>
      </c>
      <c r="G79" s="26" t="s">
        <v>114</v>
      </c>
      <c r="H79" s="26" t="s">
        <v>358</v>
      </c>
      <c r="I79" s="42" t="s">
        <v>863</v>
      </c>
      <c r="J79" s="42">
        <v>1</v>
      </c>
      <c r="K79" s="46">
        <v>45895</v>
      </c>
      <c r="L79" s="41" t="s">
        <v>687</v>
      </c>
      <c r="M79" s="41" t="s">
        <v>683</v>
      </c>
      <c r="N79" s="52">
        <v>40132</v>
      </c>
      <c r="O79" s="52">
        <v>0</v>
      </c>
      <c r="P79" s="52">
        <v>40132</v>
      </c>
      <c r="Q79" s="26" t="s">
        <v>864</v>
      </c>
      <c r="R79" s="36" t="s">
        <v>359</v>
      </c>
      <c r="S79" s="36" t="s">
        <v>118</v>
      </c>
      <c r="T79" s="36" t="s">
        <v>103</v>
      </c>
    </row>
    <row r="80" spans="1:20" ht="18" customHeight="1" x14ac:dyDescent="0.25">
      <c r="A80" s="26" t="s">
        <v>13</v>
      </c>
      <c r="B80" s="26" t="s">
        <v>69</v>
      </c>
      <c r="C80" s="26" t="s">
        <v>930</v>
      </c>
      <c r="D80" s="26" t="s">
        <v>87</v>
      </c>
      <c r="E80" s="26" t="s">
        <v>19</v>
      </c>
      <c r="F80" s="26"/>
      <c r="G80" s="26"/>
      <c r="H80" s="26" t="s">
        <v>360</v>
      </c>
      <c r="I80" s="42" t="s">
        <v>1053</v>
      </c>
      <c r="J80" s="42">
        <v>2</v>
      </c>
      <c r="K80" s="46">
        <v>45863</v>
      </c>
      <c r="L80" s="41" t="s">
        <v>946</v>
      </c>
      <c r="M80" s="41" t="s">
        <v>686</v>
      </c>
      <c r="N80" s="52">
        <v>147920</v>
      </c>
      <c r="O80" s="52">
        <v>0</v>
      </c>
      <c r="P80" s="52">
        <v>147920</v>
      </c>
      <c r="Q80" s="26" t="s">
        <v>1052</v>
      </c>
      <c r="R80" s="36" t="s">
        <v>361</v>
      </c>
      <c r="S80" s="36" t="s">
        <v>85</v>
      </c>
      <c r="T80" s="36" t="s">
        <v>103</v>
      </c>
    </row>
    <row r="81" spans="1:20" ht="18" customHeight="1" x14ac:dyDescent="0.25">
      <c r="A81" s="26" t="s">
        <v>13</v>
      </c>
      <c r="B81" s="26" t="s">
        <v>69</v>
      </c>
      <c r="C81" s="26" t="s">
        <v>930</v>
      </c>
      <c r="D81" s="26" t="s">
        <v>87</v>
      </c>
      <c r="E81" s="26" t="s">
        <v>19</v>
      </c>
      <c r="F81" s="26"/>
      <c r="G81" s="26"/>
      <c r="H81" s="26" t="s">
        <v>360</v>
      </c>
      <c r="I81" s="42" t="s">
        <v>1051</v>
      </c>
      <c r="J81" s="42">
        <v>3</v>
      </c>
      <c r="K81" s="46">
        <v>45863</v>
      </c>
      <c r="L81" s="41" t="s">
        <v>697</v>
      </c>
      <c r="M81" s="41" t="s">
        <v>686</v>
      </c>
      <c r="N81" s="52">
        <v>61852</v>
      </c>
      <c r="O81" s="52">
        <v>34637</v>
      </c>
      <c r="P81" s="52">
        <v>96489</v>
      </c>
      <c r="Q81" s="26" t="s">
        <v>1052</v>
      </c>
      <c r="R81" s="36" t="s">
        <v>361</v>
      </c>
      <c r="S81" s="36" t="s">
        <v>85</v>
      </c>
      <c r="T81" s="36" t="s">
        <v>103</v>
      </c>
    </row>
    <row r="82" spans="1:20" ht="18" customHeight="1" x14ac:dyDescent="0.25">
      <c r="A82" s="26" t="s">
        <v>13</v>
      </c>
      <c r="B82" s="26" t="s">
        <v>88</v>
      </c>
      <c r="C82" s="26" t="s">
        <v>141</v>
      </c>
      <c r="D82" s="26" t="s">
        <v>142</v>
      </c>
      <c r="E82" s="26" t="s">
        <v>114</v>
      </c>
      <c r="F82" s="26" t="s">
        <v>120</v>
      </c>
      <c r="G82" s="26" t="s">
        <v>19</v>
      </c>
      <c r="H82" s="26" t="s">
        <v>362</v>
      </c>
      <c r="I82" s="42" t="s">
        <v>851</v>
      </c>
      <c r="J82" s="42">
        <v>1</v>
      </c>
      <c r="K82" s="46">
        <v>45847</v>
      </c>
      <c r="L82" s="41" t="s">
        <v>687</v>
      </c>
      <c r="M82" s="41" t="s">
        <v>683</v>
      </c>
      <c r="N82" s="52">
        <v>781994</v>
      </c>
      <c r="O82" s="52">
        <v>0</v>
      </c>
      <c r="P82" s="52">
        <v>781994</v>
      </c>
      <c r="Q82" s="26" t="s">
        <v>363</v>
      </c>
      <c r="R82" s="36" t="s">
        <v>364</v>
      </c>
      <c r="S82" s="36" t="s">
        <v>117</v>
      </c>
      <c r="T82" s="36" t="s">
        <v>103</v>
      </c>
    </row>
    <row r="83" spans="1:20" ht="18" customHeight="1" x14ac:dyDescent="0.25">
      <c r="A83" s="26" t="s">
        <v>13</v>
      </c>
      <c r="B83" s="26" t="s">
        <v>88</v>
      </c>
      <c r="C83" s="26" t="s">
        <v>141</v>
      </c>
      <c r="D83" s="26" t="s">
        <v>142</v>
      </c>
      <c r="E83" s="26" t="s">
        <v>114</v>
      </c>
      <c r="F83" s="26" t="s">
        <v>120</v>
      </c>
      <c r="G83" s="26" t="s">
        <v>19</v>
      </c>
      <c r="H83" s="26" t="s">
        <v>362</v>
      </c>
      <c r="I83" s="42" t="s">
        <v>852</v>
      </c>
      <c r="J83" s="42">
        <v>1</v>
      </c>
      <c r="K83" s="46">
        <v>45847</v>
      </c>
      <c r="L83" s="41" t="s">
        <v>687</v>
      </c>
      <c r="M83" s="41" t="s">
        <v>683</v>
      </c>
      <c r="N83" s="52">
        <v>64605</v>
      </c>
      <c r="O83" s="52">
        <v>14213</v>
      </c>
      <c r="P83" s="52">
        <v>78818</v>
      </c>
      <c r="Q83" s="26" t="s">
        <v>363</v>
      </c>
      <c r="R83" s="36" t="s">
        <v>364</v>
      </c>
      <c r="S83" s="36" t="s">
        <v>117</v>
      </c>
      <c r="T83" s="36" t="s">
        <v>103</v>
      </c>
    </row>
    <row r="84" spans="1:20" ht="18" customHeight="1" x14ac:dyDescent="0.25">
      <c r="A84" s="26" t="s">
        <v>13</v>
      </c>
      <c r="B84" s="26" t="s">
        <v>88</v>
      </c>
      <c r="C84" s="26" t="s">
        <v>141</v>
      </c>
      <c r="D84" s="26" t="s">
        <v>142</v>
      </c>
      <c r="E84" s="26" t="s">
        <v>114</v>
      </c>
      <c r="F84" s="26" t="s">
        <v>120</v>
      </c>
      <c r="G84" s="26" t="s">
        <v>19</v>
      </c>
      <c r="H84" s="26" t="s">
        <v>362</v>
      </c>
      <c r="I84" s="42" t="s">
        <v>853</v>
      </c>
      <c r="J84" s="42">
        <v>1</v>
      </c>
      <c r="K84" s="46">
        <v>45847</v>
      </c>
      <c r="L84" s="41" t="s">
        <v>687</v>
      </c>
      <c r="M84" s="41" t="s">
        <v>683</v>
      </c>
      <c r="N84" s="52">
        <v>100143</v>
      </c>
      <c r="O84" s="52">
        <v>22031</v>
      </c>
      <c r="P84" s="52">
        <v>122174</v>
      </c>
      <c r="Q84" s="26" t="s">
        <v>363</v>
      </c>
      <c r="R84" s="36" t="s">
        <v>364</v>
      </c>
      <c r="S84" s="36" t="s">
        <v>117</v>
      </c>
      <c r="T84" s="36" t="s">
        <v>103</v>
      </c>
    </row>
    <row r="85" spans="1:20" ht="18" customHeight="1" x14ac:dyDescent="0.25">
      <c r="A85" s="26" t="s">
        <v>13</v>
      </c>
      <c r="B85" s="26" t="s">
        <v>88</v>
      </c>
      <c r="C85" s="26" t="s">
        <v>141</v>
      </c>
      <c r="D85" s="26" t="s">
        <v>142</v>
      </c>
      <c r="E85" s="26" t="s">
        <v>114</v>
      </c>
      <c r="F85" s="26" t="s">
        <v>120</v>
      </c>
      <c r="G85" s="26" t="s">
        <v>19</v>
      </c>
      <c r="H85" s="26" t="s">
        <v>362</v>
      </c>
      <c r="I85" s="42" t="s">
        <v>854</v>
      </c>
      <c r="J85" s="42">
        <v>1</v>
      </c>
      <c r="K85" s="46">
        <v>45847</v>
      </c>
      <c r="L85" s="41" t="s">
        <v>687</v>
      </c>
      <c r="M85" s="41" t="s">
        <v>683</v>
      </c>
      <c r="N85" s="52">
        <v>1580217</v>
      </c>
      <c r="O85" s="52">
        <v>347648</v>
      </c>
      <c r="P85" s="52">
        <v>1927865</v>
      </c>
      <c r="Q85" s="26" t="s">
        <v>363</v>
      </c>
      <c r="R85" s="36" t="s">
        <v>364</v>
      </c>
      <c r="S85" s="36" t="s">
        <v>117</v>
      </c>
      <c r="T85" s="36" t="s">
        <v>103</v>
      </c>
    </row>
    <row r="86" spans="1:20" ht="18" customHeight="1" x14ac:dyDescent="0.25">
      <c r="A86" s="26" t="s">
        <v>13</v>
      </c>
      <c r="B86" s="26" t="s">
        <v>88</v>
      </c>
      <c r="C86" s="26" t="s">
        <v>141</v>
      </c>
      <c r="D86" s="26" t="s">
        <v>142</v>
      </c>
      <c r="E86" s="26" t="s">
        <v>114</v>
      </c>
      <c r="F86" s="26" t="s">
        <v>120</v>
      </c>
      <c r="G86" s="26" t="s">
        <v>19</v>
      </c>
      <c r="H86" s="26" t="s">
        <v>362</v>
      </c>
      <c r="I86" s="42" t="s">
        <v>855</v>
      </c>
      <c r="J86" s="42">
        <v>1</v>
      </c>
      <c r="K86" s="46">
        <v>45847</v>
      </c>
      <c r="L86" s="41" t="s">
        <v>687</v>
      </c>
      <c r="M86" s="41" t="s">
        <v>683</v>
      </c>
      <c r="N86" s="52">
        <v>527447</v>
      </c>
      <c r="O86" s="52">
        <v>126612</v>
      </c>
      <c r="P86" s="52">
        <v>654059</v>
      </c>
      <c r="Q86" s="26" t="s">
        <v>363</v>
      </c>
      <c r="R86" s="36" t="s">
        <v>364</v>
      </c>
      <c r="S86" s="36" t="s">
        <v>117</v>
      </c>
      <c r="T86" s="36" t="s">
        <v>103</v>
      </c>
    </row>
    <row r="87" spans="1:20" ht="18" customHeight="1" x14ac:dyDescent="0.25">
      <c r="A87" s="26" t="s">
        <v>13</v>
      </c>
      <c r="B87" s="26" t="s">
        <v>88</v>
      </c>
      <c r="C87" s="26" t="s">
        <v>141</v>
      </c>
      <c r="D87" s="26" t="s">
        <v>142</v>
      </c>
      <c r="E87" s="26" t="s">
        <v>114</v>
      </c>
      <c r="F87" s="26" t="s">
        <v>120</v>
      </c>
      <c r="G87" s="26" t="s">
        <v>19</v>
      </c>
      <c r="H87" s="26" t="s">
        <v>362</v>
      </c>
      <c r="I87" s="42" t="s">
        <v>856</v>
      </c>
      <c r="J87" s="42">
        <v>1</v>
      </c>
      <c r="K87" s="46">
        <v>45847</v>
      </c>
      <c r="L87" s="41" t="s">
        <v>687</v>
      </c>
      <c r="M87" s="41" t="s">
        <v>683</v>
      </c>
      <c r="N87" s="52">
        <v>22500</v>
      </c>
      <c r="O87" s="52">
        <v>0</v>
      </c>
      <c r="P87" s="52">
        <v>22500</v>
      </c>
      <c r="Q87" s="26" t="s">
        <v>363</v>
      </c>
      <c r="R87" s="36" t="s">
        <v>364</v>
      </c>
      <c r="S87" s="36" t="s">
        <v>117</v>
      </c>
      <c r="T87" s="36" t="s">
        <v>103</v>
      </c>
    </row>
    <row r="88" spans="1:20" ht="18" customHeight="1" x14ac:dyDescent="0.25">
      <c r="A88" s="26" t="s">
        <v>13</v>
      </c>
      <c r="B88" s="26" t="s">
        <v>88</v>
      </c>
      <c r="C88" s="26" t="s">
        <v>141</v>
      </c>
      <c r="D88" s="26" t="s">
        <v>142</v>
      </c>
      <c r="E88" s="26" t="s">
        <v>114</v>
      </c>
      <c r="F88" s="26" t="s">
        <v>120</v>
      </c>
      <c r="G88" s="26" t="s">
        <v>19</v>
      </c>
      <c r="H88" s="26" t="s">
        <v>362</v>
      </c>
      <c r="I88" s="42" t="s">
        <v>857</v>
      </c>
      <c r="J88" s="42">
        <v>1</v>
      </c>
      <c r="K88" s="46">
        <v>45847</v>
      </c>
      <c r="L88" s="41" t="s">
        <v>687</v>
      </c>
      <c r="M88" s="41" t="s">
        <v>683</v>
      </c>
      <c r="N88" s="52">
        <v>21656</v>
      </c>
      <c r="O88" s="52">
        <v>0</v>
      </c>
      <c r="P88" s="52">
        <v>21656</v>
      </c>
      <c r="Q88" s="26" t="s">
        <v>363</v>
      </c>
      <c r="R88" s="36" t="s">
        <v>364</v>
      </c>
      <c r="S88" s="36" t="s">
        <v>117</v>
      </c>
      <c r="T88" s="36" t="s">
        <v>103</v>
      </c>
    </row>
    <row r="89" spans="1:20" ht="18" customHeight="1" x14ac:dyDescent="0.25">
      <c r="A89" s="26" t="s">
        <v>13</v>
      </c>
      <c r="B89" s="26" t="s">
        <v>88</v>
      </c>
      <c r="C89" s="26" t="s">
        <v>141</v>
      </c>
      <c r="D89" s="26" t="s">
        <v>142</v>
      </c>
      <c r="E89" s="26" t="s">
        <v>114</v>
      </c>
      <c r="F89" s="26" t="s">
        <v>120</v>
      </c>
      <c r="G89" s="26" t="s">
        <v>19</v>
      </c>
      <c r="H89" s="26" t="s">
        <v>362</v>
      </c>
      <c r="I89" s="42" t="s">
        <v>858</v>
      </c>
      <c r="J89" s="42">
        <v>1</v>
      </c>
      <c r="K89" s="46">
        <v>45847</v>
      </c>
      <c r="L89" s="41" t="s">
        <v>687</v>
      </c>
      <c r="M89" s="41" t="s">
        <v>683</v>
      </c>
      <c r="N89" s="52">
        <v>11431</v>
      </c>
      <c r="O89" s="52">
        <v>0</v>
      </c>
      <c r="P89" s="52">
        <v>11431</v>
      </c>
      <c r="Q89" s="26" t="s">
        <v>363</v>
      </c>
      <c r="R89" s="36" t="s">
        <v>364</v>
      </c>
      <c r="S89" s="36" t="s">
        <v>117</v>
      </c>
      <c r="T89" s="36" t="s">
        <v>103</v>
      </c>
    </row>
    <row r="90" spans="1:20" ht="18" customHeight="1" x14ac:dyDescent="0.25">
      <c r="A90" s="26" t="s">
        <v>12</v>
      </c>
      <c r="B90" s="26" t="s">
        <v>37</v>
      </c>
      <c r="C90" s="26" t="s">
        <v>239</v>
      </c>
      <c r="D90" s="26" t="s">
        <v>119</v>
      </c>
      <c r="E90" s="26" t="s">
        <v>19</v>
      </c>
      <c r="F90" s="26"/>
      <c r="G90" s="26"/>
      <c r="H90" s="26" t="s">
        <v>407</v>
      </c>
      <c r="I90" s="42" t="s">
        <v>1027</v>
      </c>
      <c r="J90" s="42">
        <v>4</v>
      </c>
      <c r="K90" s="46">
        <v>45860</v>
      </c>
      <c r="L90" s="41" t="s">
        <v>703</v>
      </c>
      <c r="M90" s="41" t="s">
        <v>694</v>
      </c>
      <c r="N90" s="52">
        <v>342363</v>
      </c>
      <c r="O90" s="52">
        <v>178780</v>
      </c>
      <c r="P90" s="52">
        <v>521143</v>
      </c>
      <c r="Q90" s="26" t="s">
        <v>408</v>
      </c>
      <c r="R90" s="36" t="s">
        <v>409</v>
      </c>
      <c r="S90" s="36" t="s">
        <v>85</v>
      </c>
      <c r="T90" s="36" t="s">
        <v>103</v>
      </c>
    </row>
    <row r="91" spans="1:20" ht="18" customHeight="1" x14ac:dyDescent="0.25">
      <c r="A91" s="26" t="s">
        <v>12</v>
      </c>
      <c r="B91" s="26" t="s">
        <v>105</v>
      </c>
      <c r="C91" s="26" t="s">
        <v>240</v>
      </c>
      <c r="D91" s="26" t="s">
        <v>176</v>
      </c>
      <c r="E91" s="26" t="s">
        <v>19</v>
      </c>
      <c r="F91" s="26"/>
      <c r="G91" s="26"/>
      <c r="H91" s="26" t="s">
        <v>410</v>
      </c>
      <c r="I91" s="42" t="s">
        <v>800</v>
      </c>
      <c r="J91" s="42">
        <v>1</v>
      </c>
      <c r="K91" s="46">
        <v>45912</v>
      </c>
      <c r="L91" s="41" t="s">
        <v>687</v>
      </c>
      <c r="M91" s="41" t="s">
        <v>683</v>
      </c>
      <c r="N91" s="52">
        <v>170641</v>
      </c>
      <c r="O91" s="52">
        <v>45376</v>
      </c>
      <c r="P91" s="52">
        <v>216017</v>
      </c>
      <c r="Q91" s="26" t="s">
        <v>411</v>
      </c>
      <c r="R91" s="36" t="s">
        <v>412</v>
      </c>
      <c r="S91" s="36" t="s">
        <v>85</v>
      </c>
      <c r="T91" s="36" t="s">
        <v>103</v>
      </c>
    </row>
    <row r="92" spans="1:20" ht="18" customHeight="1" x14ac:dyDescent="0.25">
      <c r="A92" s="26" t="s">
        <v>15</v>
      </c>
      <c r="B92" s="26" t="s">
        <v>44</v>
      </c>
      <c r="C92" s="26" t="s">
        <v>911</v>
      </c>
      <c r="D92" s="26" t="s">
        <v>350</v>
      </c>
      <c r="E92" s="26" t="s">
        <v>1</v>
      </c>
      <c r="F92" s="26" t="s">
        <v>130</v>
      </c>
      <c r="G92" s="26" t="s">
        <v>19</v>
      </c>
      <c r="H92" s="26" t="s">
        <v>476</v>
      </c>
      <c r="I92" s="42" t="s">
        <v>967</v>
      </c>
      <c r="J92" s="42">
        <v>1</v>
      </c>
      <c r="K92" s="46">
        <v>45869</v>
      </c>
      <c r="L92" s="41" t="s">
        <v>908</v>
      </c>
      <c r="M92" s="41" t="s">
        <v>840</v>
      </c>
      <c r="N92" s="52">
        <v>8556</v>
      </c>
      <c r="O92" s="52">
        <v>4535</v>
      </c>
      <c r="P92" s="52">
        <v>13091</v>
      </c>
      <c r="Q92" s="26" t="s">
        <v>477</v>
      </c>
      <c r="R92" s="36" t="s">
        <v>478</v>
      </c>
      <c r="S92" s="36" t="s">
        <v>182</v>
      </c>
      <c r="T92" s="36" t="s">
        <v>103</v>
      </c>
    </row>
    <row r="93" spans="1:20" ht="18" customHeight="1" x14ac:dyDescent="0.25">
      <c r="A93" s="26" t="s">
        <v>15</v>
      </c>
      <c r="B93" s="26" t="s">
        <v>44</v>
      </c>
      <c r="C93" s="26" t="s">
        <v>128</v>
      </c>
      <c r="D93" s="26" t="s">
        <v>479</v>
      </c>
      <c r="E93" s="26" t="s">
        <v>34</v>
      </c>
      <c r="F93" s="26" t="s">
        <v>480</v>
      </c>
      <c r="G93" s="26" t="s">
        <v>19</v>
      </c>
      <c r="H93" s="26" t="s">
        <v>481</v>
      </c>
      <c r="I93" s="42" t="s">
        <v>898</v>
      </c>
      <c r="J93" s="42">
        <v>1</v>
      </c>
      <c r="K93" s="46">
        <v>45896</v>
      </c>
      <c r="L93" s="41" t="s">
        <v>899</v>
      </c>
      <c r="M93" s="41" t="s">
        <v>900</v>
      </c>
      <c r="N93" s="52">
        <v>66188</v>
      </c>
      <c r="O93" s="52">
        <v>35080</v>
      </c>
      <c r="P93" s="52">
        <v>101268</v>
      </c>
      <c r="Q93" s="26" t="s">
        <v>481</v>
      </c>
      <c r="R93" s="36" t="s">
        <v>482</v>
      </c>
      <c r="S93" s="36" t="s">
        <v>85</v>
      </c>
      <c r="T93" s="36" t="s">
        <v>103</v>
      </c>
    </row>
    <row r="94" spans="1:20" ht="18" customHeight="1" x14ac:dyDescent="0.25">
      <c r="A94" s="26" t="s">
        <v>15</v>
      </c>
      <c r="B94" s="26" t="s">
        <v>49</v>
      </c>
      <c r="C94" s="26" t="s">
        <v>187</v>
      </c>
      <c r="D94" s="26" t="s">
        <v>119</v>
      </c>
      <c r="E94" s="26" t="s">
        <v>19</v>
      </c>
      <c r="F94" s="26"/>
      <c r="G94" s="26"/>
      <c r="H94" s="26" t="s">
        <v>483</v>
      </c>
      <c r="I94" s="42" t="s">
        <v>844</v>
      </c>
      <c r="J94" s="42">
        <v>1</v>
      </c>
      <c r="K94" s="46">
        <v>45846</v>
      </c>
      <c r="L94" s="41" t="s">
        <v>843</v>
      </c>
      <c r="M94" s="41" t="s">
        <v>693</v>
      </c>
      <c r="N94" s="52">
        <v>307150</v>
      </c>
      <c r="O94" s="52">
        <v>131833</v>
      </c>
      <c r="P94" s="52">
        <v>438983</v>
      </c>
      <c r="Q94" s="26" t="s">
        <v>484</v>
      </c>
      <c r="R94" s="36" t="s">
        <v>485</v>
      </c>
      <c r="S94" s="36" t="s">
        <v>85</v>
      </c>
      <c r="T94" s="36" t="s">
        <v>103</v>
      </c>
    </row>
    <row r="95" spans="1:20" ht="18" customHeight="1" x14ac:dyDescent="0.25">
      <c r="A95" s="26" t="s">
        <v>15</v>
      </c>
      <c r="B95" s="26" t="s">
        <v>49</v>
      </c>
      <c r="C95" s="26" t="s">
        <v>745</v>
      </c>
      <c r="D95" s="26" t="s">
        <v>486</v>
      </c>
      <c r="E95" s="26" t="s">
        <v>1</v>
      </c>
      <c r="F95" s="26" t="s">
        <v>119</v>
      </c>
      <c r="G95" s="26" t="s">
        <v>19</v>
      </c>
      <c r="H95" s="26" t="s">
        <v>487</v>
      </c>
      <c r="I95" s="42" t="s">
        <v>922</v>
      </c>
      <c r="J95" s="42">
        <v>1</v>
      </c>
      <c r="K95" s="46">
        <v>45867</v>
      </c>
      <c r="L95" s="41" t="s">
        <v>703</v>
      </c>
      <c r="M95" s="41" t="s">
        <v>694</v>
      </c>
      <c r="N95" s="52">
        <v>74565</v>
      </c>
      <c r="O95" s="52">
        <v>36089</v>
      </c>
      <c r="P95" s="52">
        <v>110654</v>
      </c>
      <c r="Q95" s="26" t="s">
        <v>488</v>
      </c>
      <c r="R95" s="36" t="s">
        <v>489</v>
      </c>
      <c r="S95" s="36" t="s">
        <v>85</v>
      </c>
      <c r="T95" s="36" t="s">
        <v>103</v>
      </c>
    </row>
    <row r="96" spans="1:20" ht="18" customHeight="1" x14ac:dyDescent="0.25">
      <c r="A96" s="26" t="s">
        <v>15</v>
      </c>
      <c r="B96" s="26" t="s">
        <v>49</v>
      </c>
      <c r="C96" s="26" t="s">
        <v>251</v>
      </c>
      <c r="D96" s="26" t="s">
        <v>490</v>
      </c>
      <c r="E96" s="26" t="s">
        <v>1</v>
      </c>
      <c r="F96" s="26" t="s">
        <v>111</v>
      </c>
      <c r="G96" s="26" t="s">
        <v>19</v>
      </c>
      <c r="H96" s="26" t="s">
        <v>491</v>
      </c>
      <c r="I96" s="42" t="s">
        <v>964</v>
      </c>
      <c r="J96" s="42">
        <v>2</v>
      </c>
      <c r="K96" s="46">
        <v>45856</v>
      </c>
      <c r="L96" s="41" t="s">
        <v>874</v>
      </c>
      <c r="M96" s="41" t="s">
        <v>836</v>
      </c>
      <c r="N96" s="52">
        <v>10137</v>
      </c>
      <c r="O96" s="52">
        <v>5373</v>
      </c>
      <c r="P96" s="52">
        <v>15510</v>
      </c>
      <c r="Q96" s="26" t="s">
        <v>492</v>
      </c>
      <c r="R96" s="36" t="s">
        <v>965</v>
      </c>
      <c r="S96" s="36" t="s">
        <v>85</v>
      </c>
      <c r="T96" s="36" t="s">
        <v>103</v>
      </c>
    </row>
    <row r="97" spans="1:20" ht="18" customHeight="1" x14ac:dyDescent="0.25">
      <c r="A97" s="26" t="s">
        <v>15</v>
      </c>
      <c r="B97" s="26" t="s">
        <v>49</v>
      </c>
      <c r="C97" s="26" t="s">
        <v>708</v>
      </c>
      <c r="D97" s="26" t="s">
        <v>111</v>
      </c>
      <c r="E97" s="26" t="s">
        <v>19</v>
      </c>
      <c r="F97" s="26"/>
      <c r="G97" s="26"/>
      <c r="H97" s="26" t="s">
        <v>709</v>
      </c>
      <c r="I97" s="42" t="s">
        <v>710</v>
      </c>
      <c r="J97" s="42">
        <v>1</v>
      </c>
      <c r="K97" s="46">
        <v>45922</v>
      </c>
      <c r="L97" s="41" t="s">
        <v>711</v>
      </c>
      <c r="M97" s="41" t="s">
        <v>684</v>
      </c>
      <c r="N97" s="52">
        <v>120371</v>
      </c>
      <c r="O97" s="52">
        <v>64398</v>
      </c>
      <c r="P97" s="52">
        <v>184769</v>
      </c>
      <c r="Q97" s="26" t="s">
        <v>712</v>
      </c>
      <c r="R97" s="36" t="s">
        <v>679</v>
      </c>
      <c r="S97" s="36" t="s">
        <v>85</v>
      </c>
      <c r="T97" s="36" t="s">
        <v>103</v>
      </c>
    </row>
    <row r="98" spans="1:20" ht="18" customHeight="1" x14ac:dyDescent="0.25">
      <c r="A98" s="26" t="s">
        <v>15</v>
      </c>
      <c r="B98" s="26" t="s">
        <v>49</v>
      </c>
      <c r="C98" s="26" t="s">
        <v>144</v>
      </c>
      <c r="D98" s="26" t="s">
        <v>130</v>
      </c>
      <c r="E98" s="26" t="s">
        <v>19</v>
      </c>
      <c r="F98" s="26"/>
      <c r="G98" s="26"/>
      <c r="H98" s="26" t="s">
        <v>147</v>
      </c>
      <c r="I98" s="42" t="s">
        <v>997</v>
      </c>
      <c r="J98" s="42">
        <v>1</v>
      </c>
      <c r="K98" s="46">
        <v>45911</v>
      </c>
      <c r="L98" s="41" t="s">
        <v>703</v>
      </c>
      <c r="M98" s="41" t="s">
        <v>694</v>
      </c>
      <c r="N98" s="52">
        <v>150000</v>
      </c>
      <c r="O98" s="52">
        <v>80250</v>
      </c>
      <c r="P98" s="52">
        <v>230250</v>
      </c>
      <c r="Q98" s="26" t="s">
        <v>493</v>
      </c>
      <c r="R98" s="36" t="s">
        <v>148</v>
      </c>
      <c r="S98" s="36" t="s">
        <v>115</v>
      </c>
      <c r="T98" s="36" t="s">
        <v>103</v>
      </c>
    </row>
    <row r="99" spans="1:20" ht="18" customHeight="1" x14ac:dyDescent="0.25">
      <c r="A99" s="26" t="s">
        <v>15</v>
      </c>
      <c r="B99" s="26" t="s">
        <v>49</v>
      </c>
      <c r="C99" s="26" t="s">
        <v>144</v>
      </c>
      <c r="D99" s="26" t="s">
        <v>130</v>
      </c>
      <c r="E99" s="26" t="s">
        <v>19</v>
      </c>
      <c r="F99" s="26"/>
      <c r="G99" s="26"/>
      <c r="H99" s="26" t="s">
        <v>147</v>
      </c>
      <c r="I99" s="42" t="s">
        <v>993</v>
      </c>
      <c r="J99" s="42">
        <v>1</v>
      </c>
      <c r="K99" s="46">
        <v>45912</v>
      </c>
      <c r="L99" s="41" t="s">
        <v>703</v>
      </c>
      <c r="M99" s="41" t="s">
        <v>694</v>
      </c>
      <c r="N99" s="52">
        <v>150000</v>
      </c>
      <c r="O99" s="52">
        <v>76852</v>
      </c>
      <c r="P99" s="52">
        <v>226852</v>
      </c>
      <c r="Q99" s="26" t="s">
        <v>493</v>
      </c>
      <c r="R99" s="36" t="s">
        <v>148</v>
      </c>
      <c r="S99" s="36" t="s">
        <v>115</v>
      </c>
      <c r="T99" s="36" t="s">
        <v>103</v>
      </c>
    </row>
    <row r="100" spans="1:20" ht="18" customHeight="1" x14ac:dyDescent="0.25">
      <c r="A100" s="26" t="s">
        <v>15</v>
      </c>
      <c r="B100" s="26" t="s">
        <v>49</v>
      </c>
      <c r="C100" s="26" t="s">
        <v>144</v>
      </c>
      <c r="D100" s="26" t="s">
        <v>130</v>
      </c>
      <c r="E100" s="26" t="s">
        <v>19</v>
      </c>
      <c r="F100" s="26"/>
      <c r="G100" s="26"/>
      <c r="H100" s="26" t="s">
        <v>147</v>
      </c>
      <c r="I100" s="42" t="s">
        <v>994</v>
      </c>
      <c r="J100" s="42">
        <v>1</v>
      </c>
      <c r="K100" s="46">
        <v>45912</v>
      </c>
      <c r="L100" s="41" t="s">
        <v>703</v>
      </c>
      <c r="M100" s="41" t="s">
        <v>694</v>
      </c>
      <c r="N100" s="52">
        <v>150000</v>
      </c>
      <c r="O100" s="52">
        <v>80251</v>
      </c>
      <c r="P100" s="52">
        <v>230251</v>
      </c>
      <c r="Q100" s="26" t="s">
        <v>493</v>
      </c>
      <c r="R100" s="36" t="s">
        <v>148</v>
      </c>
      <c r="S100" s="36" t="s">
        <v>115</v>
      </c>
      <c r="T100" s="36" t="s">
        <v>103</v>
      </c>
    </row>
    <row r="101" spans="1:20" ht="18" customHeight="1" x14ac:dyDescent="0.25">
      <c r="A101" s="26" t="s">
        <v>15</v>
      </c>
      <c r="B101" s="26" t="s">
        <v>49</v>
      </c>
      <c r="C101" s="26" t="s">
        <v>144</v>
      </c>
      <c r="D101" s="26" t="s">
        <v>130</v>
      </c>
      <c r="E101" s="26" t="s">
        <v>19</v>
      </c>
      <c r="F101" s="26"/>
      <c r="G101" s="26"/>
      <c r="H101" s="26" t="s">
        <v>147</v>
      </c>
      <c r="I101" s="42" t="s">
        <v>995</v>
      </c>
      <c r="J101" s="42">
        <v>1</v>
      </c>
      <c r="K101" s="46">
        <v>45912</v>
      </c>
      <c r="L101" s="41" t="s">
        <v>703</v>
      </c>
      <c r="M101" s="41" t="s">
        <v>694</v>
      </c>
      <c r="N101" s="52">
        <v>783202</v>
      </c>
      <c r="O101" s="52">
        <v>417408</v>
      </c>
      <c r="P101" s="52">
        <v>1200610</v>
      </c>
      <c r="Q101" s="26" t="s">
        <v>493</v>
      </c>
      <c r="R101" s="36" t="s">
        <v>148</v>
      </c>
      <c r="S101" s="36" t="s">
        <v>115</v>
      </c>
      <c r="T101" s="36" t="s">
        <v>103</v>
      </c>
    </row>
    <row r="102" spans="1:20" ht="18" customHeight="1" x14ac:dyDescent="0.25">
      <c r="A102" s="26" t="s">
        <v>15</v>
      </c>
      <c r="B102" s="26" t="s">
        <v>49</v>
      </c>
      <c r="C102" s="26" t="s">
        <v>144</v>
      </c>
      <c r="D102" s="26" t="s">
        <v>130</v>
      </c>
      <c r="E102" s="26" t="s">
        <v>19</v>
      </c>
      <c r="F102" s="26"/>
      <c r="G102" s="26"/>
      <c r="H102" s="26" t="s">
        <v>147</v>
      </c>
      <c r="I102" s="42" t="s">
        <v>996</v>
      </c>
      <c r="J102" s="42">
        <v>1</v>
      </c>
      <c r="K102" s="46">
        <v>45912</v>
      </c>
      <c r="L102" s="41" t="s">
        <v>703</v>
      </c>
      <c r="M102" s="41" t="s">
        <v>694</v>
      </c>
      <c r="N102" s="52">
        <v>132672</v>
      </c>
      <c r="O102" s="52">
        <v>70980</v>
      </c>
      <c r="P102" s="52">
        <v>203652</v>
      </c>
      <c r="Q102" s="26" t="s">
        <v>493</v>
      </c>
      <c r="R102" s="36" t="s">
        <v>148</v>
      </c>
      <c r="S102" s="36" t="s">
        <v>115</v>
      </c>
      <c r="T102" s="36" t="s">
        <v>103</v>
      </c>
    </row>
    <row r="103" spans="1:20" ht="18" customHeight="1" x14ac:dyDescent="0.25">
      <c r="A103" s="26" t="s">
        <v>15</v>
      </c>
      <c r="B103" s="26" t="s">
        <v>49</v>
      </c>
      <c r="C103" s="26" t="s">
        <v>144</v>
      </c>
      <c r="D103" s="26" t="s">
        <v>130</v>
      </c>
      <c r="E103" s="26" t="s">
        <v>19</v>
      </c>
      <c r="F103" s="26"/>
      <c r="G103" s="26"/>
      <c r="H103" s="26" t="s">
        <v>147</v>
      </c>
      <c r="I103" s="42" t="s">
        <v>998</v>
      </c>
      <c r="J103" s="42">
        <v>1</v>
      </c>
      <c r="K103" s="46">
        <v>45912</v>
      </c>
      <c r="L103" s="41" t="s">
        <v>703</v>
      </c>
      <c r="M103" s="41" t="s">
        <v>694</v>
      </c>
      <c r="N103" s="52">
        <v>132451</v>
      </c>
      <c r="O103" s="52">
        <v>70861</v>
      </c>
      <c r="P103" s="52">
        <v>203312</v>
      </c>
      <c r="Q103" s="26" t="s">
        <v>493</v>
      </c>
      <c r="R103" s="36" t="s">
        <v>148</v>
      </c>
      <c r="S103" s="36" t="s">
        <v>115</v>
      </c>
      <c r="T103" s="36" t="s">
        <v>103</v>
      </c>
    </row>
    <row r="104" spans="1:20" ht="18" customHeight="1" x14ac:dyDescent="0.25">
      <c r="A104" s="26" t="s">
        <v>15</v>
      </c>
      <c r="B104" s="26" t="s">
        <v>49</v>
      </c>
      <c r="C104" s="26" t="s">
        <v>221</v>
      </c>
      <c r="D104" s="26" t="s">
        <v>207</v>
      </c>
      <c r="E104" s="26" t="s">
        <v>19</v>
      </c>
      <c r="F104" s="26"/>
      <c r="G104" s="26"/>
      <c r="H104" s="26" t="s">
        <v>494</v>
      </c>
      <c r="I104" s="42" t="s">
        <v>986</v>
      </c>
      <c r="J104" s="42">
        <v>3</v>
      </c>
      <c r="K104" s="46">
        <v>45863</v>
      </c>
      <c r="L104" s="41" t="s">
        <v>687</v>
      </c>
      <c r="M104" s="41" t="s">
        <v>683</v>
      </c>
      <c r="N104" s="52">
        <v>356596</v>
      </c>
      <c r="O104" s="52">
        <v>165943</v>
      </c>
      <c r="P104" s="52">
        <v>522539</v>
      </c>
      <c r="Q104" s="26" t="s">
        <v>495</v>
      </c>
      <c r="R104" s="36" t="s">
        <v>496</v>
      </c>
      <c r="S104" s="36" t="s">
        <v>115</v>
      </c>
      <c r="T104" s="36" t="s">
        <v>103</v>
      </c>
    </row>
    <row r="105" spans="1:20" ht="18" customHeight="1" x14ac:dyDescent="0.25">
      <c r="A105" s="26" t="s">
        <v>15</v>
      </c>
      <c r="B105" s="26" t="s">
        <v>49</v>
      </c>
      <c r="C105" s="26" t="s">
        <v>272</v>
      </c>
      <c r="D105" s="26" t="s">
        <v>190</v>
      </c>
      <c r="E105" s="26" t="s">
        <v>1</v>
      </c>
      <c r="F105" s="26" t="s">
        <v>497</v>
      </c>
      <c r="G105" s="26" t="s">
        <v>19</v>
      </c>
      <c r="H105" s="26" t="s">
        <v>498</v>
      </c>
      <c r="I105" s="42" t="s">
        <v>896</v>
      </c>
      <c r="J105" s="42">
        <v>1</v>
      </c>
      <c r="K105" s="46">
        <v>45895</v>
      </c>
      <c r="L105" s="41" t="s">
        <v>874</v>
      </c>
      <c r="M105" s="41" t="s">
        <v>688</v>
      </c>
      <c r="N105" s="52">
        <v>51763</v>
      </c>
      <c r="O105" s="52">
        <v>24739</v>
      </c>
      <c r="P105" s="52">
        <v>76502</v>
      </c>
      <c r="Q105" s="26" t="s">
        <v>897</v>
      </c>
      <c r="R105" s="36" t="s">
        <v>499</v>
      </c>
      <c r="S105" s="36" t="s">
        <v>85</v>
      </c>
      <c r="T105" s="36" t="s">
        <v>103</v>
      </c>
    </row>
    <row r="106" spans="1:20" ht="18" customHeight="1" x14ac:dyDescent="0.25">
      <c r="A106" s="26" t="s">
        <v>15</v>
      </c>
      <c r="B106" s="26" t="s">
        <v>49</v>
      </c>
      <c r="C106" s="26" t="s">
        <v>1010</v>
      </c>
      <c r="D106" s="26" t="s">
        <v>119</v>
      </c>
      <c r="E106" s="26" t="s">
        <v>19</v>
      </c>
      <c r="F106" s="26"/>
      <c r="G106" s="26"/>
      <c r="H106" s="26" t="s">
        <v>500</v>
      </c>
      <c r="I106" s="42" t="s">
        <v>1011</v>
      </c>
      <c r="J106" s="42">
        <v>3</v>
      </c>
      <c r="K106" s="46">
        <v>45919</v>
      </c>
      <c r="L106" s="41" t="s">
        <v>703</v>
      </c>
      <c r="M106" s="41" t="s">
        <v>694</v>
      </c>
      <c r="N106" s="52">
        <v>329750</v>
      </c>
      <c r="O106" s="52">
        <v>180068</v>
      </c>
      <c r="P106" s="52">
        <v>509818</v>
      </c>
      <c r="Q106" s="26" t="s">
        <v>501</v>
      </c>
      <c r="R106" s="36" t="s">
        <v>502</v>
      </c>
      <c r="S106" s="36" t="s">
        <v>85</v>
      </c>
      <c r="T106" s="36" t="s">
        <v>103</v>
      </c>
    </row>
    <row r="107" spans="1:20" ht="18" customHeight="1" x14ac:dyDescent="0.25">
      <c r="A107" s="26" t="s">
        <v>15</v>
      </c>
      <c r="B107" s="26" t="s">
        <v>49</v>
      </c>
      <c r="C107" s="26" t="s">
        <v>192</v>
      </c>
      <c r="D107" s="26" t="s">
        <v>119</v>
      </c>
      <c r="E107" s="26" t="s">
        <v>19</v>
      </c>
      <c r="F107" s="26"/>
      <c r="G107" s="26"/>
      <c r="H107" s="26" t="s">
        <v>506</v>
      </c>
      <c r="I107" s="42" t="s">
        <v>1045</v>
      </c>
      <c r="J107" s="42">
        <v>1</v>
      </c>
      <c r="K107" s="46">
        <v>45856</v>
      </c>
      <c r="L107" s="41" t="s">
        <v>682</v>
      </c>
      <c r="M107" s="41" t="s">
        <v>684</v>
      </c>
      <c r="N107" s="52">
        <v>3000</v>
      </c>
      <c r="O107" s="52">
        <v>0</v>
      </c>
      <c r="P107" s="52">
        <v>3000</v>
      </c>
      <c r="Q107" s="26" t="s">
        <v>507</v>
      </c>
      <c r="R107" s="36" t="s">
        <v>193</v>
      </c>
      <c r="S107" s="36" t="s">
        <v>182</v>
      </c>
      <c r="T107" s="36" t="s">
        <v>103</v>
      </c>
    </row>
    <row r="108" spans="1:20" ht="18" customHeight="1" x14ac:dyDescent="0.25">
      <c r="A108" s="26" t="s">
        <v>15</v>
      </c>
      <c r="B108" s="26" t="s">
        <v>49</v>
      </c>
      <c r="C108" s="26" t="s">
        <v>192</v>
      </c>
      <c r="D108" s="26" t="s">
        <v>119</v>
      </c>
      <c r="E108" s="26" t="s">
        <v>19</v>
      </c>
      <c r="F108" s="26"/>
      <c r="G108" s="26"/>
      <c r="H108" s="26" t="s">
        <v>506</v>
      </c>
      <c r="I108" s="42" t="s">
        <v>1046</v>
      </c>
      <c r="J108" s="42">
        <v>1</v>
      </c>
      <c r="K108" s="46">
        <v>45856</v>
      </c>
      <c r="L108" s="41" t="s">
        <v>682</v>
      </c>
      <c r="M108" s="41" t="s">
        <v>684</v>
      </c>
      <c r="N108" s="52">
        <v>202152</v>
      </c>
      <c r="O108" s="52">
        <v>11052</v>
      </c>
      <c r="P108" s="52">
        <v>213204</v>
      </c>
      <c r="Q108" s="26" t="s">
        <v>507</v>
      </c>
      <c r="R108" s="36" t="s">
        <v>193</v>
      </c>
      <c r="S108" s="36" t="s">
        <v>182</v>
      </c>
      <c r="T108" s="36" t="s">
        <v>103</v>
      </c>
    </row>
    <row r="109" spans="1:20" ht="18" customHeight="1" x14ac:dyDescent="0.25">
      <c r="A109" s="26" t="s">
        <v>15</v>
      </c>
      <c r="B109" s="26" t="s">
        <v>49</v>
      </c>
      <c r="C109" s="26" t="s">
        <v>192</v>
      </c>
      <c r="D109" s="26" t="s">
        <v>119</v>
      </c>
      <c r="E109" s="26" t="s">
        <v>19</v>
      </c>
      <c r="F109" s="26"/>
      <c r="G109" s="26"/>
      <c r="H109" s="26" t="s">
        <v>503</v>
      </c>
      <c r="I109" s="42" t="s">
        <v>831</v>
      </c>
      <c r="J109" s="42">
        <v>1</v>
      </c>
      <c r="K109" s="46">
        <v>45847</v>
      </c>
      <c r="L109" s="41" t="s">
        <v>830</v>
      </c>
      <c r="M109" s="41" t="s">
        <v>693</v>
      </c>
      <c r="N109" s="52">
        <v>275000</v>
      </c>
      <c r="O109" s="52">
        <v>133865</v>
      </c>
      <c r="P109" s="52">
        <v>408865</v>
      </c>
      <c r="Q109" s="26" t="s">
        <v>504</v>
      </c>
      <c r="R109" s="36" t="s">
        <v>505</v>
      </c>
      <c r="S109" s="36" t="s">
        <v>85</v>
      </c>
      <c r="T109" s="36" t="s">
        <v>103</v>
      </c>
    </row>
    <row r="110" spans="1:20" ht="18" customHeight="1" x14ac:dyDescent="0.25">
      <c r="A110" s="26" t="s">
        <v>15</v>
      </c>
      <c r="B110" s="26" t="s">
        <v>49</v>
      </c>
      <c r="C110" s="26" t="s">
        <v>263</v>
      </c>
      <c r="D110" s="26" t="s">
        <v>268</v>
      </c>
      <c r="E110" s="26" t="s">
        <v>86</v>
      </c>
      <c r="F110" s="26"/>
      <c r="G110" s="26"/>
      <c r="H110" s="26" t="s">
        <v>508</v>
      </c>
      <c r="I110" s="42" t="s">
        <v>945</v>
      </c>
      <c r="J110" s="42">
        <v>1</v>
      </c>
      <c r="K110" s="46">
        <v>45855</v>
      </c>
      <c r="L110" s="41" t="s">
        <v>705</v>
      </c>
      <c r="M110" s="41" t="s">
        <v>706</v>
      </c>
      <c r="N110" s="52">
        <v>150000</v>
      </c>
      <c r="O110" s="52">
        <v>18000</v>
      </c>
      <c r="P110" s="52">
        <v>168000</v>
      </c>
      <c r="Q110" s="26" t="s">
        <v>509</v>
      </c>
      <c r="R110" s="36" t="s">
        <v>510</v>
      </c>
      <c r="S110" s="36" t="s">
        <v>85</v>
      </c>
      <c r="T110" s="36" t="s">
        <v>103</v>
      </c>
    </row>
    <row r="111" spans="1:20" ht="18" customHeight="1" x14ac:dyDescent="0.25">
      <c r="A111" s="26" t="s">
        <v>15</v>
      </c>
      <c r="B111" s="26" t="s">
        <v>41</v>
      </c>
      <c r="C111" s="26" t="s">
        <v>987</v>
      </c>
      <c r="D111" s="26" t="s">
        <v>123</v>
      </c>
      <c r="E111" s="26" t="s">
        <v>19</v>
      </c>
      <c r="F111" s="26"/>
      <c r="G111" s="26"/>
      <c r="H111" s="26" t="s">
        <v>511</v>
      </c>
      <c r="I111" s="42" t="s">
        <v>1025</v>
      </c>
      <c r="J111" s="42">
        <v>1</v>
      </c>
      <c r="K111" s="46">
        <v>45891</v>
      </c>
      <c r="L111" s="41" t="s">
        <v>682</v>
      </c>
      <c r="M111" s="41" t="s">
        <v>684</v>
      </c>
      <c r="N111" s="52">
        <v>199304</v>
      </c>
      <c r="O111" s="52">
        <v>4926</v>
      </c>
      <c r="P111" s="52">
        <v>204230</v>
      </c>
      <c r="Q111" s="26" t="s">
        <v>512</v>
      </c>
      <c r="R111" s="36" t="s">
        <v>513</v>
      </c>
      <c r="S111" s="36" t="s">
        <v>118</v>
      </c>
      <c r="T111" s="36" t="s">
        <v>103</v>
      </c>
    </row>
    <row r="112" spans="1:20" ht="18" customHeight="1" x14ac:dyDescent="0.25">
      <c r="A112" s="26" t="s">
        <v>15</v>
      </c>
      <c r="B112" s="26" t="s">
        <v>41</v>
      </c>
      <c r="C112" s="26" t="s">
        <v>987</v>
      </c>
      <c r="D112" s="26" t="s">
        <v>123</v>
      </c>
      <c r="E112" s="26" t="s">
        <v>19</v>
      </c>
      <c r="F112" s="26"/>
      <c r="G112" s="26"/>
      <c r="H112" s="26" t="s">
        <v>511</v>
      </c>
      <c r="I112" s="42" t="s">
        <v>1026</v>
      </c>
      <c r="J112" s="42">
        <v>1</v>
      </c>
      <c r="K112" s="46">
        <v>45891</v>
      </c>
      <c r="L112" s="41" t="s">
        <v>682</v>
      </c>
      <c r="M112" s="41" t="s">
        <v>684</v>
      </c>
      <c r="N112" s="52">
        <v>40000</v>
      </c>
      <c r="O112" s="52">
        <v>0</v>
      </c>
      <c r="P112" s="52">
        <v>40000</v>
      </c>
      <c r="Q112" s="26" t="s">
        <v>512</v>
      </c>
      <c r="R112" s="36" t="s">
        <v>513</v>
      </c>
      <c r="S112" s="36" t="s">
        <v>118</v>
      </c>
      <c r="T112" s="36" t="s">
        <v>103</v>
      </c>
    </row>
    <row r="113" spans="1:20" ht="18" customHeight="1" x14ac:dyDescent="0.25">
      <c r="A113" s="26" t="s">
        <v>15</v>
      </c>
      <c r="B113" s="26" t="s">
        <v>97</v>
      </c>
      <c r="C113" s="26" t="s">
        <v>257</v>
      </c>
      <c r="D113" s="26" t="s">
        <v>112</v>
      </c>
      <c r="E113" s="26" t="s">
        <v>19</v>
      </c>
      <c r="F113" s="26"/>
      <c r="G113" s="26"/>
      <c r="H113" s="26" t="s">
        <v>514</v>
      </c>
      <c r="I113" s="42" t="s">
        <v>744</v>
      </c>
      <c r="J113" s="42">
        <v>1</v>
      </c>
      <c r="K113" s="46">
        <v>45925</v>
      </c>
      <c r="L113" s="41" t="s">
        <v>690</v>
      </c>
      <c r="M113" s="41" t="s">
        <v>688</v>
      </c>
      <c r="N113" s="52">
        <v>162744</v>
      </c>
      <c r="O113" s="52">
        <v>86254</v>
      </c>
      <c r="P113" s="52">
        <v>248998</v>
      </c>
      <c r="Q113" s="26" t="s">
        <v>515</v>
      </c>
      <c r="R113" s="36" t="s">
        <v>516</v>
      </c>
      <c r="S113" s="36" t="s">
        <v>85</v>
      </c>
      <c r="T113" s="36" t="s">
        <v>103</v>
      </c>
    </row>
    <row r="114" spans="1:20" ht="18" customHeight="1" x14ac:dyDescent="0.25">
      <c r="A114" s="26" t="s">
        <v>15</v>
      </c>
      <c r="B114" s="26" t="s">
        <v>97</v>
      </c>
      <c r="C114" s="26" t="s">
        <v>990</v>
      </c>
      <c r="D114" s="26" t="s">
        <v>130</v>
      </c>
      <c r="E114" s="26" t="s">
        <v>19</v>
      </c>
      <c r="F114" s="26"/>
      <c r="G114" s="26"/>
      <c r="H114" s="26" t="s">
        <v>517</v>
      </c>
      <c r="I114" s="42" t="s">
        <v>1042</v>
      </c>
      <c r="J114" s="42">
        <v>2</v>
      </c>
      <c r="K114" s="46">
        <v>45891</v>
      </c>
      <c r="L114" s="41" t="s">
        <v>690</v>
      </c>
      <c r="M114" s="41" t="s">
        <v>688</v>
      </c>
      <c r="N114" s="52">
        <v>25000</v>
      </c>
      <c r="O114" s="52">
        <v>14000</v>
      </c>
      <c r="P114" s="52">
        <v>39000</v>
      </c>
      <c r="Q114" s="26" t="s">
        <v>518</v>
      </c>
      <c r="R114" s="36" t="s">
        <v>519</v>
      </c>
      <c r="S114" s="36" t="s">
        <v>85</v>
      </c>
      <c r="T114" s="36" t="s">
        <v>103</v>
      </c>
    </row>
    <row r="115" spans="1:20" ht="18" customHeight="1" x14ac:dyDescent="0.25">
      <c r="A115" s="26" t="s">
        <v>15</v>
      </c>
      <c r="B115" s="26" t="s">
        <v>97</v>
      </c>
      <c r="C115" s="26" t="s">
        <v>835</v>
      </c>
      <c r="D115" s="26" t="s">
        <v>520</v>
      </c>
      <c r="E115" s="26" t="s">
        <v>1</v>
      </c>
      <c r="F115" s="26" t="s">
        <v>521</v>
      </c>
      <c r="G115" s="26" t="s">
        <v>19</v>
      </c>
      <c r="H115" s="26" t="s">
        <v>522</v>
      </c>
      <c r="I115" s="42" t="s">
        <v>894</v>
      </c>
      <c r="J115" s="42">
        <v>2</v>
      </c>
      <c r="K115" s="46">
        <v>45875</v>
      </c>
      <c r="L115" s="41" t="s">
        <v>705</v>
      </c>
      <c r="M115" s="41" t="s">
        <v>706</v>
      </c>
      <c r="N115" s="52">
        <v>26872</v>
      </c>
      <c r="O115" s="52">
        <v>14242</v>
      </c>
      <c r="P115" s="52">
        <v>41114</v>
      </c>
      <c r="Q115" s="26" t="s">
        <v>523</v>
      </c>
      <c r="R115" s="36" t="s">
        <v>895</v>
      </c>
      <c r="S115" s="36" t="s">
        <v>85</v>
      </c>
      <c r="T115" s="36" t="s">
        <v>103</v>
      </c>
    </row>
    <row r="116" spans="1:20" ht="18" customHeight="1" x14ac:dyDescent="0.25">
      <c r="A116" s="26" t="s">
        <v>15</v>
      </c>
      <c r="B116" s="26" t="s">
        <v>97</v>
      </c>
      <c r="C116" s="26" t="s">
        <v>290</v>
      </c>
      <c r="D116" s="26" t="s">
        <v>282</v>
      </c>
      <c r="E116" s="26" t="s">
        <v>86</v>
      </c>
      <c r="F116" s="26" t="s">
        <v>242</v>
      </c>
      <c r="G116" s="26" t="s">
        <v>19</v>
      </c>
      <c r="H116" s="26" t="s">
        <v>527</v>
      </c>
      <c r="I116" s="42" t="s">
        <v>976</v>
      </c>
      <c r="J116" s="42">
        <v>3</v>
      </c>
      <c r="K116" s="46">
        <v>45840</v>
      </c>
      <c r="L116" s="41" t="s">
        <v>703</v>
      </c>
      <c r="M116" s="41" t="s">
        <v>694</v>
      </c>
      <c r="N116" s="52">
        <v>28241</v>
      </c>
      <c r="O116" s="52">
        <v>15109</v>
      </c>
      <c r="P116" s="52">
        <v>43350</v>
      </c>
      <c r="Q116" s="26" t="s">
        <v>528</v>
      </c>
      <c r="R116" s="36" t="s">
        <v>529</v>
      </c>
      <c r="S116" s="36" t="s">
        <v>121</v>
      </c>
      <c r="T116" s="36" t="s">
        <v>103</v>
      </c>
    </row>
    <row r="117" spans="1:20" ht="18" customHeight="1" x14ac:dyDescent="0.25">
      <c r="A117" s="26" t="s">
        <v>15</v>
      </c>
      <c r="B117" s="26" t="s">
        <v>97</v>
      </c>
      <c r="C117" s="26" t="s">
        <v>290</v>
      </c>
      <c r="D117" s="26" t="s">
        <v>207</v>
      </c>
      <c r="E117" s="26" t="s">
        <v>19</v>
      </c>
      <c r="F117" s="26"/>
      <c r="G117" s="26"/>
      <c r="H117" s="26" t="s">
        <v>524</v>
      </c>
      <c r="I117" s="42" t="s">
        <v>1028</v>
      </c>
      <c r="J117" s="42">
        <v>3</v>
      </c>
      <c r="K117" s="46">
        <v>45889</v>
      </c>
      <c r="L117" s="41" t="s">
        <v>703</v>
      </c>
      <c r="M117" s="41" t="s">
        <v>694</v>
      </c>
      <c r="N117" s="52">
        <v>143900</v>
      </c>
      <c r="O117" s="52">
        <v>11512</v>
      </c>
      <c r="P117" s="52">
        <v>155412</v>
      </c>
      <c r="Q117" s="26" t="s">
        <v>525</v>
      </c>
      <c r="R117" s="36" t="s">
        <v>526</v>
      </c>
      <c r="S117" s="36" t="s">
        <v>121</v>
      </c>
      <c r="T117" s="36" t="s">
        <v>103</v>
      </c>
    </row>
    <row r="118" spans="1:20" ht="18" customHeight="1" x14ac:dyDescent="0.25">
      <c r="A118" s="26" t="s">
        <v>15</v>
      </c>
      <c r="B118" s="26" t="s">
        <v>97</v>
      </c>
      <c r="C118" s="26" t="s">
        <v>884</v>
      </c>
      <c r="D118" s="26" t="s">
        <v>885</v>
      </c>
      <c r="E118" s="26" t="s">
        <v>86</v>
      </c>
      <c r="F118" s="26" t="s">
        <v>335</v>
      </c>
      <c r="G118" s="26" t="s">
        <v>19</v>
      </c>
      <c r="H118" s="26" t="s">
        <v>886</v>
      </c>
      <c r="I118" s="42" t="s">
        <v>887</v>
      </c>
      <c r="J118" s="42">
        <v>1</v>
      </c>
      <c r="K118" s="46">
        <v>45924</v>
      </c>
      <c r="L118" s="41" t="s">
        <v>700</v>
      </c>
      <c r="M118" s="41" t="s">
        <v>888</v>
      </c>
      <c r="N118" s="52">
        <v>1319</v>
      </c>
      <c r="O118" s="52">
        <v>290</v>
      </c>
      <c r="P118" s="52">
        <v>1609</v>
      </c>
      <c r="Q118" s="26" t="s">
        <v>889</v>
      </c>
      <c r="R118" s="36" t="s">
        <v>890</v>
      </c>
      <c r="S118" s="36" t="s">
        <v>85</v>
      </c>
      <c r="T118" s="36" t="s">
        <v>159</v>
      </c>
    </row>
    <row r="119" spans="1:20" ht="18" customHeight="1" x14ac:dyDescent="0.25">
      <c r="A119" s="26" t="s">
        <v>15</v>
      </c>
      <c r="B119" s="26" t="s">
        <v>48</v>
      </c>
      <c r="C119" s="26" t="s">
        <v>942</v>
      </c>
      <c r="D119" s="26" t="s">
        <v>406</v>
      </c>
      <c r="E119" s="26" t="s">
        <v>19</v>
      </c>
      <c r="F119" s="26"/>
      <c r="G119" s="26"/>
      <c r="H119" s="26" t="s">
        <v>530</v>
      </c>
      <c r="I119" s="42" t="s">
        <v>943</v>
      </c>
      <c r="J119" s="42">
        <v>2</v>
      </c>
      <c r="K119" s="46">
        <v>45895</v>
      </c>
      <c r="L119" s="41" t="s">
        <v>687</v>
      </c>
      <c r="M119" s="41" t="s">
        <v>683</v>
      </c>
      <c r="N119" s="52">
        <v>359016</v>
      </c>
      <c r="O119" s="52">
        <v>173729</v>
      </c>
      <c r="P119" s="52">
        <v>532745</v>
      </c>
      <c r="Q119" s="26" t="s">
        <v>531</v>
      </c>
      <c r="R119" s="36" t="s">
        <v>532</v>
      </c>
      <c r="S119" s="36" t="s">
        <v>121</v>
      </c>
      <c r="T119" s="36" t="s">
        <v>103</v>
      </c>
    </row>
    <row r="120" spans="1:20" ht="18" customHeight="1" x14ac:dyDescent="0.25">
      <c r="A120" s="26" t="s">
        <v>15</v>
      </c>
      <c r="B120" s="26" t="s">
        <v>62</v>
      </c>
      <c r="C120" s="26" t="s">
        <v>202</v>
      </c>
      <c r="D120" s="26" t="s">
        <v>196</v>
      </c>
      <c r="E120" s="26" t="s">
        <v>1</v>
      </c>
      <c r="F120" s="26" t="s">
        <v>390</v>
      </c>
      <c r="G120" s="26" t="s">
        <v>19</v>
      </c>
      <c r="H120" s="26" t="s">
        <v>533</v>
      </c>
      <c r="I120" s="42" t="s">
        <v>1043</v>
      </c>
      <c r="J120" s="42">
        <v>5</v>
      </c>
      <c r="K120" s="46">
        <v>45897</v>
      </c>
      <c r="L120" s="41" t="s">
        <v>803</v>
      </c>
      <c r="M120" s="41" t="s">
        <v>691</v>
      </c>
      <c r="N120" s="52">
        <v>44066</v>
      </c>
      <c r="O120" s="52">
        <v>24677</v>
      </c>
      <c r="P120" s="52">
        <v>68743</v>
      </c>
      <c r="Q120" s="26" t="s">
        <v>534</v>
      </c>
      <c r="R120" s="36" t="s">
        <v>535</v>
      </c>
      <c r="S120" s="36" t="s">
        <v>85</v>
      </c>
      <c r="T120" s="36" t="s">
        <v>103</v>
      </c>
    </row>
    <row r="121" spans="1:20" ht="18" customHeight="1" x14ac:dyDescent="0.25">
      <c r="A121" s="26" t="s">
        <v>15</v>
      </c>
      <c r="B121" s="26" t="s">
        <v>36</v>
      </c>
      <c r="C121" s="26" t="s">
        <v>680</v>
      </c>
      <c r="D121" s="26" t="s">
        <v>119</v>
      </c>
      <c r="E121" s="26" t="s">
        <v>19</v>
      </c>
      <c r="F121" s="26"/>
      <c r="G121" s="26"/>
      <c r="H121" s="26" t="s">
        <v>536</v>
      </c>
      <c r="I121" s="42" t="s">
        <v>1022</v>
      </c>
      <c r="J121" s="42">
        <v>4</v>
      </c>
      <c r="K121" s="46">
        <v>45924</v>
      </c>
      <c r="L121" s="41" t="s">
        <v>703</v>
      </c>
      <c r="M121" s="41" t="s">
        <v>694</v>
      </c>
      <c r="N121" s="52">
        <v>383507</v>
      </c>
      <c r="O121" s="52">
        <v>214764</v>
      </c>
      <c r="P121" s="52">
        <v>598271</v>
      </c>
      <c r="Q121" s="26" t="s">
        <v>537</v>
      </c>
      <c r="R121" s="36" t="s">
        <v>538</v>
      </c>
      <c r="S121" s="36" t="s">
        <v>85</v>
      </c>
      <c r="T121" s="36" t="s">
        <v>103</v>
      </c>
    </row>
    <row r="122" spans="1:20" ht="18" customHeight="1" x14ac:dyDescent="0.25">
      <c r="A122" s="26" t="s">
        <v>15</v>
      </c>
      <c r="B122" s="26" t="s">
        <v>31</v>
      </c>
      <c r="C122" s="26" t="s">
        <v>681</v>
      </c>
      <c r="D122" s="26" t="s">
        <v>203</v>
      </c>
      <c r="E122" s="26" t="s">
        <v>19</v>
      </c>
      <c r="F122" s="26"/>
      <c r="G122" s="26"/>
      <c r="H122" s="26" t="s">
        <v>539</v>
      </c>
      <c r="I122" s="42" t="s">
        <v>1023</v>
      </c>
      <c r="J122" s="42">
        <v>4</v>
      </c>
      <c r="K122" s="46">
        <v>45922</v>
      </c>
      <c r="L122" s="41" t="s">
        <v>703</v>
      </c>
      <c r="M122" s="41" t="s">
        <v>694</v>
      </c>
      <c r="N122" s="52">
        <v>513786</v>
      </c>
      <c r="O122" s="52">
        <v>189601</v>
      </c>
      <c r="P122" s="52">
        <v>703387</v>
      </c>
      <c r="Q122" s="26" t="s">
        <v>540</v>
      </c>
      <c r="R122" s="36" t="s">
        <v>541</v>
      </c>
      <c r="S122" s="36" t="s">
        <v>85</v>
      </c>
      <c r="T122" s="36" t="s">
        <v>103</v>
      </c>
    </row>
    <row r="123" spans="1:20" ht="18" customHeight="1" x14ac:dyDescent="0.25">
      <c r="A123" s="26" t="s">
        <v>15</v>
      </c>
      <c r="B123" s="26" t="s">
        <v>31</v>
      </c>
      <c r="C123" s="26" t="s">
        <v>827</v>
      </c>
      <c r="D123" s="26" t="s">
        <v>111</v>
      </c>
      <c r="E123" s="26" t="s">
        <v>19</v>
      </c>
      <c r="F123" s="26"/>
      <c r="G123" s="26"/>
      <c r="H123" s="26" t="s">
        <v>543</v>
      </c>
      <c r="I123" s="42" t="s">
        <v>828</v>
      </c>
      <c r="J123" s="42">
        <v>1</v>
      </c>
      <c r="K123" s="46">
        <v>45908</v>
      </c>
      <c r="L123" s="41" t="s">
        <v>829</v>
      </c>
      <c r="M123" s="41" t="s">
        <v>683</v>
      </c>
      <c r="N123" s="52">
        <v>120022</v>
      </c>
      <c r="O123" s="52">
        <v>9602</v>
      </c>
      <c r="P123" s="52">
        <v>129624</v>
      </c>
      <c r="Q123" s="26" t="s">
        <v>544</v>
      </c>
      <c r="R123" s="36" t="s">
        <v>545</v>
      </c>
      <c r="S123" s="36" t="s">
        <v>85</v>
      </c>
      <c r="T123" s="36" t="s">
        <v>103</v>
      </c>
    </row>
    <row r="124" spans="1:20" ht="18" customHeight="1" x14ac:dyDescent="0.25">
      <c r="A124" s="26" t="s">
        <v>15</v>
      </c>
      <c r="B124" s="26" t="s">
        <v>31</v>
      </c>
      <c r="C124" s="26" t="s">
        <v>1018</v>
      </c>
      <c r="D124" s="26" t="s">
        <v>130</v>
      </c>
      <c r="E124" s="26" t="s">
        <v>19</v>
      </c>
      <c r="F124" s="26"/>
      <c r="G124" s="26"/>
      <c r="H124" s="26" t="s">
        <v>546</v>
      </c>
      <c r="I124" s="42" t="s">
        <v>1020</v>
      </c>
      <c r="J124" s="42">
        <v>3</v>
      </c>
      <c r="K124" s="46">
        <v>45924</v>
      </c>
      <c r="L124" s="41" t="s">
        <v>682</v>
      </c>
      <c r="M124" s="41" t="s">
        <v>684</v>
      </c>
      <c r="N124" s="52">
        <v>75522</v>
      </c>
      <c r="O124" s="52">
        <v>0</v>
      </c>
      <c r="P124" s="52">
        <v>75522</v>
      </c>
      <c r="Q124" s="26" t="s">
        <v>547</v>
      </c>
      <c r="R124" s="36" t="s">
        <v>548</v>
      </c>
      <c r="S124" s="36" t="s">
        <v>182</v>
      </c>
      <c r="T124" s="36" t="s">
        <v>103</v>
      </c>
    </row>
    <row r="125" spans="1:20" ht="18" customHeight="1" x14ac:dyDescent="0.25">
      <c r="A125" s="26" t="s">
        <v>15</v>
      </c>
      <c r="B125" s="26" t="s">
        <v>31</v>
      </c>
      <c r="C125" s="26" t="s">
        <v>1018</v>
      </c>
      <c r="D125" s="26" t="s">
        <v>130</v>
      </c>
      <c r="E125" s="26" t="s">
        <v>19</v>
      </c>
      <c r="F125" s="26"/>
      <c r="G125" s="26"/>
      <c r="H125" s="26" t="s">
        <v>546</v>
      </c>
      <c r="I125" s="42" t="s">
        <v>1019</v>
      </c>
      <c r="J125" s="42">
        <v>4</v>
      </c>
      <c r="K125" s="46">
        <v>45924</v>
      </c>
      <c r="L125" s="41" t="s">
        <v>682</v>
      </c>
      <c r="M125" s="41" t="s">
        <v>684</v>
      </c>
      <c r="N125" s="52">
        <v>374472</v>
      </c>
      <c r="O125" s="52">
        <v>36000</v>
      </c>
      <c r="P125" s="52">
        <v>410472</v>
      </c>
      <c r="Q125" s="26" t="s">
        <v>547</v>
      </c>
      <c r="R125" s="36" t="s">
        <v>548</v>
      </c>
      <c r="S125" s="36" t="s">
        <v>182</v>
      </c>
      <c r="T125" s="36" t="s">
        <v>103</v>
      </c>
    </row>
    <row r="126" spans="1:20" ht="18" customHeight="1" x14ac:dyDescent="0.25">
      <c r="A126" s="26" t="s">
        <v>15</v>
      </c>
      <c r="B126" s="26" t="s">
        <v>31</v>
      </c>
      <c r="C126" s="26" t="s">
        <v>129</v>
      </c>
      <c r="D126" s="26" t="s">
        <v>203</v>
      </c>
      <c r="E126" s="26" t="s">
        <v>19</v>
      </c>
      <c r="F126" s="26"/>
      <c r="G126" s="26"/>
      <c r="H126" s="26" t="s">
        <v>549</v>
      </c>
      <c r="I126" s="42" t="s">
        <v>817</v>
      </c>
      <c r="J126" s="42">
        <v>1</v>
      </c>
      <c r="K126" s="46">
        <v>45894</v>
      </c>
      <c r="L126" s="41" t="s">
        <v>818</v>
      </c>
      <c r="M126" s="41" t="s">
        <v>683</v>
      </c>
      <c r="N126" s="52">
        <v>35000</v>
      </c>
      <c r="O126" s="52">
        <v>0</v>
      </c>
      <c r="P126" s="52">
        <v>35000</v>
      </c>
      <c r="Q126" s="26" t="s">
        <v>550</v>
      </c>
      <c r="R126" s="36" t="s">
        <v>551</v>
      </c>
      <c r="S126" s="36" t="s">
        <v>204</v>
      </c>
      <c r="T126" s="36" t="s">
        <v>103</v>
      </c>
    </row>
    <row r="127" spans="1:20" ht="18" customHeight="1" x14ac:dyDescent="0.25">
      <c r="A127" s="26" t="s">
        <v>15</v>
      </c>
      <c r="B127" s="26" t="s">
        <v>47</v>
      </c>
      <c r="C127" s="26" t="s">
        <v>281</v>
      </c>
      <c r="D127" s="26" t="s">
        <v>203</v>
      </c>
      <c r="E127" s="26" t="s">
        <v>19</v>
      </c>
      <c r="F127" s="26"/>
      <c r="G127" s="26"/>
      <c r="H127" s="26" t="s">
        <v>552</v>
      </c>
      <c r="I127" s="42" t="s">
        <v>974</v>
      </c>
      <c r="J127" s="42">
        <v>2</v>
      </c>
      <c r="K127" s="46">
        <v>45889</v>
      </c>
      <c r="L127" s="41" t="s">
        <v>901</v>
      </c>
      <c r="M127" s="41" t="s">
        <v>797</v>
      </c>
      <c r="N127" s="52">
        <v>35318</v>
      </c>
      <c r="O127" s="52">
        <v>18718</v>
      </c>
      <c r="P127" s="52">
        <v>54036</v>
      </c>
      <c r="Q127" s="26" t="s">
        <v>553</v>
      </c>
      <c r="R127" s="36" t="s">
        <v>554</v>
      </c>
      <c r="S127" s="36" t="s">
        <v>85</v>
      </c>
      <c r="T127" s="36" t="s">
        <v>103</v>
      </c>
    </row>
    <row r="128" spans="1:20" ht="18" customHeight="1" x14ac:dyDescent="0.25">
      <c r="A128" s="26" t="s">
        <v>15</v>
      </c>
      <c r="B128" s="26" t="s">
        <v>47</v>
      </c>
      <c r="C128" s="26" t="s">
        <v>984</v>
      </c>
      <c r="D128" s="26" t="s">
        <v>130</v>
      </c>
      <c r="E128" s="26" t="s">
        <v>19</v>
      </c>
      <c r="F128" s="26"/>
      <c r="G128" s="26"/>
      <c r="H128" s="26" t="s">
        <v>555</v>
      </c>
      <c r="I128" s="42" t="s">
        <v>985</v>
      </c>
      <c r="J128" s="42">
        <v>3</v>
      </c>
      <c r="K128" s="46">
        <v>45896</v>
      </c>
      <c r="L128" s="41" t="s">
        <v>682</v>
      </c>
      <c r="M128" s="41" t="s">
        <v>684</v>
      </c>
      <c r="N128" s="52">
        <v>250000</v>
      </c>
      <c r="O128" s="52">
        <v>140000</v>
      </c>
      <c r="P128" s="52">
        <v>390000</v>
      </c>
      <c r="Q128" s="26" t="s">
        <v>556</v>
      </c>
      <c r="R128" s="36" t="s">
        <v>557</v>
      </c>
      <c r="S128" s="36" t="s">
        <v>85</v>
      </c>
      <c r="T128" s="36" t="s">
        <v>103</v>
      </c>
    </row>
    <row r="129" spans="1:20" ht="18" customHeight="1" x14ac:dyDescent="0.25">
      <c r="A129" s="26" t="s">
        <v>15</v>
      </c>
      <c r="B129" s="26" t="s">
        <v>47</v>
      </c>
      <c r="C129" s="26" t="s">
        <v>1032</v>
      </c>
      <c r="D129" s="26" t="s">
        <v>130</v>
      </c>
      <c r="E129" s="26" t="s">
        <v>19</v>
      </c>
      <c r="F129" s="26"/>
      <c r="G129" s="26"/>
      <c r="H129" s="26" t="s">
        <v>558</v>
      </c>
      <c r="I129" s="42" t="s">
        <v>1040</v>
      </c>
      <c r="J129" s="42">
        <v>4</v>
      </c>
      <c r="K129" s="46">
        <v>45889</v>
      </c>
      <c r="L129" s="41" t="s">
        <v>737</v>
      </c>
      <c r="M129" s="41" t="s">
        <v>738</v>
      </c>
      <c r="N129" s="52">
        <v>27656</v>
      </c>
      <c r="O129" s="52">
        <v>15488</v>
      </c>
      <c r="P129" s="52">
        <v>43144</v>
      </c>
      <c r="Q129" s="26" t="s">
        <v>559</v>
      </c>
      <c r="R129" s="36" t="s">
        <v>560</v>
      </c>
      <c r="S129" s="36" t="s">
        <v>85</v>
      </c>
      <c r="T129" s="36" t="s">
        <v>103</v>
      </c>
    </row>
    <row r="130" spans="1:20" ht="18" customHeight="1" x14ac:dyDescent="0.25">
      <c r="A130" s="26" t="s">
        <v>15</v>
      </c>
      <c r="B130" s="26" t="s">
        <v>47</v>
      </c>
      <c r="C130" s="26" t="s">
        <v>238</v>
      </c>
      <c r="D130" s="26" t="s">
        <v>183</v>
      </c>
      <c r="E130" s="26" t="s">
        <v>1</v>
      </c>
      <c r="F130" s="26" t="s">
        <v>126</v>
      </c>
      <c r="G130" s="26" t="s">
        <v>19</v>
      </c>
      <c r="H130" s="26" t="s">
        <v>561</v>
      </c>
      <c r="I130" s="42" t="s">
        <v>978</v>
      </c>
      <c r="J130" s="42">
        <v>3</v>
      </c>
      <c r="K130" s="46">
        <v>45916</v>
      </c>
      <c r="L130" s="41" t="s">
        <v>687</v>
      </c>
      <c r="M130" s="41" t="s">
        <v>683</v>
      </c>
      <c r="N130" s="52">
        <v>55643</v>
      </c>
      <c r="O130" s="52">
        <v>29769</v>
      </c>
      <c r="P130" s="52">
        <v>85412</v>
      </c>
      <c r="Q130" s="26" t="s">
        <v>979</v>
      </c>
      <c r="R130" s="36" t="s">
        <v>562</v>
      </c>
      <c r="S130" s="36" t="s">
        <v>85</v>
      </c>
      <c r="T130" s="36" t="s">
        <v>103</v>
      </c>
    </row>
    <row r="131" spans="1:20" ht="18" customHeight="1" x14ac:dyDescent="0.25">
      <c r="A131" s="26" t="s">
        <v>15</v>
      </c>
      <c r="B131" s="26" t="s">
        <v>30</v>
      </c>
      <c r="C131" s="26" t="s">
        <v>168</v>
      </c>
      <c r="D131" s="26" t="s">
        <v>279</v>
      </c>
      <c r="E131" s="26" t="s">
        <v>86</v>
      </c>
      <c r="F131" s="26" t="s">
        <v>112</v>
      </c>
      <c r="G131" s="26" t="s">
        <v>19</v>
      </c>
      <c r="H131" s="26" t="s">
        <v>564</v>
      </c>
      <c r="I131" s="42" t="s">
        <v>798</v>
      </c>
      <c r="J131" s="42">
        <v>1</v>
      </c>
      <c r="K131" s="46">
        <v>45915</v>
      </c>
      <c r="L131" s="41" t="s">
        <v>799</v>
      </c>
      <c r="M131" s="41" t="s">
        <v>689</v>
      </c>
      <c r="N131" s="52">
        <v>24500</v>
      </c>
      <c r="O131" s="52">
        <v>12985</v>
      </c>
      <c r="P131" s="52">
        <v>37485</v>
      </c>
      <c r="Q131" s="26" t="s">
        <v>565</v>
      </c>
      <c r="R131" s="36" t="s">
        <v>280</v>
      </c>
      <c r="S131" s="36" t="s">
        <v>121</v>
      </c>
      <c r="T131" s="36" t="s">
        <v>103</v>
      </c>
    </row>
    <row r="132" spans="1:20" ht="18" customHeight="1" x14ac:dyDescent="0.25">
      <c r="A132" s="26" t="s">
        <v>15</v>
      </c>
      <c r="B132" s="26" t="s">
        <v>30</v>
      </c>
      <c r="C132" s="26" t="s">
        <v>848</v>
      </c>
      <c r="D132" s="26" t="s">
        <v>212</v>
      </c>
      <c r="E132" s="26" t="s">
        <v>19</v>
      </c>
      <c r="F132" s="26"/>
      <c r="G132" s="26"/>
      <c r="H132" s="26" t="s">
        <v>566</v>
      </c>
      <c r="I132" s="42" t="s">
        <v>849</v>
      </c>
      <c r="J132" s="42">
        <v>1</v>
      </c>
      <c r="K132" s="46">
        <v>45860</v>
      </c>
      <c r="L132" s="41" t="s">
        <v>687</v>
      </c>
      <c r="M132" s="41" t="s">
        <v>701</v>
      </c>
      <c r="N132" s="52">
        <v>346836</v>
      </c>
      <c r="O132" s="52">
        <v>140754</v>
      </c>
      <c r="P132" s="52">
        <v>487590</v>
      </c>
      <c r="Q132" s="26" t="s">
        <v>567</v>
      </c>
      <c r="R132" s="36" t="s">
        <v>568</v>
      </c>
      <c r="S132" s="36" t="s">
        <v>85</v>
      </c>
      <c r="T132" s="36" t="s">
        <v>103</v>
      </c>
    </row>
    <row r="133" spans="1:20" ht="18" customHeight="1" x14ac:dyDescent="0.25">
      <c r="A133" s="26" t="s">
        <v>15</v>
      </c>
      <c r="B133" s="26" t="s">
        <v>83</v>
      </c>
      <c r="C133" s="26" t="s">
        <v>262</v>
      </c>
      <c r="D133" s="26" t="s">
        <v>207</v>
      </c>
      <c r="E133" s="26" t="s">
        <v>19</v>
      </c>
      <c r="F133" s="26"/>
      <c r="G133" s="26"/>
      <c r="H133" s="26" t="s">
        <v>569</v>
      </c>
      <c r="I133" s="42" t="s">
        <v>927</v>
      </c>
      <c r="J133" s="42">
        <v>2</v>
      </c>
      <c r="K133" s="46">
        <v>45898</v>
      </c>
      <c r="L133" s="41" t="s">
        <v>682</v>
      </c>
      <c r="M133" s="41" t="s">
        <v>684</v>
      </c>
      <c r="N133" s="52">
        <v>254489</v>
      </c>
      <c r="O133" s="52">
        <v>136152</v>
      </c>
      <c r="P133" s="52">
        <v>390641</v>
      </c>
      <c r="Q133" s="26" t="s">
        <v>570</v>
      </c>
      <c r="R133" s="36" t="s">
        <v>571</v>
      </c>
      <c r="S133" s="36" t="s">
        <v>85</v>
      </c>
      <c r="T133" s="36" t="s">
        <v>103</v>
      </c>
    </row>
    <row r="134" spans="1:20" ht="18" customHeight="1" x14ac:dyDescent="0.25">
      <c r="A134" s="26" t="s">
        <v>15</v>
      </c>
      <c r="B134" s="26" t="s">
        <v>64</v>
      </c>
      <c r="C134" s="26" t="s">
        <v>264</v>
      </c>
      <c r="D134" s="26" t="s">
        <v>123</v>
      </c>
      <c r="E134" s="26" t="s">
        <v>19</v>
      </c>
      <c r="F134" s="26"/>
      <c r="G134" s="26"/>
      <c r="H134" s="26" t="s">
        <v>572</v>
      </c>
      <c r="I134" s="42" t="s">
        <v>992</v>
      </c>
      <c r="J134" s="42">
        <v>1</v>
      </c>
      <c r="K134" s="46">
        <v>45888</v>
      </c>
      <c r="L134" s="41" t="s">
        <v>682</v>
      </c>
      <c r="M134" s="41" t="s">
        <v>684</v>
      </c>
      <c r="N134" s="52">
        <v>198650</v>
      </c>
      <c r="O134" s="52">
        <v>49624</v>
      </c>
      <c r="P134" s="52">
        <v>248274</v>
      </c>
      <c r="Q134" s="26" t="s">
        <v>573</v>
      </c>
      <c r="R134" s="36" t="s">
        <v>574</v>
      </c>
      <c r="S134" s="36" t="s">
        <v>85</v>
      </c>
      <c r="T134" s="36" t="s">
        <v>103</v>
      </c>
    </row>
    <row r="135" spans="1:20" ht="18" customHeight="1" x14ac:dyDescent="0.25">
      <c r="A135" s="26" t="s">
        <v>15</v>
      </c>
      <c r="B135" s="26" t="s">
        <v>39</v>
      </c>
      <c r="C135" s="26" t="s">
        <v>254</v>
      </c>
      <c r="D135" s="26" t="s">
        <v>111</v>
      </c>
      <c r="E135" s="26" t="s">
        <v>19</v>
      </c>
      <c r="F135" s="26"/>
      <c r="G135" s="26"/>
      <c r="H135" s="26" t="s">
        <v>576</v>
      </c>
      <c r="I135" s="42" t="s">
        <v>721</v>
      </c>
      <c r="J135" s="42">
        <v>1</v>
      </c>
      <c r="K135" s="46">
        <v>45929</v>
      </c>
      <c r="L135" s="41" t="s">
        <v>703</v>
      </c>
      <c r="M135" s="41" t="s">
        <v>694</v>
      </c>
      <c r="N135" s="52">
        <v>663203</v>
      </c>
      <c r="O135" s="52">
        <v>114522</v>
      </c>
      <c r="P135" s="52">
        <v>777725</v>
      </c>
      <c r="Q135" s="26" t="s">
        <v>575</v>
      </c>
      <c r="R135" s="36" t="s">
        <v>577</v>
      </c>
      <c r="S135" s="36" t="s">
        <v>85</v>
      </c>
      <c r="T135" s="36" t="s">
        <v>103</v>
      </c>
    </row>
    <row r="136" spans="1:20" ht="18" customHeight="1" x14ac:dyDescent="0.25">
      <c r="A136" s="26" t="s">
        <v>15</v>
      </c>
      <c r="B136" s="26" t="s">
        <v>46</v>
      </c>
      <c r="C136" s="26" t="s">
        <v>243</v>
      </c>
      <c r="D136" s="26" t="s">
        <v>119</v>
      </c>
      <c r="E136" s="26" t="s">
        <v>19</v>
      </c>
      <c r="F136" s="26"/>
      <c r="G136" s="26"/>
      <c r="H136" s="26" t="s">
        <v>578</v>
      </c>
      <c r="I136" s="42" t="s">
        <v>795</v>
      </c>
      <c r="J136" s="42">
        <v>1</v>
      </c>
      <c r="K136" s="46">
        <v>45910</v>
      </c>
      <c r="L136" s="41" t="s">
        <v>796</v>
      </c>
      <c r="M136" s="41" t="s">
        <v>694</v>
      </c>
      <c r="N136" s="52">
        <v>153680</v>
      </c>
      <c r="O136" s="52">
        <v>82219</v>
      </c>
      <c r="P136" s="52">
        <v>235899</v>
      </c>
      <c r="Q136" s="26" t="s">
        <v>579</v>
      </c>
      <c r="R136" s="36" t="s">
        <v>580</v>
      </c>
      <c r="S136" s="36" t="s">
        <v>85</v>
      </c>
      <c r="T136" s="36" t="s">
        <v>103</v>
      </c>
    </row>
    <row r="137" spans="1:20" ht="18" customHeight="1" x14ac:dyDescent="0.25">
      <c r="A137" s="26" t="s">
        <v>15</v>
      </c>
      <c r="B137" s="26" t="s">
        <v>46</v>
      </c>
      <c r="C137" s="26" t="s">
        <v>243</v>
      </c>
      <c r="D137" s="26" t="s">
        <v>119</v>
      </c>
      <c r="E137" s="26" t="s">
        <v>19</v>
      </c>
      <c r="F137" s="26"/>
      <c r="G137" s="26"/>
      <c r="H137" s="26" t="s">
        <v>578</v>
      </c>
      <c r="I137" s="42" t="s">
        <v>795</v>
      </c>
      <c r="J137" s="42">
        <v>2</v>
      </c>
      <c r="K137" s="46">
        <v>45910</v>
      </c>
      <c r="L137" s="41" t="s">
        <v>696</v>
      </c>
      <c r="M137" s="41" t="s">
        <v>695</v>
      </c>
      <c r="N137" s="52">
        <v>128680</v>
      </c>
      <c r="O137" s="52">
        <v>68844</v>
      </c>
      <c r="P137" s="52">
        <v>197524</v>
      </c>
      <c r="Q137" s="26" t="s">
        <v>579</v>
      </c>
      <c r="R137" s="36" t="s">
        <v>580</v>
      </c>
      <c r="S137" s="36" t="s">
        <v>85</v>
      </c>
      <c r="T137" s="36" t="s">
        <v>103</v>
      </c>
    </row>
    <row r="138" spans="1:20" ht="18" customHeight="1" x14ac:dyDescent="0.25">
      <c r="A138" s="26" t="s">
        <v>15</v>
      </c>
      <c r="B138" s="26" t="s">
        <v>46</v>
      </c>
      <c r="C138" s="26" t="s">
        <v>194</v>
      </c>
      <c r="D138" s="26" t="s">
        <v>581</v>
      </c>
      <c r="E138" s="26" t="s">
        <v>86</v>
      </c>
      <c r="F138" s="26" t="s">
        <v>406</v>
      </c>
      <c r="G138" s="26" t="s">
        <v>19</v>
      </c>
      <c r="H138" s="26" t="s">
        <v>582</v>
      </c>
      <c r="I138" s="42" t="s">
        <v>1000</v>
      </c>
      <c r="J138" s="42">
        <v>3</v>
      </c>
      <c r="K138" s="46">
        <v>45884</v>
      </c>
      <c r="L138" s="41" t="s">
        <v>705</v>
      </c>
      <c r="M138" s="41" t="s">
        <v>706</v>
      </c>
      <c r="N138" s="52">
        <v>5708</v>
      </c>
      <c r="O138" s="52">
        <v>3025</v>
      </c>
      <c r="P138" s="52">
        <v>8733</v>
      </c>
      <c r="Q138" s="26" t="s">
        <v>583</v>
      </c>
      <c r="R138" s="36" t="s">
        <v>584</v>
      </c>
      <c r="S138" s="36" t="s">
        <v>115</v>
      </c>
      <c r="T138" s="36" t="s">
        <v>103</v>
      </c>
    </row>
    <row r="139" spans="1:20" ht="18" customHeight="1" x14ac:dyDescent="0.25">
      <c r="A139" s="26" t="s">
        <v>15</v>
      </c>
      <c r="B139" s="26" t="s">
        <v>46</v>
      </c>
      <c r="C139" s="26" t="s">
        <v>872</v>
      </c>
      <c r="D139" s="26" t="s">
        <v>563</v>
      </c>
      <c r="E139" s="26" t="s">
        <v>86</v>
      </c>
      <c r="F139" s="26" t="s">
        <v>588</v>
      </c>
      <c r="G139" s="26" t="s">
        <v>86</v>
      </c>
      <c r="H139" s="26" t="s">
        <v>589</v>
      </c>
      <c r="I139" s="42" t="s">
        <v>873</v>
      </c>
      <c r="J139" s="42">
        <v>1</v>
      </c>
      <c r="K139" s="46">
        <v>45866</v>
      </c>
      <c r="L139" s="41" t="s">
        <v>874</v>
      </c>
      <c r="M139" s="41" t="s">
        <v>836</v>
      </c>
      <c r="N139" s="52">
        <v>14286</v>
      </c>
      <c r="O139" s="52">
        <v>714</v>
      </c>
      <c r="P139" s="52">
        <v>15000</v>
      </c>
      <c r="Q139" s="26" t="s">
        <v>590</v>
      </c>
      <c r="R139" s="36" t="s">
        <v>591</v>
      </c>
      <c r="S139" s="36" t="s">
        <v>85</v>
      </c>
      <c r="T139" s="36" t="s">
        <v>103</v>
      </c>
    </row>
    <row r="140" spans="1:20" ht="18" customHeight="1" x14ac:dyDescent="0.25">
      <c r="A140" s="26" t="s">
        <v>15</v>
      </c>
      <c r="B140" s="26" t="s">
        <v>46</v>
      </c>
      <c r="C140" s="26" t="s">
        <v>872</v>
      </c>
      <c r="D140" s="26" t="s">
        <v>111</v>
      </c>
      <c r="E140" s="26" t="s">
        <v>19</v>
      </c>
      <c r="F140" s="26"/>
      <c r="G140" s="26"/>
      <c r="H140" s="26" t="s">
        <v>592</v>
      </c>
      <c r="I140" s="42" t="s">
        <v>1012</v>
      </c>
      <c r="J140" s="42">
        <v>3</v>
      </c>
      <c r="K140" s="46">
        <v>45884</v>
      </c>
      <c r="L140" s="41" t="s">
        <v>702</v>
      </c>
      <c r="M140" s="41" t="s">
        <v>701</v>
      </c>
      <c r="N140" s="52">
        <v>34552</v>
      </c>
      <c r="O140" s="52">
        <v>18313</v>
      </c>
      <c r="P140" s="52">
        <v>52865</v>
      </c>
      <c r="Q140" s="26" t="s">
        <v>593</v>
      </c>
      <c r="R140" s="36" t="s">
        <v>594</v>
      </c>
      <c r="S140" s="36" t="s">
        <v>85</v>
      </c>
      <c r="T140" s="36" t="s">
        <v>103</v>
      </c>
    </row>
    <row r="141" spans="1:20" ht="18" customHeight="1" x14ac:dyDescent="0.25">
      <c r="A141" s="26" t="s">
        <v>15</v>
      </c>
      <c r="B141" s="26" t="s">
        <v>46</v>
      </c>
      <c r="C141" s="26" t="s">
        <v>872</v>
      </c>
      <c r="D141" s="26" t="s">
        <v>406</v>
      </c>
      <c r="E141" s="26" t="s">
        <v>19</v>
      </c>
      <c r="F141" s="26"/>
      <c r="G141" s="26"/>
      <c r="H141" s="26" t="s">
        <v>585</v>
      </c>
      <c r="I141" s="42" t="s">
        <v>1021</v>
      </c>
      <c r="J141" s="42">
        <v>4</v>
      </c>
      <c r="K141" s="46">
        <v>45877</v>
      </c>
      <c r="L141" s="41" t="s">
        <v>687</v>
      </c>
      <c r="M141" s="41" t="s">
        <v>683</v>
      </c>
      <c r="N141" s="52">
        <v>303359</v>
      </c>
      <c r="O141" s="52">
        <v>169881</v>
      </c>
      <c r="P141" s="52">
        <v>473240</v>
      </c>
      <c r="Q141" s="26" t="s">
        <v>586</v>
      </c>
      <c r="R141" s="36" t="s">
        <v>587</v>
      </c>
      <c r="S141" s="36" t="s">
        <v>85</v>
      </c>
      <c r="T141" s="36" t="s">
        <v>103</v>
      </c>
    </row>
    <row r="142" spans="1:20" ht="18" customHeight="1" x14ac:dyDescent="0.25">
      <c r="A142" s="26" t="s">
        <v>15</v>
      </c>
      <c r="B142" s="26" t="s">
        <v>46</v>
      </c>
      <c r="C142" s="26" t="s">
        <v>892</v>
      </c>
      <c r="D142" s="26" t="s">
        <v>241</v>
      </c>
      <c r="E142" s="26" t="s">
        <v>1</v>
      </c>
      <c r="F142" s="26" t="s">
        <v>203</v>
      </c>
      <c r="G142" s="26" t="s">
        <v>19</v>
      </c>
      <c r="H142" s="26" t="s">
        <v>595</v>
      </c>
      <c r="I142" s="42" t="s">
        <v>903</v>
      </c>
      <c r="J142" s="42">
        <v>1</v>
      </c>
      <c r="K142" s="46">
        <v>45856</v>
      </c>
      <c r="L142" s="41" t="s">
        <v>904</v>
      </c>
      <c r="M142" s="41" t="s">
        <v>905</v>
      </c>
      <c r="N142" s="52">
        <v>101783</v>
      </c>
      <c r="O142" s="52">
        <v>45819</v>
      </c>
      <c r="P142" s="52">
        <v>147602</v>
      </c>
      <c r="Q142" s="26" t="s">
        <v>596</v>
      </c>
      <c r="R142" s="36" t="s">
        <v>906</v>
      </c>
      <c r="S142" s="36" t="s">
        <v>115</v>
      </c>
      <c r="T142" s="36" t="s">
        <v>103</v>
      </c>
    </row>
    <row r="143" spans="1:20" ht="18" customHeight="1" x14ac:dyDescent="0.25">
      <c r="A143" s="26" t="s">
        <v>15</v>
      </c>
      <c r="B143" s="26" t="s">
        <v>46</v>
      </c>
      <c r="C143" s="26" t="s">
        <v>229</v>
      </c>
      <c r="D143" s="26" t="s">
        <v>230</v>
      </c>
      <c r="E143" s="26" t="s">
        <v>86</v>
      </c>
      <c r="F143" s="26"/>
      <c r="G143" s="26"/>
      <c r="H143" s="26" t="s">
        <v>597</v>
      </c>
      <c r="I143" s="42" t="s">
        <v>787</v>
      </c>
      <c r="J143" s="42">
        <v>1</v>
      </c>
      <c r="K143" s="46">
        <v>45898</v>
      </c>
      <c r="L143" s="41" t="s">
        <v>687</v>
      </c>
      <c r="M143" s="41" t="s">
        <v>693</v>
      </c>
      <c r="N143" s="52">
        <v>1980</v>
      </c>
      <c r="O143" s="52">
        <v>0</v>
      </c>
      <c r="P143" s="52">
        <v>1980</v>
      </c>
      <c r="Q143" s="26" t="s">
        <v>783</v>
      </c>
      <c r="R143" s="36" t="s">
        <v>788</v>
      </c>
      <c r="S143" s="36" t="s">
        <v>85</v>
      </c>
      <c r="T143" s="36" t="s">
        <v>103</v>
      </c>
    </row>
    <row r="144" spans="1:20" ht="18" customHeight="1" x14ac:dyDescent="0.25">
      <c r="A144" s="26" t="s">
        <v>15</v>
      </c>
      <c r="B144" s="26" t="s">
        <v>28</v>
      </c>
      <c r="C144" s="26" t="s">
        <v>186</v>
      </c>
      <c r="D144" s="26" t="s">
        <v>113</v>
      </c>
      <c r="E144" s="26" t="s">
        <v>114</v>
      </c>
      <c r="F144" s="26" t="s">
        <v>176</v>
      </c>
      <c r="G144" s="26" t="s">
        <v>19</v>
      </c>
      <c r="H144" s="26" t="s">
        <v>599</v>
      </c>
      <c r="I144" s="42" t="s">
        <v>988</v>
      </c>
      <c r="J144" s="42">
        <v>1</v>
      </c>
      <c r="K144" s="46">
        <v>45867</v>
      </c>
      <c r="L144" s="41" t="s">
        <v>946</v>
      </c>
      <c r="M144" s="41" t="s">
        <v>698</v>
      </c>
      <c r="N144" s="52">
        <v>37734</v>
      </c>
      <c r="O144" s="52">
        <v>12264</v>
      </c>
      <c r="P144" s="52">
        <v>49998</v>
      </c>
      <c r="Q144" s="26" t="s">
        <v>600</v>
      </c>
      <c r="R144" s="36" t="s">
        <v>601</v>
      </c>
      <c r="S144" s="36" t="s">
        <v>122</v>
      </c>
      <c r="T144" s="36" t="s">
        <v>103</v>
      </c>
    </row>
    <row r="145" spans="1:20" ht="18" customHeight="1" x14ac:dyDescent="0.25">
      <c r="A145" s="26" t="s">
        <v>15</v>
      </c>
      <c r="B145" s="26" t="s">
        <v>28</v>
      </c>
      <c r="C145" s="26" t="s">
        <v>186</v>
      </c>
      <c r="D145" s="26" t="s">
        <v>113</v>
      </c>
      <c r="E145" s="26" t="s">
        <v>114</v>
      </c>
      <c r="F145" s="26" t="s">
        <v>176</v>
      </c>
      <c r="G145" s="26" t="s">
        <v>19</v>
      </c>
      <c r="H145" s="26" t="s">
        <v>599</v>
      </c>
      <c r="I145" s="42" t="s">
        <v>989</v>
      </c>
      <c r="J145" s="42">
        <v>1</v>
      </c>
      <c r="K145" s="46">
        <v>45867</v>
      </c>
      <c r="L145" s="41" t="s">
        <v>946</v>
      </c>
      <c r="M145" s="41" t="s">
        <v>698</v>
      </c>
      <c r="N145" s="52">
        <v>59503</v>
      </c>
      <c r="O145" s="52">
        <v>19338</v>
      </c>
      <c r="P145" s="52">
        <v>78841</v>
      </c>
      <c r="Q145" s="26" t="s">
        <v>600</v>
      </c>
      <c r="R145" s="36" t="s">
        <v>601</v>
      </c>
      <c r="S145" s="36" t="s">
        <v>122</v>
      </c>
      <c r="T145" s="36" t="s">
        <v>103</v>
      </c>
    </row>
    <row r="146" spans="1:20" ht="18" customHeight="1" x14ac:dyDescent="0.25">
      <c r="A146" s="26" t="s">
        <v>15</v>
      </c>
      <c r="B146" s="26" t="s">
        <v>28</v>
      </c>
      <c r="C146" s="26" t="s">
        <v>1029</v>
      </c>
      <c r="D146" s="26" t="s">
        <v>415</v>
      </c>
      <c r="E146" s="26" t="s">
        <v>114</v>
      </c>
      <c r="F146" s="26" t="s">
        <v>166</v>
      </c>
      <c r="G146" s="26" t="s">
        <v>19</v>
      </c>
      <c r="H146" s="26" t="s">
        <v>602</v>
      </c>
      <c r="I146" s="42" t="s">
        <v>1031</v>
      </c>
      <c r="J146" s="42">
        <v>1</v>
      </c>
      <c r="K146" s="46">
        <v>45854</v>
      </c>
      <c r="L146" s="41" t="s">
        <v>687</v>
      </c>
      <c r="M146" s="41" t="s">
        <v>683</v>
      </c>
      <c r="N146" s="52">
        <v>193207</v>
      </c>
      <c r="O146" s="52">
        <v>62793</v>
      </c>
      <c r="P146" s="52">
        <v>256000</v>
      </c>
      <c r="Q146" s="26" t="s">
        <v>1030</v>
      </c>
      <c r="R146" s="36" t="s">
        <v>603</v>
      </c>
      <c r="S146" s="36" t="s">
        <v>122</v>
      </c>
      <c r="T146" s="36" t="s">
        <v>103</v>
      </c>
    </row>
    <row r="147" spans="1:20" ht="18" customHeight="1" x14ac:dyDescent="0.25">
      <c r="A147" s="26" t="s">
        <v>15</v>
      </c>
      <c r="B147" s="26" t="s">
        <v>54</v>
      </c>
      <c r="C147" s="26" t="s">
        <v>907</v>
      </c>
      <c r="D147" s="26" t="s">
        <v>604</v>
      </c>
      <c r="E147" s="26" t="s">
        <v>1</v>
      </c>
      <c r="F147" s="26" t="s">
        <v>203</v>
      </c>
      <c r="G147" s="26" t="s">
        <v>19</v>
      </c>
      <c r="H147" s="26" t="s">
        <v>605</v>
      </c>
      <c r="I147" s="42" t="s">
        <v>923</v>
      </c>
      <c r="J147" s="42">
        <v>2</v>
      </c>
      <c r="K147" s="46">
        <v>45925</v>
      </c>
      <c r="L147" s="41" t="s">
        <v>687</v>
      </c>
      <c r="M147" s="41" t="s">
        <v>683</v>
      </c>
      <c r="N147" s="52">
        <v>22364</v>
      </c>
      <c r="O147" s="52">
        <v>11965</v>
      </c>
      <c r="P147" s="52">
        <v>34329</v>
      </c>
      <c r="Q147" s="26" t="s">
        <v>924</v>
      </c>
      <c r="R147" s="36" t="s">
        <v>606</v>
      </c>
      <c r="S147" s="36" t="s">
        <v>85</v>
      </c>
      <c r="T147" s="36" t="s">
        <v>103</v>
      </c>
    </row>
    <row r="148" spans="1:20" ht="18" customHeight="1" x14ac:dyDescent="0.25">
      <c r="A148" s="26" t="s">
        <v>15</v>
      </c>
      <c r="B148" s="26" t="s">
        <v>58</v>
      </c>
      <c r="C148" s="26" t="s">
        <v>138</v>
      </c>
      <c r="D148" s="26" t="s">
        <v>139</v>
      </c>
      <c r="E148" s="26" t="s">
        <v>86</v>
      </c>
      <c r="F148" s="26"/>
      <c r="G148" s="26"/>
      <c r="H148" s="26" t="s">
        <v>607</v>
      </c>
      <c r="I148" s="42" t="s">
        <v>842</v>
      </c>
      <c r="J148" s="42">
        <v>1</v>
      </c>
      <c r="K148" s="46">
        <v>45898</v>
      </c>
      <c r="L148" s="41" t="s">
        <v>843</v>
      </c>
      <c r="M148" s="41" t="s">
        <v>683</v>
      </c>
      <c r="N148" s="52">
        <v>703233</v>
      </c>
      <c r="O148" s="52">
        <v>3155</v>
      </c>
      <c r="P148" s="52">
        <v>706388</v>
      </c>
      <c r="Q148" s="26" t="s">
        <v>608</v>
      </c>
      <c r="R148" s="36" t="s">
        <v>609</v>
      </c>
      <c r="S148" s="36" t="s">
        <v>85</v>
      </c>
      <c r="T148" s="36" t="s">
        <v>103</v>
      </c>
    </row>
    <row r="149" spans="1:20" ht="18" customHeight="1" x14ac:dyDescent="0.25">
      <c r="A149" s="26" t="s">
        <v>15</v>
      </c>
      <c r="B149" s="26" t="s">
        <v>58</v>
      </c>
      <c r="C149" s="26" t="s">
        <v>138</v>
      </c>
      <c r="D149" s="26" t="s">
        <v>139</v>
      </c>
      <c r="E149" s="26" t="s">
        <v>86</v>
      </c>
      <c r="F149" s="26"/>
      <c r="G149" s="26"/>
      <c r="H149" s="26" t="s">
        <v>607</v>
      </c>
      <c r="I149" s="42" t="s">
        <v>842</v>
      </c>
      <c r="J149" s="42">
        <v>2</v>
      </c>
      <c r="K149" s="46">
        <v>45898</v>
      </c>
      <c r="L149" s="41" t="s">
        <v>692</v>
      </c>
      <c r="M149" s="41" t="s">
        <v>693</v>
      </c>
      <c r="N149" s="52">
        <v>672896</v>
      </c>
      <c r="O149" s="52">
        <v>3281</v>
      </c>
      <c r="P149" s="52">
        <v>676177</v>
      </c>
      <c r="Q149" s="26" t="s">
        <v>608</v>
      </c>
      <c r="R149" s="36" t="s">
        <v>609</v>
      </c>
      <c r="S149" s="36" t="s">
        <v>85</v>
      </c>
      <c r="T149" s="36" t="s">
        <v>103</v>
      </c>
    </row>
    <row r="150" spans="1:20" ht="18" customHeight="1" x14ac:dyDescent="0.25">
      <c r="A150" s="26" t="s">
        <v>15</v>
      </c>
      <c r="B150" s="26" t="s">
        <v>58</v>
      </c>
      <c r="C150" s="26" t="s">
        <v>206</v>
      </c>
      <c r="D150" s="26" t="s">
        <v>542</v>
      </c>
      <c r="E150" s="26" t="s">
        <v>1</v>
      </c>
      <c r="F150" s="26" t="s">
        <v>598</v>
      </c>
      <c r="G150" s="26" t="s">
        <v>19</v>
      </c>
      <c r="H150" s="26" t="s">
        <v>610</v>
      </c>
      <c r="I150" s="42" t="s">
        <v>879</v>
      </c>
      <c r="J150" s="42">
        <v>1</v>
      </c>
      <c r="K150" s="46">
        <v>45887</v>
      </c>
      <c r="L150" s="41" t="s">
        <v>705</v>
      </c>
      <c r="M150" s="41" t="s">
        <v>706</v>
      </c>
      <c r="N150" s="52">
        <v>30332</v>
      </c>
      <c r="O150" s="52">
        <v>16076</v>
      </c>
      <c r="P150" s="52">
        <v>46408</v>
      </c>
      <c r="Q150" s="26" t="s">
        <v>880</v>
      </c>
      <c r="R150" s="36" t="s">
        <v>611</v>
      </c>
      <c r="S150" s="36" t="s">
        <v>85</v>
      </c>
      <c r="T150" s="36" t="s">
        <v>103</v>
      </c>
    </row>
    <row r="151" spans="1:20" ht="18" customHeight="1" x14ac:dyDescent="0.25">
      <c r="A151" s="26" t="s">
        <v>15</v>
      </c>
      <c r="B151" s="26" t="s">
        <v>33</v>
      </c>
      <c r="C151" s="26" t="s">
        <v>781</v>
      </c>
      <c r="D151" s="26" t="s">
        <v>612</v>
      </c>
      <c r="E151" s="26" t="s">
        <v>86</v>
      </c>
      <c r="F151" s="26" t="s">
        <v>203</v>
      </c>
      <c r="G151" s="26" t="s">
        <v>19</v>
      </c>
      <c r="H151" s="26" t="s">
        <v>613</v>
      </c>
      <c r="I151" s="42" t="s">
        <v>1038</v>
      </c>
      <c r="J151" s="42">
        <v>5</v>
      </c>
      <c r="K151" s="46">
        <v>45877</v>
      </c>
      <c r="L151" s="41" t="s">
        <v>1039</v>
      </c>
      <c r="M151" s="41" t="s">
        <v>689</v>
      </c>
      <c r="N151" s="52">
        <v>151474</v>
      </c>
      <c r="O151" s="52">
        <v>84826</v>
      </c>
      <c r="P151" s="52">
        <v>236300</v>
      </c>
      <c r="Q151" s="26" t="s">
        <v>1037</v>
      </c>
      <c r="R151" s="36" t="s">
        <v>614</v>
      </c>
      <c r="S151" s="36" t="s">
        <v>121</v>
      </c>
      <c r="T151" s="36" t="s">
        <v>103</v>
      </c>
    </row>
    <row r="152" spans="1:20" ht="18" customHeight="1" x14ac:dyDescent="0.25">
      <c r="A152" s="26" t="s">
        <v>15</v>
      </c>
      <c r="B152" s="26" t="s">
        <v>25</v>
      </c>
      <c r="C152" s="26" t="s">
        <v>1006</v>
      </c>
      <c r="D152" s="26" t="s">
        <v>203</v>
      </c>
      <c r="E152" s="26" t="s">
        <v>19</v>
      </c>
      <c r="F152" s="26"/>
      <c r="G152" s="26"/>
      <c r="H152" s="26" t="s">
        <v>615</v>
      </c>
      <c r="I152" s="42" t="s">
        <v>1007</v>
      </c>
      <c r="J152" s="42">
        <v>3</v>
      </c>
      <c r="K152" s="46">
        <v>45877</v>
      </c>
      <c r="L152" s="41" t="s">
        <v>687</v>
      </c>
      <c r="M152" s="41" t="s">
        <v>683</v>
      </c>
      <c r="N152" s="52">
        <v>467656</v>
      </c>
      <c r="O152" s="52">
        <v>119281</v>
      </c>
      <c r="P152" s="52">
        <v>586937</v>
      </c>
      <c r="Q152" s="26" t="s">
        <v>616</v>
      </c>
      <c r="R152" s="36" t="s">
        <v>617</v>
      </c>
      <c r="S152" s="36" t="s">
        <v>85</v>
      </c>
      <c r="T152" s="36" t="s">
        <v>103</v>
      </c>
    </row>
    <row r="153" spans="1:20" ht="18" customHeight="1" x14ac:dyDescent="0.25">
      <c r="A153" s="26" t="s">
        <v>15</v>
      </c>
      <c r="B153" s="26" t="s">
        <v>25</v>
      </c>
      <c r="C153" s="26" t="s">
        <v>218</v>
      </c>
      <c r="D153" s="26" t="s">
        <v>219</v>
      </c>
      <c r="E153" s="26" t="s">
        <v>34</v>
      </c>
      <c r="F153" s="26"/>
      <c r="G153" s="26"/>
      <c r="H153" s="26" t="s">
        <v>618</v>
      </c>
      <c r="I153" s="42" t="s">
        <v>763</v>
      </c>
      <c r="J153" s="42">
        <v>1</v>
      </c>
      <c r="K153" s="46">
        <v>45919</v>
      </c>
      <c r="L153" s="41" t="s">
        <v>682</v>
      </c>
      <c r="M153" s="41" t="s">
        <v>684</v>
      </c>
      <c r="N153" s="52">
        <v>139200</v>
      </c>
      <c r="O153" s="52">
        <v>34800</v>
      </c>
      <c r="P153" s="52">
        <v>174000</v>
      </c>
      <c r="Q153" s="26" t="s">
        <v>764</v>
      </c>
      <c r="R153" s="36" t="s">
        <v>619</v>
      </c>
      <c r="S153" s="36" t="s">
        <v>85</v>
      </c>
      <c r="T153" s="36" t="s">
        <v>103</v>
      </c>
    </row>
    <row r="154" spans="1:20" ht="18" customHeight="1" x14ac:dyDescent="0.25">
      <c r="A154" s="26" t="s">
        <v>15</v>
      </c>
      <c r="B154" s="26" t="s">
        <v>25</v>
      </c>
      <c r="C154" s="26" t="s">
        <v>932</v>
      </c>
      <c r="D154" s="26" t="s">
        <v>203</v>
      </c>
      <c r="E154" s="26" t="s">
        <v>19</v>
      </c>
      <c r="F154" s="26"/>
      <c r="G154" s="26"/>
      <c r="H154" s="26" t="s">
        <v>620</v>
      </c>
      <c r="I154" s="42" t="s">
        <v>933</v>
      </c>
      <c r="J154" s="42">
        <v>2</v>
      </c>
      <c r="K154" s="46">
        <v>45897</v>
      </c>
      <c r="L154" s="41" t="s">
        <v>682</v>
      </c>
      <c r="M154" s="41" t="s">
        <v>684</v>
      </c>
      <c r="N154" s="52">
        <v>149952</v>
      </c>
      <c r="O154" s="52">
        <v>11996</v>
      </c>
      <c r="P154" s="52">
        <v>161948</v>
      </c>
      <c r="Q154" s="26" t="s">
        <v>621</v>
      </c>
      <c r="R154" s="36" t="s">
        <v>622</v>
      </c>
      <c r="S154" s="36" t="s">
        <v>85</v>
      </c>
      <c r="T154" s="36" t="s">
        <v>103</v>
      </c>
    </row>
    <row r="155" spans="1:20" ht="18" customHeight="1" x14ac:dyDescent="0.25">
      <c r="A155" s="26" t="s">
        <v>15</v>
      </c>
      <c r="B155" s="26" t="s">
        <v>25</v>
      </c>
      <c r="C155" s="26" t="s">
        <v>216</v>
      </c>
      <c r="D155" s="26" t="s">
        <v>203</v>
      </c>
      <c r="E155" s="26" t="s">
        <v>19</v>
      </c>
      <c r="F155" s="26"/>
      <c r="G155" s="26"/>
      <c r="H155" s="26">
        <v>31950</v>
      </c>
      <c r="I155" s="42" t="s">
        <v>1055</v>
      </c>
      <c r="J155" s="42">
        <v>1</v>
      </c>
      <c r="K155" s="46">
        <v>45889</v>
      </c>
      <c r="L155" s="41" t="s">
        <v>690</v>
      </c>
      <c r="M155" s="41" t="s">
        <v>688</v>
      </c>
      <c r="N155" s="52">
        <v>59151</v>
      </c>
      <c r="O155" s="52">
        <v>31444</v>
      </c>
      <c r="P155" s="52">
        <v>90595</v>
      </c>
      <c r="Q155" s="26" t="s">
        <v>623</v>
      </c>
      <c r="R155" s="36" t="s">
        <v>624</v>
      </c>
      <c r="S155" s="36" t="s">
        <v>85</v>
      </c>
      <c r="T155" s="36" t="s">
        <v>103</v>
      </c>
    </row>
    <row r="156" spans="1:20" ht="18" customHeight="1" x14ac:dyDescent="0.25">
      <c r="A156" s="26" t="s">
        <v>15</v>
      </c>
      <c r="B156" s="26" t="s">
        <v>29</v>
      </c>
      <c r="C156" s="26" t="s">
        <v>928</v>
      </c>
      <c r="D156" s="26" t="s">
        <v>542</v>
      </c>
      <c r="E156" s="26" t="s">
        <v>1</v>
      </c>
      <c r="F156" s="26" t="s">
        <v>207</v>
      </c>
      <c r="G156" s="26" t="s">
        <v>19</v>
      </c>
      <c r="H156" s="26" t="s">
        <v>625</v>
      </c>
      <c r="I156" s="42" t="s">
        <v>929</v>
      </c>
      <c r="J156" s="42">
        <v>2</v>
      </c>
      <c r="K156" s="46">
        <v>45918</v>
      </c>
      <c r="L156" s="41" t="s">
        <v>687</v>
      </c>
      <c r="M156" s="41" t="s">
        <v>683</v>
      </c>
      <c r="N156" s="52">
        <v>20917</v>
      </c>
      <c r="O156" s="52">
        <v>11191</v>
      </c>
      <c r="P156" s="52">
        <v>32108</v>
      </c>
      <c r="Q156" s="26" t="s">
        <v>626</v>
      </c>
      <c r="R156" s="36" t="s">
        <v>627</v>
      </c>
      <c r="S156" s="36" t="s">
        <v>85</v>
      </c>
      <c r="T156" s="36" t="s">
        <v>103</v>
      </c>
    </row>
    <row r="157" spans="1:20" ht="18" customHeight="1" x14ac:dyDescent="0.25">
      <c r="A157" s="26" t="s">
        <v>15</v>
      </c>
      <c r="B157" s="26" t="s">
        <v>29</v>
      </c>
      <c r="C157" s="26" t="s">
        <v>928</v>
      </c>
      <c r="D157" s="26" t="s">
        <v>406</v>
      </c>
      <c r="E157" s="26" t="s">
        <v>19</v>
      </c>
      <c r="F157" s="26"/>
      <c r="G157" s="26"/>
      <c r="H157" s="26" t="s">
        <v>628</v>
      </c>
      <c r="I157" s="42" t="s">
        <v>999</v>
      </c>
      <c r="J157" s="42">
        <v>3</v>
      </c>
      <c r="K157" s="46">
        <v>45929</v>
      </c>
      <c r="L157" s="41" t="s">
        <v>705</v>
      </c>
      <c r="M157" s="41" t="s">
        <v>706</v>
      </c>
      <c r="N157" s="52">
        <v>575682</v>
      </c>
      <c r="O157" s="52">
        <v>17489</v>
      </c>
      <c r="P157" s="52">
        <v>593171</v>
      </c>
      <c r="Q157" s="26" t="s">
        <v>629</v>
      </c>
      <c r="R157" s="36" t="s">
        <v>630</v>
      </c>
      <c r="S157" s="36" t="s">
        <v>85</v>
      </c>
      <c r="T157" s="36" t="s">
        <v>103</v>
      </c>
    </row>
    <row r="158" spans="1:20" ht="18" customHeight="1" x14ac:dyDescent="0.25">
      <c r="A158" s="26" t="s">
        <v>15</v>
      </c>
      <c r="B158" s="26" t="s">
        <v>29</v>
      </c>
      <c r="C158" s="26" t="s">
        <v>778</v>
      </c>
      <c r="D158" s="26" t="s">
        <v>242</v>
      </c>
      <c r="E158" s="26" t="s">
        <v>19</v>
      </c>
      <c r="F158" s="26"/>
      <c r="G158" s="26"/>
      <c r="H158" s="26" t="s">
        <v>631</v>
      </c>
      <c r="I158" s="42" t="s">
        <v>779</v>
      </c>
      <c r="J158" s="42">
        <v>1</v>
      </c>
      <c r="K158" s="46">
        <v>45926</v>
      </c>
      <c r="L158" s="41" t="s">
        <v>687</v>
      </c>
      <c r="M158" s="41" t="s">
        <v>683</v>
      </c>
      <c r="N158" s="52">
        <v>49740</v>
      </c>
      <c r="O158" s="52">
        <v>0</v>
      </c>
      <c r="P158" s="52">
        <v>49740</v>
      </c>
      <c r="Q158" s="26" t="s">
        <v>632</v>
      </c>
      <c r="R158" s="36" t="s">
        <v>633</v>
      </c>
      <c r="S158" s="36" t="s">
        <v>182</v>
      </c>
      <c r="T158" s="36" t="s">
        <v>103</v>
      </c>
    </row>
    <row r="159" spans="1:20" ht="18" customHeight="1" x14ac:dyDescent="0.25">
      <c r="A159" s="26" t="s">
        <v>15</v>
      </c>
      <c r="B159" s="26" t="s">
        <v>29</v>
      </c>
      <c r="C159" s="26" t="s">
        <v>778</v>
      </c>
      <c r="D159" s="26" t="s">
        <v>242</v>
      </c>
      <c r="E159" s="26" t="s">
        <v>19</v>
      </c>
      <c r="F159" s="26"/>
      <c r="G159" s="26"/>
      <c r="H159" s="26" t="s">
        <v>631</v>
      </c>
      <c r="I159" s="42" t="s">
        <v>780</v>
      </c>
      <c r="J159" s="42">
        <v>1</v>
      </c>
      <c r="K159" s="46">
        <v>45926</v>
      </c>
      <c r="L159" s="41" t="s">
        <v>687</v>
      </c>
      <c r="M159" s="41" t="s">
        <v>683</v>
      </c>
      <c r="N159" s="52">
        <v>150224</v>
      </c>
      <c r="O159" s="52">
        <v>11458</v>
      </c>
      <c r="P159" s="52">
        <v>161682</v>
      </c>
      <c r="Q159" s="26" t="s">
        <v>632</v>
      </c>
      <c r="R159" s="36" t="s">
        <v>633</v>
      </c>
      <c r="S159" s="36" t="s">
        <v>182</v>
      </c>
      <c r="T159" s="36" t="s">
        <v>103</v>
      </c>
    </row>
    <row r="160" spans="1:20" ht="18" customHeight="1" x14ac:dyDescent="0.25">
      <c r="A160" s="26" t="s">
        <v>15</v>
      </c>
      <c r="B160" s="26" t="s">
        <v>29</v>
      </c>
      <c r="C160" s="26" t="s">
        <v>778</v>
      </c>
      <c r="D160" s="26" t="s">
        <v>406</v>
      </c>
      <c r="E160" s="26" t="s">
        <v>19</v>
      </c>
      <c r="F160" s="26"/>
      <c r="G160" s="26"/>
      <c r="H160" s="26" t="s">
        <v>634</v>
      </c>
      <c r="I160" s="42" t="s">
        <v>975</v>
      </c>
      <c r="J160" s="42">
        <v>2</v>
      </c>
      <c r="K160" s="46">
        <v>45891</v>
      </c>
      <c r="L160" s="41" t="s">
        <v>901</v>
      </c>
      <c r="M160" s="41" t="s">
        <v>797</v>
      </c>
      <c r="N160" s="52">
        <v>34147</v>
      </c>
      <c r="O160" s="52">
        <v>17576</v>
      </c>
      <c r="P160" s="52">
        <v>51723</v>
      </c>
      <c r="Q160" s="26" t="s">
        <v>635</v>
      </c>
      <c r="R160" s="36" t="s">
        <v>636</v>
      </c>
      <c r="S160" s="36" t="s">
        <v>115</v>
      </c>
      <c r="T160" s="36" t="s">
        <v>103</v>
      </c>
    </row>
    <row r="161" spans="1:20" ht="18" customHeight="1" x14ac:dyDescent="0.25">
      <c r="A161" s="26" t="s">
        <v>15</v>
      </c>
      <c r="B161" s="26" t="s">
        <v>29</v>
      </c>
      <c r="C161" s="26" t="s">
        <v>140</v>
      </c>
      <c r="D161" s="26" t="s">
        <v>283</v>
      </c>
      <c r="E161" s="26" t="s">
        <v>1</v>
      </c>
      <c r="F161" s="26" t="s">
        <v>135</v>
      </c>
      <c r="G161" s="26" t="s">
        <v>19</v>
      </c>
      <c r="H161" s="26" t="s">
        <v>637</v>
      </c>
      <c r="I161" s="42" t="s">
        <v>1041</v>
      </c>
      <c r="J161" s="42">
        <v>1</v>
      </c>
      <c r="K161" s="46">
        <v>45908</v>
      </c>
      <c r="L161" s="41" t="s">
        <v>687</v>
      </c>
      <c r="M161" s="41" t="s">
        <v>683</v>
      </c>
      <c r="N161" s="52">
        <v>35074</v>
      </c>
      <c r="O161" s="52">
        <v>18765</v>
      </c>
      <c r="P161" s="52">
        <v>53839</v>
      </c>
      <c r="Q161" s="26" t="s">
        <v>638</v>
      </c>
      <c r="R161" s="36" t="s">
        <v>289</v>
      </c>
      <c r="S161" s="36" t="s">
        <v>85</v>
      </c>
      <c r="T161" s="36" t="s">
        <v>103</v>
      </c>
    </row>
    <row r="162" spans="1:20" ht="18" customHeight="1" x14ac:dyDescent="0.25">
      <c r="A162" s="26" t="s">
        <v>15</v>
      </c>
      <c r="B162" s="26" t="s">
        <v>29</v>
      </c>
      <c r="C162" s="26" t="s">
        <v>177</v>
      </c>
      <c r="D162" s="26" t="s">
        <v>285</v>
      </c>
      <c r="E162" s="26" t="s">
        <v>1</v>
      </c>
      <c r="F162" s="26" t="s">
        <v>135</v>
      </c>
      <c r="G162" s="26" t="s">
        <v>19</v>
      </c>
      <c r="H162" s="26" t="s">
        <v>639</v>
      </c>
      <c r="I162" s="42" t="s">
        <v>935</v>
      </c>
      <c r="J162" s="42">
        <v>2</v>
      </c>
      <c r="K162" s="46">
        <v>45839</v>
      </c>
      <c r="L162" s="41" t="s">
        <v>702</v>
      </c>
      <c r="M162" s="41" t="s">
        <v>701</v>
      </c>
      <c r="N162" s="52">
        <v>92907</v>
      </c>
      <c r="O162" s="52">
        <v>49240</v>
      </c>
      <c r="P162" s="52">
        <v>142147</v>
      </c>
      <c r="Q162" s="26" t="s">
        <v>640</v>
      </c>
      <c r="R162" s="36" t="s">
        <v>641</v>
      </c>
      <c r="S162" s="36" t="s">
        <v>121</v>
      </c>
      <c r="T162" s="36" t="s">
        <v>103</v>
      </c>
    </row>
    <row r="163" spans="1:20" ht="18" customHeight="1" x14ac:dyDescent="0.25">
      <c r="A163" s="26" t="s">
        <v>15</v>
      </c>
      <c r="B163" s="26" t="s">
        <v>29</v>
      </c>
      <c r="C163" s="26" t="s">
        <v>145</v>
      </c>
      <c r="D163" s="26" t="s">
        <v>135</v>
      </c>
      <c r="E163" s="26" t="s">
        <v>19</v>
      </c>
      <c r="F163" s="26"/>
      <c r="G163" s="26"/>
      <c r="H163" s="26" t="s">
        <v>162</v>
      </c>
      <c r="I163" s="42" t="s">
        <v>1044</v>
      </c>
      <c r="J163" s="42">
        <v>1</v>
      </c>
      <c r="K163" s="46">
        <v>45877</v>
      </c>
      <c r="L163" s="41" t="s">
        <v>687</v>
      </c>
      <c r="M163" s="41" t="s">
        <v>683</v>
      </c>
      <c r="N163" s="52">
        <v>1119903</v>
      </c>
      <c r="O163" s="52">
        <v>624279</v>
      </c>
      <c r="P163" s="52">
        <v>1744182</v>
      </c>
      <c r="Q163" s="26" t="s">
        <v>642</v>
      </c>
      <c r="R163" s="36" t="s">
        <v>163</v>
      </c>
      <c r="S163" s="36" t="s">
        <v>85</v>
      </c>
      <c r="T163" s="36" t="s">
        <v>103</v>
      </c>
    </row>
    <row r="164" spans="1:20" ht="18" customHeight="1" x14ac:dyDescent="0.25">
      <c r="A164" s="26" t="s">
        <v>15</v>
      </c>
      <c r="B164" s="26" t="s">
        <v>29</v>
      </c>
      <c r="C164" s="26" t="s">
        <v>145</v>
      </c>
      <c r="D164" s="26" t="s">
        <v>231</v>
      </c>
      <c r="E164" s="26" t="s">
        <v>1</v>
      </c>
      <c r="F164" s="26" t="s">
        <v>135</v>
      </c>
      <c r="G164" s="26" t="s">
        <v>19</v>
      </c>
      <c r="H164" s="26" t="s">
        <v>645</v>
      </c>
      <c r="I164" s="42" t="s">
        <v>912</v>
      </c>
      <c r="J164" s="42">
        <v>1</v>
      </c>
      <c r="K164" s="46">
        <v>45923</v>
      </c>
      <c r="L164" s="41" t="s">
        <v>704</v>
      </c>
      <c r="M164" s="41" t="s">
        <v>840</v>
      </c>
      <c r="N164" s="52">
        <v>137257</v>
      </c>
      <c r="O164" s="52">
        <v>10981</v>
      </c>
      <c r="P164" s="52">
        <v>148238</v>
      </c>
      <c r="Q164" s="26" t="s">
        <v>913</v>
      </c>
      <c r="R164" s="36" t="s">
        <v>232</v>
      </c>
      <c r="S164" s="36" t="s">
        <v>85</v>
      </c>
      <c r="T164" s="36" t="s">
        <v>103</v>
      </c>
    </row>
    <row r="165" spans="1:20" ht="18" customHeight="1" x14ac:dyDescent="0.25">
      <c r="A165" s="26" t="s">
        <v>15</v>
      </c>
      <c r="B165" s="26" t="s">
        <v>29</v>
      </c>
      <c r="C165" s="26" t="s">
        <v>145</v>
      </c>
      <c r="D165" s="26" t="s">
        <v>231</v>
      </c>
      <c r="E165" s="26" t="s">
        <v>1</v>
      </c>
      <c r="F165" s="26" t="s">
        <v>135</v>
      </c>
      <c r="G165" s="26" t="s">
        <v>19</v>
      </c>
      <c r="H165" s="26" t="s">
        <v>645</v>
      </c>
      <c r="I165" s="42" t="s">
        <v>914</v>
      </c>
      <c r="J165" s="42">
        <v>1</v>
      </c>
      <c r="K165" s="46">
        <v>45923</v>
      </c>
      <c r="L165" s="41" t="s">
        <v>704</v>
      </c>
      <c r="M165" s="41" t="s">
        <v>840</v>
      </c>
      <c r="N165" s="52">
        <v>44000</v>
      </c>
      <c r="O165" s="52">
        <v>0</v>
      </c>
      <c r="P165" s="52">
        <v>44000</v>
      </c>
      <c r="Q165" s="26" t="s">
        <v>913</v>
      </c>
      <c r="R165" s="36" t="s">
        <v>232</v>
      </c>
      <c r="S165" s="36" t="s">
        <v>85</v>
      </c>
      <c r="T165" s="36" t="s">
        <v>103</v>
      </c>
    </row>
    <row r="166" spans="1:20" ht="18" customHeight="1" x14ac:dyDescent="0.25">
      <c r="A166" s="26" t="s">
        <v>15</v>
      </c>
      <c r="B166" s="26" t="s">
        <v>29</v>
      </c>
      <c r="C166" s="26" t="s">
        <v>145</v>
      </c>
      <c r="D166" s="26" t="s">
        <v>283</v>
      </c>
      <c r="E166" s="26" t="s">
        <v>1</v>
      </c>
      <c r="F166" s="26" t="s">
        <v>135</v>
      </c>
      <c r="G166" s="26" t="s">
        <v>19</v>
      </c>
      <c r="H166" s="26" t="s">
        <v>644</v>
      </c>
      <c r="I166" s="42" t="s">
        <v>1036</v>
      </c>
      <c r="J166" s="42">
        <v>1</v>
      </c>
      <c r="K166" s="46">
        <v>45910</v>
      </c>
      <c r="L166" s="41" t="s">
        <v>687</v>
      </c>
      <c r="M166" s="41" t="s">
        <v>683</v>
      </c>
      <c r="N166" s="52">
        <v>29316</v>
      </c>
      <c r="O166" s="52">
        <v>15684</v>
      </c>
      <c r="P166" s="52">
        <v>45000</v>
      </c>
      <c r="Q166" s="26" t="s">
        <v>1035</v>
      </c>
      <c r="R166" s="36" t="s">
        <v>289</v>
      </c>
      <c r="S166" s="36" t="s">
        <v>85</v>
      </c>
      <c r="T166" s="36" t="s">
        <v>103</v>
      </c>
    </row>
    <row r="167" spans="1:20" ht="18" customHeight="1" x14ac:dyDescent="0.25">
      <c r="A167" s="26" t="s">
        <v>15</v>
      </c>
      <c r="B167" s="26" t="s">
        <v>29</v>
      </c>
      <c r="C167" s="26" t="s">
        <v>145</v>
      </c>
      <c r="D167" s="26" t="s">
        <v>283</v>
      </c>
      <c r="E167" s="26" t="s">
        <v>1</v>
      </c>
      <c r="F167" s="26" t="s">
        <v>135</v>
      </c>
      <c r="G167" s="26" t="s">
        <v>19</v>
      </c>
      <c r="H167" s="26" t="s">
        <v>643</v>
      </c>
      <c r="I167" s="42" t="s">
        <v>981</v>
      </c>
      <c r="J167" s="42">
        <v>1</v>
      </c>
      <c r="K167" s="46">
        <v>45898</v>
      </c>
      <c r="L167" s="41" t="s">
        <v>687</v>
      </c>
      <c r="M167" s="41" t="s">
        <v>683</v>
      </c>
      <c r="N167" s="52">
        <v>60603</v>
      </c>
      <c r="O167" s="52">
        <v>32423</v>
      </c>
      <c r="P167" s="52">
        <v>93026</v>
      </c>
      <c r="Q167" s="26" t="s">
        <v>980</v>
      </c>
      <c r="R167" s="36" t="s">
        <v>289</v>
      </c>
      <c r="S167" s="36" t="s">
        <v>85</v>
      </c>
      <c r="T167" s="36" t="s">
        <v>103</v>
      </c>
    </row>
    <row r="168" spans="1:20" ht="18" customHeight="1" x14ac:dyDescent="0.25">
      <c r="A168" s="26" t="s">
        <v>15</v>
      </c>
      <c r="B168" s="26" t="s">
        <v>29</v>
      </c>
      <c r="C168" s="26" t="s">
        <v>149</v>
      </c>
      <c r="D168" s="26" t="s">
        <v>123</v>
      </c>
      <c r="E168" s="26" t="s">
        <v>19</v>
      </c>
      <c r="F168" s="26"/>
      <c r="G168" s="26"/>
      <c r="H168" s="26" t="s">
        <v>150</v>
      </c>
      <c r="I168" s="42" t="s">
        <v>1001</v>
      </c>
      <c r="J168" s="42">
        <v>1</v>
      </c>
      <c r="K168" s="46">
        <v>45891</v>
      </c>
      <c r="L168" s="41" t="s">
        <v>682</v>
      </c>
      <c r="M168" s="41" t="s">
        <v>684</v>
      </c>
      <c r="N168" s="52">
        <v>2411777</v>
      </c>
      <c r="O168" s="52">
        <v>921556</v>
      </c>
      <c r="P168" s="52">
        <v>3333333</v>
      </c>
      <c r="Q168" s="26" t="s">
        <v>646</v>
      </c>
      <c r="R168" s="36" t="s">
        <v>151</v>
      </c>
      <c r="S168" s="36" t="s">
        <v>85</v>
      </c>
      <c r="T168" s="36" t="s">
        <v>103</v>
      </c>
    </row>
    <row r="169" spans="1:20" ht="18" customHeight="1" x14ac:dyDescent="0.25">
      <c r="A169" s="26" t="s">
        <v>15</v>
      </c>
      <c r="B169" s="26" t="s">
        <v>59</v>
      </c>
      <c r="C169" s="26" t="s">
        <v>254</v>
      </c>
      <c r="D169" s="26" t="s">
        <v>111</v>
      </c>
      <c r="E169" s="26" t="s">
        <v>19</v>
      </c>
      <c r="F169" s="26"/>
      <c r="G169" s="26"/>
      <c r="H169" s="26" t="s">
        <v>647</v>
      </c>
      <c r="I169" s="42" t="s">
        <v>991</v>
      </c>
      <c r="J169" s="42">
        <v>3</v>
      </c>
      <c r="K169" s="46">
        <v>45923</v>
      </c>
      <c r="L169" s="41" t="s">
        <v>682</v>
      </c>
      <c r="M169" s="41" t="s">
        <v>684</v>
      </c>
      <c r="N169" s="52">
        <v>731046</v>
      </c>
      <c r="O169" s="52">
        <v>98022</v>
      </c>
      <c r="P169" s="52">
        <v>829068</v>
      </c>
      <c r="Q169" s="26" t="s">
        <v>648</v>
      </c>
      <c r="R169" s="36" t="s">
        <v>649</v>
      </c>
      <c r="S169" s="36" t="s">
        <v>85</v>
      </c>
      <c r="T169" s="36" t="s">
        <v>103</v>
      </c>
    </row>
    <row r="170" spans="1:20" ht="18" customHeight="1" x14ac:dyDescent="0.25">
      <c r="A170" s="26" t="s">
        <v>43</v>
      </c>
      <c r="B170" s="26" t="s">
        <v>223</v>
      </c>
      <c r="C170" s="26" t="s">
        <v>224</v>
      </c>
      <c r="D170" s="26" t="s">
        <v>225</v>
      </c>
      <c r="E170" s="26" t="s">
        <v>86</v>
      </c>
      <c r="F170" s="26"/>
      <c r="G170" s="26"/>
      <c r="H170" s="26" t="s">
        <v>450</v>
      </c>
      <c r="I170" s="42" t="s">
        <v>772</v>
      </c>
      <c r="J170" s="42">
        <v>1</v>
      </c>
      <c r="K170" s="46">
        <v>45926</v>
      </c>
      <c r="L170" s="41" t="s">
        <v>687</v>
      </c>
      <c r="M170" s="41" t="s">
        <v>683</v>
      </c>
      <c r="N170" s="52">
        <v>47619</v>
      </c>
      <c r="O170" s="52">
        <v>2381</v>
      </c>
      <c r="P170" s="52">
        <v>50000</v>
      </c>
      <c r="Q170" s="26" t="s">
        <v>451</v>
      </c>
      <c r="R170" s="36" t="s">
        <v>226</v>
      </c>
      <c r="S170" s="36" t="s">
        <v>118</v>
      </c>
      <c r="T170" s="36" t="s">
        <v>103</v>
      </c>
    </row>
    <row r="171" spans="1:20" ht="18" customHeight="1" x14ac:dyDescent="0.25">
      <c r="A171" s="26" t="s">
        <v>43</v>
      </c>
      <c r="B171" s="26" t="s">
        <v>223</v>
      </c>
      <c r="C171" s="26" t="s">
        <v>224</v>
      </c>
      <c r="D171" s="26" t="s">
        <v>225</v>
      </c>
      <c r="E171" s="26" t="s">
        <v>86</v>
      </c>
      <c r="F171" s="26"/>
      <c r="G171" s="26"/>
      <c r="H171" s="26" t="s">
        <v>450</v>
      </c>
      <c r="I171" s="42" t="s">
        <v>772</v>
      </c>
      <c r="J171" s="42">
        <v>2</v>
      </c>
      <c r="K171" s="46">
        <v>45926</v>
      </c>
      <c r="L171" s="41" t="s">
        <v>692</v>
      </c>
      <c r="M171" s="41" t="s">
        <v>693</v>
      </c>
      <c r="N171" s="52">
        <v>47619</v>
      </c>
      <c r="O171" s="52">
        <v>2381</v>
      </c>
      <c r="P171" s="52">
        <v>50000</v>
      </c>
      <c r="Q171" s="26" t="s">
        <v>451</v>
      </c>
      <c r="R171" s="36" t="s">
        <v>226</v>
      </c>
      <c r="S171" s="36" t="s">
        <v>118</v>
      </c>
      <c r="T171" s="36" t="s">
        <v>103</v>
      </c>
    </row>
    <row r="172" spans="1:20" ht="18" customHeight="1" x14ac:dyDescent="0.25">
      <c r="A172" s="26" t="s">
        <v>43</v>
      </c>
      <c r="B172" s="26" t="s">
        <v>158</v>
      </c>
      <c r="C172" s="26" t="s">
        <v>197</v>
      </c>
      <c r="D172" s="26" t="s">
        <v>87</v>
      </c>
      <c r="E172" s="26" t="s">
        <v>19</v>
      </c>
      <c r="F172" s="26"/>
      <c r="G172" s="26"/>
      <c r="H172" s="26" t="s">
        <v>462</v>
      </c>
      <c r="I172" s="42" t="s">
        <v>1014</v>
      </c>
      <c r="J172" s="42">
        <v>4</v>
      </c>
      <c r="K172" s="46">
        <v>45925</v>
      </c>
      <c r="L172" s="41" t="s">
        <v>703</v>
      </c>
      <c r="M172" s="41" t="s">
        <v>694</v>
      </c>
      <c r="N172" s="52">
        <v>623667</v>
      </c>
      <c r="O172" s="52">
        <v>0</v>
      </c>
      <c r="P172" s="52">
        <v>623667</v>
      </c>
      <c r="Q172" s="26" t="s">
        <v>1015</v>
      </c>
      <c r="R172" s="36" t="s">
        <v>463</v>
      </c>
      <c r="S172" s="36" t="s">
        <v>85</v>
      </c>
      <c r="T172" s="36" t="s">
        <v>103</v>
      </c>
    </row>
    <row r="173" spans="1:20" ht="18" customHeight="1" x14ac:dyDescent="0.25">
      <c r="A173" s="26" t="s">
        <v>43</v>
      </c>
      <c r="B173" s="26" t="s">
        <v>184</v>
      </c>
      <c r="C173" s="26" t="s">
        <v>792</v>
      </c>
      <c r="D173" s="26" t="s">
        <v>464</v>
      </c>
      <c r="E173" s="26" t="s">
        <v>86</v>
      </c>
      <c r="F173" s="26"/>
      <c r="G173" s="26"/>
      <c r="H173" s="26" t="s">
        <v>465</v>
      </c>
      <c r="I173" s="42" t="s">
        <v>793</v>
      </c>
      <c r="J173" s="42">
        <v>1</v>
      </c>
      <c r="K173" s="46">
        <v>45895</v>
      </c>
      <c r="L173" s="41" t="s">
        <v>703</v>
      </c>
      <c r="M173" s="41" t="s">
        <v>706</v>
      </c>
      <c r="N173" s="52">
        <v>4000</v>
      </c>
      <c r="O173" s="52">
        <v>0</v>
      </c>
      <c r="P173" s="52">
        <v>4000</v>
      </c>
      <c r="Q173" s="26" t="s">
        <v>794</v>
      </c>
      <c r="R173" s="36" t="s">
        <v>466</v>
      </c>
      <c r="S173" s="36" t="s">
        <v>204</v>
      </c>
      <c r="T173" s="36" t="s">
        <v>103</v>
      </c>
    </row>
    <row r="174" spans="1:20" ht="18" customHeight="1" x14ac:dyDescent="0.25">
      <c r="A174" s="26" t="s">
        <v>89</v>
      </c>
      <c r="B174" s="26" t="s">
        <v>198</v>
      </c>
      <c r="C174" s="26" t="s">
        <v>199</v>
      </c>
      <c r="D174" s="26" t="s">
        <v>200</v>
      </c>
      <c r="E174" s="26" t="s">
        <v>1</v>
      </c>
      <c r="F174" s="26" t="s">
        <v>201</v>
      </c>
      <c r="G174" s="26" t="s">
        <v>19</v>
      </c>
      <c r="H174" s="26" t="s">
        <v>452</v>
      </c>
      <c r="I174" s="42" t="s">
        <v>762</v>
      </c>
      <c r="J174" s="42">
        <v>1</v>
      </c>
      <c r="K174" s="46">
        <v>45924</v>
      </c>
      <c r="L174" s="41" t="s">
        <v>687</v>
      </c>
      <c r="M174" s="41" t="s">
        <v>683</v>
      </c>
      <c r="N174" s="52">
        <v>259302</v>
      </c>
      <c r="O174" s="52">
        <v>131009</v>
      </c>
      <c r="P174" s="52">
        <v>390311</v>
      </c>
      <c r="Q174" s="26" t="s">
        <v>453</v>
      </c>
      <c r="R174" s="36" t="s">
        <v>454</v>
      </c>
      <c r="S174" s="36" t="s">
        <v>115</v>
      </c>
      <c r="T174" s="36" t="s">
        <v>103</v>
      </c>
    </row>
    <row r="175" spans="1:20" ht="18" customHeight="1" x14ac:dyDescent="0.25">
      <c r="A175" s="26" t="s">
        <v>89</v>
      </c>
      <c r="B175" s="26" t="s">
        <v>235</v>
      </c>
      <c r="C175" s="26" t="s">
        <v>236</v>
      </c>
      <c r="D175" s="26" t="s">
        <v>82</v>
      </c>
      <c r="E175" s="26" t="s">
        <v>19</v>
      </c>
      <c r="F175" s="26"/>
      <c r="G175" s="26"/>
      <c r="H175" s="26" t="s">
        <v>455</v>
      </c>
      <c r="I175" s="42" t="s">
        <v>861</v>
      </c>
      <c r="J175" s="42">
        <v>1</v>
      </c>
      <c r="K175" s="46">
        <v>45855</v>
      </c>
      <c r="L175" s="41" t="s">
        <v>705</v>
      </c>
      <c r="M175" s="41" t="s">
        <v>706</v>
      </c>
      <c r="N175" s="52">
        <v>58504</v>
      </c>
      <c r="O175" s="52">
        <v>5850</v>
      </c>
      <c r="P175" s="52">
        <v>64354</v>
      </c>
      <c r="Q175" s="26" t="s">
        <v>456</v>
      </c>
      <c r="R175" s="36" t="s">
        <v>288</v>
      </c>
      <c r="S175" s="36" t="s">
        <v>75</v>
      </c>
      <c r="T175" s="36" t="s">
        <v>103</v>
      </c>
    </row>
    <row r="176" spans="1:20" ht="18" customHeight="1" x14ac:dyDescent="0.25">
      <c r="A176" s="26" t="s">
        <v>89</v>
      </c>
      <c r="B176" s="26" t="s">
        <v>235</v>
      </c>
      <c r="C176" s="26" t="s">
        <v>236</v>
      </c>
      <c r="D176" s="26" t="s">
        <v>82</v>
      </c>
      <c r="E176" s="26" t="s">
        <v>19</v>
      </c>
      <c r="F176" s="26"/>
      <c r="G176" s="26"/>
      <c r="H176" s="26" t="s">
        <v>459</v>
      </c>
      <c r="I176" s="42" t="s">
        <v>750</v>
      </c>
      <c r="J176" s="42">
        <v>1</v>
      </c>
      <c r="K176" s="46">
        <v>45924</v>
      </c>
      <c r="L176" s="41" t="s">
        <v>682</v>
      </c>
      <c r="M176" s="41" t="s">
        <v>751</v>
      </c>
      <c r="N176" s="52">
        <v>380799</v>
      </c>
      <c r="O176" s="52">
        <v>38080</v>
      </c>
      <c r="P176" s="52">
        <v>418879</v>
      </c>
      <c r="Q176" s="26" t="s">
        <v>460</v>
      </c>
      <c r="R176" s="36" t="s">
        <v>461</v>
      </c>
      <c r="S176" s="36" t="s">
        <v>75</v>
      </c>
      <c r="T176" s="36" t="s">
        <v>103</v>
      </c>
    </row>
    <row r="177" spans="1:20" ht="18" customHeight="1" x14ac:dyDescent="0.25">
      <c r="A177" s="26" t="s">
        <v>89</v>
      </c>
      <c r="B177" s="26" t="s">
        <v>235</v>
      </c>
      <c r="C177" s="26" t="s">
        <v>236</v>
      </c>
      <c r="D177" s="26" t="s">
        <v>82</v>
      </c>
      <c r="E177" s="26" t="s">
        <v>19</v>
      </c>
      <c r="F177" s="26"/>
      <c r="G177" s="26"/>
      <c r="H177" s="26" t="s">
        <v>459</v>
      </c>
      <c r="I177" s="42" t="s">
        <v>752</v>
      </c>
      <c r="J177" s="42">
        <v>1</v>
      </c>
      <c r="K177" s="46">
        <v>45924</v>
      </c>
      <c r="L177" s="41" t="s">
        <v>682</v>
      </c>
      <c r="M177" s="41" t="s">
        <v>751</v>
      </c>
      <c r="N177" s="52">
        <v>58042</v>
      </c>
      <c r="O177" s="52">
        <v>5804</v>
      </c>
      <c r="P177" s="52">
        <v>63846</v>
      </c>
      <c r="Q177" s="26" t="s">
        <v>460</v>
      </c>
      <c r="R177" s="36" t="s">
        <v>461</v>
      </c>
      <c r="S177" s="36" t="s">
        <v>75</v>
      </c>
      <c r="T177" s="36" t="s">
        <v>103</v>
      </c>
    </row>
    <row r="178" spans="1:20" ht="18" customHeight="1" x14ac:dyDescent="0.25">
      <c r="A178" s="26" t="s">
        <v>89</v>
      </c>
      <c r="B178" s="26" t="s">
        <v>235</v>
      </c>
      <c r="C178" s="26" t="s">
        <v>236</v>
      </c>
      <c r="D178" s="26" t="s">
        <v>82</v>
      </c>
      <c r="E178" s="26" t="s">
        <v>19</v>
      </c>
      <c r="F178" s="26"/>
      <c r="G178" s="26"/>
      <c r="H178" s="26" t="s">
        <v>459</v>
      </c>
      <c r="I178" s="42" t="s">
        <v>753</v>
      </c>
      <c r="J178" s="42">
        <v>1</v>
      </c>
      <c r="K178" s="46">
        <v>45924</v>
      </c>
      <c r="L178" s="41" t="s">
        <v>682</v>
      </c>
      <c r="M178" s="41" t="s">
        <v>751</v>
      </c>
      <c r="N178" s="52">
        <v>571561</v>
      </c>
      <c r="O178" s="52">
        <v>57156</v>
      </c>
      <c r="P178" s="52">
        <v>628717</v>
      </c>
      <c r="Q178" s="26" t="s">
        <v>460</v>
      </c>
      <c r="R178" s="36" t="s">
        <v>461</v>
      </c>
      <c r="S178" s="36" t="s">
        <v>75</v>
      </c>
      <c r="T178" s="36" t="s">
        <v>103</v>
      </c>
    </row>
    <row r="179" spans="1:20" ht="18" customHeight="1" x14ac:dyDescent="0.25">
      <c r="A179" s="26" t="s">
        <v>89</v>
      </c>
      <c r="B179" s="26" t="s">
        <v>235</v>
      </c>
      <c r="C179" s="26" t="s">
        <v>236</v>
      </c>
      <c r="D179" s="26" t="s">
        <v>82</v>
      </c>
      <c r="E179" s="26" t="s">
        <v>19</v>
      </c>
      <c r="F179" s="26"/>
      <c r="G179" s="26"/>
      <c r="H179" s="26" t="s">
        <v>459</v>
      </c>
      <c r="I179" s="42" t="s">
        <v>754</v>
      </c>
      <c r="J179" s="42">
        <v>1</v>
      </c>
      <c r="K179" s="46">
        <v>45924</v>
      </c>
      <c r="L179" s="41" t="s">
        <v>682</v>
      </c>
      <c r="M179" s="41" t="s">
        <v>751</v>
      </c>
      <c r="N179" s="52">
        <v>1155619</v>
      </c>
      <c r="O179" s="52">
        <v>115562</v>
      </c>
      <c r="P179" s="52">
        <v>1271181</v>
      </c>
      <c r="Q179" s="26" t="s">
        <v>460</v>
      </c>
      <c r="R179" s="36" t="s">
        <v>461</v>
      </c>
      <c r="S179" s="36" t="s">
        <v>75</v>
      </c>
      <c r="T179" s="36" t="s">
        <v>103</v>
      </c>
    </row>
    <row r="180" spans="1:20" ht="18" customHeight="1" x14ac:dyDescent="0.25">
      <c r="A180" s="26" t="s">
        <v>89</v>
      </c>
      <c r="B180" s="26" t="s">
        <v>235</v>
      </c>
      <c r="C180" s="26" t="s">
        <v>236</v>
      </c>
      <c r="D180" s="26" t="s">
        <v>82</v>
      </c>
      <c r="E180" s="26" t="s">
        <v>19</v>
      </c>
      <c r="F180" s="26"/>
      <c r="G180" s="26"/>
      <c r="H180" s="26" t="s">
        <v>459</v>
      </c>
      <c r="I180" s="42" t="s">
        <v>755</v>
      </c>
      <c r="J180" s="42">
        <v>1</v>
      </c>
      <c r="K180" s="46">
        <v>45924</v>
      </c>
      <c r="L180" s="41" t="s">
        <v>682</v>
      </c>
      <c r="M180" s="41" t="s">
        <v>751</v>
      </c>
      <c r="N180" s="52">
        <v>45000</v>
      </c>
      <c r="O180" s="52">
        <v>4500</v>
      </c>
      <c r="P180" s="52">
        <v>49500</v>
      </c>
      <c r="Q180" s="26" t="s">
        <v>460</v>
      </c>
      <c r="R180" s="36" t="s">
        <v>461</v>
      </c>
      <c r="S180" s="36" t="s">
        <v>75</v>
      </c>
      <c r="T180" s="36" t="s">
        <v>103</v>
      </c>
    </row>
    <row r="181" spans="1:20" ht="18" customHeight="1" x14ac:dyDescent="0.25">
      <c r="A181" s="26" t="s">
        <v>89</v>
      </c>
      <c r="B181" s="26" t="s">
        <v>235</v>
      </c>
      <c r="C181" s="26" t="s">
        <v>236</v>
      </c>
      <c r="D181" s="26" t="s">
        <v>82</v>
      </c>
      <c r="E181" s="26" t="s">
        <v>19</v>
      </c>
      <c r="F181" s="26"/>
      <c r="G181" s="26"/>
      <c r="H181" s="26" t="s">
        <v>459</v>
      </c>
      <c r="I181" s="42" t="s">
        <v>756</v>
      </c>
      <c r="J181" s="42">
        <v>1</v>
      </c>
      <c r="K181" s="46">
        <v>45924</v>
      </c>
      <c r="L181" s="41" t="s">
        <v>682</v>
      </c>
      <c r="M181" s="41" t="s">
        <v>751</v>
      </c>
      <c r="N181" s="52">
        <v>310077</v>
      </c>
      <c r="O181" s="52">
        <v>31008</v>
      </c>
      <c r="P181" s="52">
        <v>341085</v>
      </c>
      <c r="Q181" s="26" t="s">
        <v>460</v>
      </c>
      <c r="R181" s="36" t="s">
        <v>461</v>
      </c>
      <c r="S181" s="36" t="s">
        <v>75</v>
      </c>
      <c r="T181" s="36" t="s">
        <v>103</v>
      </c>
    </row>
    <row r="182" spans="1:20" ht="18" customHeight="1" x14ac:dyDescent="0.25">
      <c r="A182" s="26" t="s">
        <v>89</v>
      </c>
      <c r="B182" s="26" t="s">
        <v>235</v>
      </c>
      <c r="C182" s="26" t="s">
        <v>236</v>
      </c>
      <c r="D182" s="26" t="s">
        <v>82</v>
      </c>
      <c r="E182" s="26" t="s">
        <v>19</v>
      </c>
      <c r="F182" s="26"/>
      <c r="G182" s="26"/>
      <c r="H182" s="26" t="s">
        <v>459</v>
      </c>
      <c r="I182" s="42" t="s">
        <v>757</v>
      </c>
      <c r="J182" s="42">
        <v>1</v>
      </c>
      <c r="K182" s="46">
        <v>45924</v>
      </c>
      <c r="L182" s="41" t="s">
        <v>682</v>
      </c>
      <c r="M182" s="41" t="s">
        <v>751</v>
      </c>
      <c r="N182" s="52">
        <v>196981</v>
      </c>
      <c r="O182" s="52">
        <v>19698</v>
      </c>
      <c r="P182" s="52">
        <v>216679</v>
      </c>
      <c r="Q182" s="26" t="s">
        <v>460</v>
      </c>
      <c r="R182" s="36" t="s">
        <v>461</v>
      </c>
      <c r="S182" s="36" t="s">
        <v>75</v>
      </c>
      <c r="T182" s="36" t="s">
        <v>103</v>
      </c>
    </row>
    <row r="183" spans="1:20" ht="18" customHeight="1" x14ac:dyDescent="0.25">
      <c r="A183" s="26" t="s">
        <v>89</v>
      </c>
      <c r="B183" s="26" t="s">
        <v>235</v>
      </c>
      <c r="C183" s="26" t="s">
        <v>236</v>
      </c>
      <c r="D183" s="26" t="s">
        <v>82</v>
      </c>
      <c r="E183" s="26" t="s">
        <v>19</v>
      </c>
      <c r="F183" s="26"/>
      <c r="G183" s="26"/>
      <c r="H183" s="26" t="s">
        <v>459</v>
      </c>
      <c r="I183" s="42" t="s">
        <v>758</v>
      </c>
      <c r="J183" s="42">
        <v>1</v>
      </c>
      <c r="K183" s="46">
        <v>45924</v>
      </c>
      <c r="L183" s="41" t="s">
        <v>682</v>
      </c>
      <c r="M183" s="41" t="s">
        <v>751</v>
      </c>
      <c r="N183" s="52">
        <v>428310</v>
      </c>
      <c r="O183" s="52">
        <v>42831</v>
      </c>
      <c r="P183" s="52">
        <v>471141</v>
      </c>
      <c r="Q183" s="26" t="s">
        <v>460</v>
      </c>
      <c r="R183" s="36" t="s">
        <v>461</v>
      </c>
      <c r="S183" s="36" t="s">
        <v>75</v>
      </c>
      <c r="T183" s="36" t="s">
        <v>103</v>
      </c>
    </row>
    <row r="184" spans="1:20" ht="18" customHeight="1" x14ac:dyDescent="0.25">
      <c r="A184" s="26" t="s">
        <v>89</v>
      </c>
      <c r="B184" s="26" t="s">
        <v>235</v>
      </c>
      <c r="C184" s="26" t="s">
        <v>236</v>
      </c>
      <c r="D184" s="26" t="s">
        <v>82</v>
      </c>
      <c r="E184" s="26" t="s">
        <v>19</v>
      </c>
      <c r="F184" s="26"/>
      <c r="G184" s="26"/>
      <c r="H184" s="26" t="s">
        <v>459</v>
      </c>
      <c r="I184" s="42" t="s">
        <v>759</v>
      </c>
      <c r="J184" s="42">
        <v>1</v>
      </c>
      <c r="K184" s="46">
        <v>45924</v>
      </c>
      <c r="L184" s="41" t="s">
        <v>682</v>
      </c>
      <c r="M184" s="41" t="s">
        <v>751</v>
      </c>
      <c r="N184" s="52">
        <v>161305</v>
      </c>
      <c r="O184" s="52">
        <v>16131</v>
      </c>
      <c r="P184" s="52">
        <v>177436</v>
      </c>
      <c r="Q184" s="26" t="s">
        <v>460</v>
      </c>
      <c r="R184" s="36" t="s">
        <v>461</v>
      </c>
      <c r="S184" s="36" t="s">
        <v>75</v>
      </c>
      <c r="T184" s="36" t="s">
        <v>103</v>
      </c>
    </row>
    <row r="185" spans="1:20" ht="18" customHeight="1" x14ac:dyDescent="0.25">
      <c r="A185" s="26" t="s">
        <v>89</v>
      </c>
      <c r="B185" s="26" t="s">
        <v>235</v>
      </c>
      <c r="C185" s="26" t="s">
        <v>236</v>
      </c>
      <c r="D185" s="26" t="s">
        <v>82</v>
      </c>
      <c r="E185" s="26" t="s">
        <v>19</v>
      </c>
      <c r="F185" s="26"/>
      <c r="G185" s="26"/>
      <c r="H185" s="26" t="s">
        <v>459</v>
      </c>
      <c r="I185" s="42" t="s">
        <v>760</v>
      </c>
      <c r="J185" s="42">
        <v>1</v>
      </c>
      <c r="K185" s="46">
        <v>45924</v>
      </c>
      <c r="L185" s="41" t="s">
        <v>682</v>
      </c>
      <c r="M185" s="41" t="s">
        <v>751</v>
      </c>
      <c r="N185" s="52">
        <v>871817</v>
      </c>
      <c r="O185" s="52">
        <v>87182</v>
      </c>
      <c r="P185" s="52">
        <v>958999</v>
      </c>
      <c r="Q185" s="26" t="s">
        <v>460</v>
      </c>
      <c r="R185" s="36" t="s">
        <v>461</v>
      </c>
      <c r="S185" s="36" t="s">
        <v>75</v>
      </c>
      <c r="T185" s="36" t="s">
        <v>103</v>
      </c>
    </row>
    <row r="186" spans="1:20" ht="18" customHeight="1" x14ac:dyDescent="0.25">
      <c r="A186" s="26" t="s">
        <v>89</v>
      </c>
      <c r="B186" s="26" t="s">
        <v>235</v>
      </c>
      <c r="C186" s="26" t="s">
        <v>236</v>
      </c>
      <c r="D186" s="26" t="s">
        <v>82</v>
      </c>
      <c r="E186" s="26" t="s">
        <v>19</v>
      </c>
      <c r="F186" s="26"/>
      <c r="G186" s="26"/>
      <c r="H186" s="26" t="s">
        <v>459</v>
      </c>
      <c r="I186" s="42" t="s">
        <v>761</v>
      </c>
      <c r="J186" s="42">
        <v>1</v>
      </c>
      <c r="K186" s="46">
        <v>45924</v>
      </c>
      <c r="L186" s="41" t="s">
        <v>682</v>
      </c>
      <c r="M186" s="41" t="s">
        <v>751</v>
      </c>
      <c r="N186" s="52">
        <v>163119</v>
      </c>
      <c r="O186" s="52">
        <v>16312</v>
      </c>
      <c r="P186" s="52">
        <v>179431</v>
      </c>
      <c r="Q186" s="26" t="s">
        <v>460</v>
      </c>
      <c r="R186" s="36" t="s">
        <v>461</v>
      </c>
      <c r="S186" s="36" t="s">
        <v>75</v>
      </c>
      <c r="T186" s="36" t="s">
        <v>103</v>
      </c>
    </row>
    <row r="187" spans="1:20" ht="18" customHeight="1" x14ac:dyDescent="0.25">
      <c r="A187" s="26" t="s">
        <v>89</v>
      </c>
      <c r="B187" s="26" t="s">
        <v>235</v>
      </c>
      <c r="C187" s="26" t="s">
        <v>236</v>
      </c>
      <c r="D187" s="26" t="s">
        <v>82</v>
      </c>
      <c r="E187" s="26" t="s">
        <v>19</v>
      </c>
      <c r="F187" s="26"/>
      <c r="G187" s="26"/>
      <c r="H187" s="26" t="s">
        <v>457</v>
      </c>
      <c r="I187" s="42" t="s">
        <v>717</v>
      </c>
      <c r="J187" s="42">
        <v>1</v>
      </c>
      <c r="K187" s="46">
        <v>45923</v>
      </c>
      <c r="L187" s="41" t="s">
        <v>682</v>
      </c>
      <c r="M187" s="41" t="s">
        <v>684</v>
      </c>
      <c r="N187" s="52">
        <v>572718</v>
      </c>
      <c r="O187" s="52">
        <v>57272</v>
      </c>
      <c r="P187" s="52">
        <v>629990</v>
      </c>
      <c r="Q187" s="26" t="s">
        <v>458</v>
      </c>
      <c r="R187" s="36" t="s">
        <v>718</v>
      </c>
      <c r="S187" s="36" t="s">
        <v>75</v>
      </c>
      <c r="T187" s="36" t="s">
        <v>103</v>
      </c>
    </row>
    <row r="188" spans="1:20" ht="18" customHeight="1" x14ac:dyDescent="0.25">
      <c r="A188" s="26" t="s">
        <v>89</v>
      </c>
      <c r="B188" s="26" t="s">
        <v>275</v>
      </c>
      <c r="C188" s="26" t="s">
        <v>276</v>
      </c>
      <c r="D188" s="26" t="s">
        <v>277</v>
      </c>
      <c r="E188" s="26" t="s">
        <v>34</v>
      </c>
      <c r="F188" s="26"/>
      <c r="G188" s="26"/>
      <c r="H188" s="26" t="s">
        <v>467</v>
      </c>
      <c r="I188" s="42" t="s">
        <v>845</v>
      </c>
      <c r="J188" s="42">
        <v>1</v>
      </c>
      <c r="K188" s="46">
        <v>45895</v>
      </c>
      <c r="L188" s="41" t="s">
        <v>703</v>
      </c>
      <c r="M188" s="41" t="s">
        <v>694</v>
      </c>
      <c r="N188" s="52">
        <v>273422</v>
      </c>
      <c r="O188" s="52">
        <v>76558</v>
      </c>
      <c r="P188" s="52">
        <v>349980</v>
      </c>
      <c r="Q188" s="26" t="s">
        <v>468</v>
      </c>
      <c r="R188" s="36" t="s">
        <v>278</v>
      </c>
      <c r="S188" s="36" t="s">
        <v>85</v>
      </c>
      <c r="T188" s="36" t="s">
        <v>103</v>
      </c>
    </row>
    <row r="189" spans="1:20" ht="18" customHeight="1" x14ac:dyDescent="0.25">
      <c r="A189" s="26" t="s">
        <v>89</v>
      </c>
      <c r="B189" s="26" t="s">
        <v>469</v>
      </c>
      <c r="C189" s="26" t="s">
        <v>276</v>
      </c>
      <c r="D189" s="26" t="s">
        <v>87</v>
      </c>
      <c r="E189" s="26" t="s">
        <v>19</v>
      </c>
      <c r="F189" s="26"/>
      <c r="G189" s="26"/>
      <c r="H189" s="26" t="s">
        <v>470</v>
      </c>
      <c r="I189" s="42" t="s">
        <v>833</v>
      </c>
      <c r="J189" s="42">
        <v>1</v>
      </c>
      <c r="K189" s="46">
        <v>45888</v>
      </c>
      <c r="L189" s="41" t="s">
        <v>682</v>
      </c>
      <c r="M189" s="41" t="s">
        <v>684</v>
      </c>
      <c r="N189" s="52">
        <v>1953879</v>
      </c>
      <c r="O189" s="52">
        <v>25403</v>
      </c>
      <c r="P189" s="52">
        <v>1979282</v>
      </c>
      <c r="Q189" s="26" t="s">
        <v>834</v>
      </c>
      <c r="R189" s="36" t="s">
        <v>471</v>
      </c>
      <c r="S189" s="36" t="s">
        <v>261</v>
      </c>
      <c r="T189" s="36" t="s">
        <v>103</v>
      </c>
    </row>
    <row r="190" spans="1:20" ht="18" customHeight="1" x14ac:dyDescent="0.25">
      <c r="A190" s="26" t="s">
        <v>89</v>
      </c>
      <c r="B190" s="26" t="s">
        <v>469</v>
      </c>
      <c r="C190" s="26" t="s">
        <v>276</v>
      </c>
      <c r="D190" s="26" t="s">
        <v>87</v>
      </c>
      <c r="E190" s="26" t="s">
        <v>19</v>
      </c>
      <c r="F190" s="26"/>
      <c r="G190" s="26"/>
      <c r="H190" s="26" t="s">
        <v>470</v>
      </c>
      <c r="I190" s="42" t="s">
        <v>833</v>
      </c>
      <c r="J190" s="42">
        <v>2</v>
      </c>
      <c r="K190" s="46">
        <v>45888</v>
      </c>
      <c r="L190" s="41" t="s">
        <v>713</v>
      </c>
      <c r="M190" s="41" t="s">
        <v>714</v>
      </c>
      <c r="N190" s="52">
        <v>68071</v>
      </c>
      <c r="O190" s="52">
        <v>36418</v>
      </c>
      <c r="P190" s="52">
        <v>104489</v>
      </c>
      <c r="Q190" s="26" t="s">
        <v>834</v>
      </c>
      <c r="R190" s="36" t="s">
        <v>471</v>
      </c>
      <c r="S190" s="36" t="s">
        <v>261</v>
      </c>
      <c r="T190" s="36" t="s">
        <v>103</v>
      </c>
    </row>
    <row r="191" spans="1:20" ht="18" customHeight="1" x14ac:dyDescent="0.25">
      <c r="A191" s="26" t="s">
        <v>89</v>
      </c>
      <c r="B191" s="26" t="s">
        <v>469</v>
      </c>
      <c r="C191" s="26" t="s">
        <v>276</v>
      </c>
      <c r="D191" s="26" t="s">
        <v>87</v>
      </c>
      <c r="E191" s="26" t="s">
        <v>19</v>
      </c>
      <c r="F191" s="26"/>
      <c r="G191" s="26"/>
      <c r="H191" s="26" t="s">
        <v>470</v>
      </c>
      <c r="I191" s="42" t="s">
        <v>833</v>
      </c>
      <c r="J191" s="42">
        <v>3</v>
      </c>
      <c r="K191" s="46">
        <v>45888</v>
      </c>
      <c r="L191" s="41" t="s">
        <v>715</v>
      </c>
      <c r="M191" s="41" t="s">
        <v>716</v>
      </c>
      <c r="N191" s="52">
        <v>53393</v>
      </c>
      <c r="O191" s="52">
        <v>28565</v>
      </c>
      <c r="P191" s="52">
        <v>81958</v>
      </c>
      <c r="Q191" s="26" t="s">
        <v>834</v>
      </c>
      <c r="R191" s="36" t="s">
        <v>471</v>
      </c>
      <c r="S191" s="36" t="s">
        <v>261</v>
      </c>
      <c r="T191" s="36" t="s">
        <v>103</v>
      </c>
    </row>
    <row r="192" spans="1:20" ht="18" customHeight="1" x14ac:dyDescent="0.25">
      <c r="A192" s="26" t="s">
        <v>89</v>
      </c>
      <c r="B192" s="26" t="s">
        <v>472</v>
      </c>
      <c r="C192" s="26" t="s">
        <v>726</v>
      </c>
      <c r="D192" s="26" t="s">
        <v>200</v>
      </c>
      <c r="E192" s="26" t="s">
        <v>1</v>
      </c>
      <c r="F192" s="26" t="s">
        <v>201</v>
      </c>
      <c r="G192" s="26" t="s">
        <v>19</v>
      </c>
      <c r="H192" s="26" t="s">
        <v>473</v>
      </c>
      <c r="I192" s="42" t="s">
        <v>727</v>
      </c>
      <c r="J192" s="42">
        <v>1</v>
      </c>
      <c r="K192" s="46">
        <v>45924</v>
      </c>
      <c r="L192" s="41" t="s">
        <v>687</v>
      </c>
      <c r="M192" s="41" t="s">
        <v>683</v>
      </c>
      <c r="N192" s="52">
        <v>208917</v>
      </c>
      <c r="O192" s="52">
        <v>103745</v>
      </c>
      <c r="P192" s="52">
        <v>312662</v>
      </c>
      <c r="Q192" s="26" t="s">
        <v>474</v>
      </c>
      <c r="R192" s="36" t="s">
        <v>475</v>
      </c>
      <c r="S192" s="36" t="s">
        <v>85</v>
      </c>
      <c r="T192" s="36" t="s">
        <v>103</v>
      </c>
    </row>
    <row r="193" spans="1:20" ht="18" customHeight="1" x14ac:dyDescent="0.25">
      <c r="A193" s="26" t="s">
        <v>9</v>
      </c>
      <c r="B193" s="26" t="s">
        <v>27</v>
      </c>
      <c r="C193" s="26" t="s">
        <v>255</v>
      </c>
      <c r="D193" s="26" t="s">
        <v>287</v>
      </c>
      <c r="E193" s="26" t="s">
        <v>86</v>
      </c>
      <c r="F193" s="26"/>
      <c r="G193" s="26"/>
      <c r="H193" s="26" t="s">
        <v>650</v>
      </c>
      <c r="I193" s="42" t="s">
        <v>865</v>
      </c>
      <c r="J193" s="42">
        <v>1</v>
      </c>
      <c r="K193" s="46">
        <v>45854</v>
      </c>
      <c r="L193" s="41" t="s">
        <v>687</v>
      </c>
      <c r="M193" s="41" t="s">
        <v>683</v>
      </c>
      <c r="N193" s="52">
        <v>43438</v>
      </c>
      <c r="O193" s="52">
        <v>4345</v>
      </c>
      <c r="P193" s="52">
        <v>47783</v>
      </c>
      <c r="Q193" s="26" t="s">
        <v>651</v>
      </c>
      <c r="R193" s="36" t="s">
        <v>652</v>
      </c>
      <c r="S193" s="36" t="s">
        <v>85</v>
      </c>
      <c r="T193" s="36" t="s">
        <v>103</v>
      </c>
    </row>
    <row r="194" spans="1:20" ht="18" customHeight="1" x14ac:dyDescent="0.25">
      <c r="A194" s="26" t="s">
        <v>9</v>
      </c>
      <c r="B194" s="26" t="s">
        <v>27</v>
      </c>
      <c r="C194" s="26" t="s">
        <v>255</v>
      </c>
      <c r="D194" s="26" t="s">
        <v>287</v>
      </c>
      <c r="E194" s="26" t="s">
        <v>86</v>
      </c>
      <c r="F194" s="26"/>
      <c r="G194" s="26"/>
      <c r="H194" s="26" t="s">
        <v>650</v>
      </c>
      <c r="I194" s="42" t="s">
        <v>865</v>
      </c>
      <c r="J194" s="42">
        <v>2</v>
      </c>
      <c r="K194" s="46">
        <v>45854</v>
      </c>
      <c r="L194" s="41" t="s">
        <v>692</v>
      </c>
      <c r="M194" s="41" t="s">
        <v>693</v>
      </c>
      <c r="N194" s="52">
        <v>44451</v>
      </c>
      <c r="O194" s="52">
        <v>4444</v>
      </c>
      <c r="P194" s="52">
        <v>48895</v>
      </c>
      <c r="Q194" s="26" t="s">
        <v>651</v>
      </c>
      <c r="R194" s="36" t="s">
        <v>652</v>
      </c>
      <c r="S194" s="36" t="s">
        <v>85</v>
      </c>
      <c r="T194" s="36" t="s">
        <v>103</v>
      </c>
    </row>
    <row r="195" spans="1:20" ht="18" customHeight="1" x14ac:dyDescent="0.25">
      <c r="A195" s="26" t="s">
        <v>9</v>
      </c>
      <c r="B195" s="26" t="s">
        <v>27</v>
      </c>
      <c r="C195" s="26" t="s">
        <v>237</v>
      </c>
      <c r="D195" s="26" t="s">
        <v>265</v>
      </c>
      <c r="E195" s="26" t="s">
        <v>86</v>
      </c>
      <c r="F195" s="26" t="s">
        <v>266</v>
      </c>
      <c r="G195" s="26" t="s">
        <v>86</v>
      </c>
      <c r="H195" s="26" t="s">
        <v>653</v>
      </c>
      <c r="I195" s="42" t="s">
        <v>826</v>
      </c>
      <c r="J195" s="42">
        <v>1</v>
      </c>
      <c r="K195" s="46">
        <v>45929</v>
      </c>
      <c r="L195" s="41" t="s">
        <v>690</v>
      </c>
      <c r="M195" s="41" t="s">
        <v>686</v>
      </c>
      <c r="N195" s="52">
        <v>14717</v>
      </c>
      <c r="O195" s="52">
        <v>7834</v>
      </c>
      <c r="P195" s="52">
        <v>22551</v>
      </c>
      <c r="Q195" s="26" t="s">
        <v>654</v>
      </c>
      <c r="R195" s="36" t="s">
        <v>267</v>
      </c>
      <c r="S195" s="36" t="s">
        <v>85</v>
      </c>
      <c r="T195" s="36" t="s">
        <v>103</v>
      </c>
    </row>
    <row r="196" spans="1:20" ht="18" customHeight="1" x14ac:dyDescent="0.25">
      <c r="A196" s="26" t="s">
        <v>9</v>
      </c>
      <c r="B196" s="26" t="s">
        <v>27</v>
      </c>
      <c r="C196" s="26" t="s">
        <v>237</v>
      </c>
      <c r="D196" s="26" t="s">
        <v>134</v>
      </c>
      <c r="E196" s="26" t="s">
        <v>19</v>
      </c>
      <c r="F196" s="26"/>
      <c r="G196" s="26"/>
      <c r="H196" s="26" t="s">
        <v>655</v>
      </c>
      <c r="I196" s="42" t="s">
        <v>747</v>
      </c>
      <c r="J196" s="42">
        <v>1</v>
      </c>
      <c r="K196" s="46">
        <v>45922</v>
      </c>
      <c r="L196" s="41" t="s">
        <v>711</v>
      </c>
      <c r="M196" s="41" t="s">
        <v>748</v>
      </c>
      <c r="N196" s="52">
        <v>136364</v>
      </c>
      <c r="O196" s="52">
        <v>13636</v>
      </c>
      <c r="P196" s="52">
        <v>150000</v>
      </c>
      <c r="Q196" s="26" t="s">
        <v>656</v>
      </c>
      <c r="R196" s="36" t="s">
        <v>749</v>
      </c>
      <c r="S196" s="36" t="s">
        <v>115</v>
      </c>
      <c r="T196" s="36" t="s">
        <v>103</v>
      </c>
    </row>
    <row r="197" spans="1:20" ht="18" customHeight="1" x14ac:dyDescent="0.25">
      <c r="A197" s="26" t="s">
        <v>9</v>
      </c>
      <c r="B197" s="26" t="s">
        <v>27</v>
      </c>
      <c r="C197" s="26" t="s">
        <v>133</v>
      </c>
      <c r="D197" s="26" t="s">
        <v>201</v>
      </c>
      <c r="E197" s="26" t="s">
        <v>19</v>
      </c>
      <c r="F197" s="26"/>
      <c r="G197" s="26"/>
      <c r="H197" s="26" t="s">
        <v>663</v>
      </c>
      <c r="I197" s="42" t="s">
        <v>949</v>
      </c>
      <c r="J197" s="42">
        <v>1</v>
      </c>
      <c r="K197" s="46">
        <v>45874</v>
      </c>
      <c r="L197" s="41" t="s">
        <v>893</v>
      </c>
      <c r="M197" s="41" t="s">
        <v>881</v>
      </c>
      <c r="N197" s="52">
        <v>21351</v>
      </c>
      <c r="O197" s="52">
        <v>11316</v>
      </c>
      <c r="P197" s="52">
        <v>32667</v>
      </c>
      <c r="Q197" s="26" t="s">
        <v>664</v>
      </c>
      <c r="R197" s="36" t="s">
        <v>665</v>
      </c>
      <c r="S197" s="36" t="s">
        <v>85</v>
      </c>
      <c r="T197" s="36" t="s">
        <v>103</v>
      </c>
    </row>
    <row r="198" spans="1:20" ht="18" customHeight="1" x14ac:dyDescent="0.25">
      <c r="A198" s="26" t="s">
        <v>9</v>
      </c>
      <c r="B198" s="26" t="s">
        <v>27</v>
      </c>
      <c r="C198" s="26" t="s">
        <v>133</v>
      </c>
      <c r="D198" s="26" t="s">
        <v>201</v>
      </c>
      <c r="E198" s="26" t="s">
        <v>19</v>
      </c>
      <c r="F198" s="26"/>
      <c r="G198" s="26"/>
      <c r="H198" s="26" t="s">
        <v>663</v>
      </c>
      <c r="I198" s="42" t="s">
        <v>950</v>
      </c>
      <c r="J198" s="42">
        <v>1</v>
      </c>
      <c r="K198" s="46">
        <v>45874</v>
      </c>
      <c r="L198" s="41" t="s">
        <v>893</v>
      </c>
      <c r="M198" s="41" t="s">
        <v>881</v>
      </c>
      <c r="N198" s="52">
        <v>47815</v>
      </c>
      <c r="O198" s="52">
        <v>25342</v>
      </c>
      <c r="P198" s="52">
        <v>73157</v>
      </c>
      <c r="Q198" s="26" t="s">
        <v>664</v>
      </c>
      <c r="R198" s="36" t="s">
        <v>665</v>
      </c>
      <c r="S198" s="36" t="s">
        <v>85</v>
      </c>
      <c r="T198" s="36" t="s">
        <v>103</v>
      </c>
    </row>
    <row r="199" spans="1:20" ht="18" customHeight="1" x14ac:dyDescent="0.25">
      <c r="A199" s="26" t="s">
        <v>9</v>
      </c>
      <c r="B199" s="26" t="s">
        <v>27</v>
      </c>
      <c r="C199" s="26" t="s">
        <v>133</v>
      </c>
      <c r="D199" s="26" t="s">
        <v>201</v>
      </c>
      <c r="E199" s="26" t="s">
        <v>19</v>
      </c>
      <c r="F199" s="26"/>
      <c r="G199" s="26"/>
      <c r="H199" s="26" t="s">
        <v>663</v>
      </c>
      <c r="I199" s="42" t="s">
        <v>951</v>
      </c>
      <c r="J199" s="42">
        <v>1</v>
      </c>
      <c r="K199" s="46">
        <v>45874</v>
      </c>
      <c r="L199" s="41" t="s">
        <v>893</v>
      </c>
      <c r="M199" s="41" t="s">
        <v>881</v>
      </c>
      <c r="N199" s="52">
        <v>45275</v>
      </c>
      <c r="O199" s="52">
        <v>23996</v>
      </c>
      <c r="P199" s="52">
        <v>69271</v>
      </c>
      <c r="Q199" s="26" t="s">
        <v>664</v>
      </c>
      <c r="R199" s="36" t="s">
        <v>665</v>
      </c>
      <c r="S199" s="36" t="s">
        <v>85</v>
      </c>
      <c r="T199" s="36" t="s">
        <v>103</v>
      </c>
    </row>
    <row r="200" spans="1:20" ht="18" customHeight="1" x14ac:dyDescent="0.25">
      <c r="A200" s="26" t="s">
        <v>9</v>
      </c>
      <c r="B200" s="26" t="s">
        <v>27</v>
      </c>
      <c r="C200" s="26" t="s">
        <v>133</v>
      </c>
      <c r="D200" s="26" t="s">
        <v>201</v>
      </c>
      <c r="E200" s="26" t="s">
        <v>19</v>
      </c>
      <c r="F200" s="26"/>
      <c r="G200" s="26"/>
      <c r="H200" s="26" t="s">
        <v>663</v>
      </c>
      <c r="I200" s="42" t="s">
        <v>952</v>
      </c>
      <c r="J200" s="42">
        <v>1</v>
      </c>
      <c r="K200" s="46">
        <v>45874</v>
      </c>
      <c r="L200" s="41" t="s">
        <v>893</v>
      </c>
      <c r="M200" s="41" t="s">
        <v>881</v>
      </c>
      <c r="N200" s="52">
        <v>24570</v>
      </c>
      <c r="O200" s="52">
        <v>13022</v>
      </c>
      <c r="P200" s="52">
        <v>37592</v>
      </c>
      <c r="Q200" s="26" t="s">
        <v>664</v>
      </c>
      <c r="R200" s="36" t="s">
        <v>665</v>
      </c>
      <c r="S200" s="36" t="s">
        <v>85</v>
      </c>
      <c r="T200" s="36" t="s">
        <v>103</v>
      </c>
    </row>
    <row r="201" spans="1:20" ht="18" customHeight="1" x14ac:dyDescent="0.25">
      <c r="A201" s="26" t="s">
        <v>9</v>
      </c>
      <c r="B201" s="26" t="s">
        <v>27</v>
      </c>
      <c r="C201" s="26" t="s">
        <v>133</v>
      </c>
      <c r="D201" s="26" t="s">
        <v>201</v>
      </c>
      <c r="E201" s="26" t="s">
        <v>19</v>
      </c>
      <c r="F201" s="26"/>
      <c r="G201" s="26"/>
      <c r="H201" s="26" t="s">
        <v>663</v>
      </c>
      <c r="I201" s="42" t="s">
        <v>953</v>
      </c>
      <c r="J201" s="42">
        <v>1</v>
      </c>
      <c r="K201" s="46">
        <v>45874</v>
      </c>
      <c r="L201" s="41" t="s">
        <v>893</v>
      </c>
      <c r="M201" s="41" t="s">
        <v>881</v>
      </c>
      <c r="N201" s="52">
        <v>10000</v>
      </c>
      <c r="O201" s="52">
        <v>5300</v>
      </c>
      <c r="P201" s="52">
        <v>15300</v>
      </c>
      <c r="Q201" s="26" t="s">
        <v>664</v>
      </c>
      <c r="R201" s="36" t="s">
        <v>665</v>
      </c>
      <c r="S201" s="36" t="s">
        <v>85</v>
      </c>
      <c r="T201" s="36" t="s">
        <v>103</v>
      </c>
    </row>
    <row r="202" spans="1:20" ht="18" customHeight="1" x14ac:dyDescent="0.25">
      <c r="A202" s="26" t="s">
        <v>9</v>
      </c>
      <c r="B202" s="26" t="s">
        <v>27</v>
      </c>
      <c r="C202" s="26" t="s">
        <v>133</v>
      </c>
      <c r="D202" s="26" t="s">
        <v>201</v>
      </c>
      <c r="E202" s="26" t="s">
        <v>19</v>
      </c>
      <c r="F202" s="26"/>
      <c r="G202" s="26"/>
      <c r="H202" s="26" t="s">
        <v>663</v>
      </c>
      <c r="I202" s="42" t="s">
        <v>954</v>
      </c>
      <c r="J202" s="42">
        <v>1</v>
      </c>
      <c r="K202" s="46">
        <v>45874</v>
      </c>
      <c r="L202" s="41" t="s">
        <v>893</v>
      </c>
      <c r="M202" s="41" t="s">
        <v>881</v>
      </c>
      <c r="N202" s="52">
        <v>78353</v>
      </c>
      <c r="O202" s="52">
        <v>41527</v>
      </c>
      <c r="P202" s="52">
        <v>119880</v>
      </c>
      <c r="Q202" s="26" t="s">
        <v>664</v>
      </c>
      <c r="R202" s="36" t="s">
        <v>665</v>
      </c>
      <c r="S202" s="36" t="s">
        <v>85</v>
      </c>
      <c r="T202" s="36" t="s">
        <v>103</v>
      </c>
    </row>
    <row r="203" spans="1:20" ht="18" customHeight="1" x14ac:dyDescent="0.25">
      <c r="A203" s="26" t="s">
        <v>9</v>
      </c>
      <c r="B203" s="26" t="s">
        <v>27</v>
      </c>
      <c r="C203" s="26" t="s">
        <v>133</v>
      </c>
      <c r="D203" s="26" t="s">
        <v>201</v>
      </c>
      <c r="E203" s="26" t="s">
        <v>19</v>
      </c>
      <c r="F203" s="26"/>
      <c r="G203" s="26"/>
      <c r="H203" s="26" t="s">
        <v>663</v>
      </c>
      <c r="I203" s="42" t="s">
        <v>955</v>
      </c>
      <c r="J203" s="42">
        <v>1</v>
      </c>
      <c r="K203" s="46">
        <v>45874</v>
      </c>
      <c r="L203" s="41" t="s">
        <v>893</v>
      </c>
      <c r="M203" s="41" t="s">
        <v>881</v>
      </c>
      <c r="N203" s="52">
        <v>53617</v>
      </c>
      <c r="O203" s="52">
        <v>0</v>
      </c>
      <c r="P203" s="52">
        <v>53617</v>
      </c>
      <c r="Q203" s="26" t="s">
        <v>664</v>
      </c>
      <c r="R203" s="36" t="s">
        <v>665</v>
      </c>
      <c r="S203" s="36" t="s">
        <v>85</v>
      </c>
      <c r="T203" s="36" t="s">
        <v>103</v>
      </c>
    </row>
    <row r="204" spans="1:20" ht="18" customHeight="1" x14ac:dyDescent="0.25">
      <c r="A204" s="26" t="s">
        <v>9</v>
      </c>
      <c r="B204" s="26" t="s">
        <v>27</v>
      </c>
      <c r="C204" s="26" t="s">
        <v>133</v>
      </c>
      <c r="D204" s="26" t="s">
        <v>201</v>
      </c>
      <c r="E204" s="26" t="s">
        <v>19</v>
      </c>
      <c r="F204" s="26"/>
      <c r="G204" s="26"/>
      <c r="H204" s="26" t="s">
        <v>663</v>
      </c>
      <c r="I204" s="42" t="s">
        <v>956</v>
      </c>
      <c r="J204" s="42">
        <v>1</v>
      </c>
      <c r="K204" s="46">
        <v>45874</v>
      </c>
      <c r="L204" s="41" t="s">
        <v>893</v>
      </c>
      <c r="M204" s="41" t="s">
        <v>881</v>
      </c>
      <c r="N204" s="52">
        <v>110406</v>
      </c>
      <c r="O204" s="52">
        <v>0</v>
      </c>
      <c r="P204" s="52">
        <v>110406</v>
      </c>
      <c r="Q204" s="26" t="s">
        <v>664</v>
      </c>
      <c r="R204" s="36" t="s">
        <v>665</v>
      </c>
      <c r="S204" s="36" t="s">
        <v>85</v>
      </c>
      <c r="T204" s="36" t="s">
        <v>103</v>
      </c>
    </row>
    <row r="205" spans="1:20" ht="18" customHeight="1" x14ac:dyDescent="0.25">
      <c r="A205" s="26" t="s">
        <v>9</v>
      </c>
      <c r="B205" s="26" t="s">
        <v>27</v>
      </c>
      <c r="C205" s="26" t="s">
        <v>133</v>
      </c>
      <c r="D205" s="26" t="s">
        <v>201</v>
      </c>
      <c r="E205" s="26" t="s">
        <v>19</v>
      </c>
      <c r="F205" s="26"/>
      <c r="G205" s="26"/>
      <c r="H205" s="26" t="s">
        <v>663</v>
      </c>
      <c r="I205" s="42" t="s">
        <v>957</v>
      </c>
      <c r="J205" s="42">
        <v>1</v>
      </c>
      <c r="K205" s="46">
        <v>45874</v>
      </c>
      <c r="L205" s="41" t="s">
        <v>893</v>
      </c>
      <c r="M205" s="41" t="s">
        <v>881</v>
      </c>
      <c r="N205" s="52">
        <v>65311</v>
      </c>
      <c r="O205" s="52">
        <v>0</v>
      </c>
      <c r="P205" s="52">
        <v>65311</v>
      </c>
      <c r="Q205" s="26" t="s">
        <v>664</v>
      </c>
      <c r="R205" s="36" t="s">
        <v>665</v>
      </c>
      <c r="S205" s="36" t="s">
        <v>85</v>
      </c>
      <c r="T205" s="36" t="s">
        <v>103</v>
      </c>
    </row>
    <row r="206" spans="1:20" ht="18" customHeight="1" x14ac:dyDescent="0.25">
      <c r="A206" s="26" t="s">
        <v>9</v>
      </c>
      <c r="B206" s="26" t="s">
        <v>27</v>
      </c>
      <c r="C206" s="26" t="s">
        <v>133</v>
      </c>
      <c r="D206" s="26" t="s">
        <v>201</v>
      </c>
      <c r="E206" s="26" t="s">
        <v>19</v>
      </c>
      <c r="F206" s="26"/>
      <c r="G206" s="26"/>
      <c r="H206" s="26" t="s">
        <v>663</v>
      </c>
      <c r="I206" s="42" t="s">
        <v>958</v>
      </c>
      <c r="J206" s="42">
        <v>1</v>
      </c>
      <c r="K206" s="46">
        <v>45874</v>
      </c>
      <c r="L206" s="41" t="s">
        <v>893</v>
      </c>
      <c r="M206" s="41" t="s">
        <v>881</v>
      </c>
      <c r="N206" s="52">
        <v>48317</v>
      </c>
      <c r="O206" s="52">
        <v>25608</v>
      </c>
      <c r="P206" s="52">
        <v>73925</v>
      </c>
      <c r="Q206" s="26" t="s">
        <v>664</v>
      </c>
      <c r="R206" s="36" t="s">
        <v>665</v>
      </c>
      <c r="S206" s="36" t="s">
        <v>85</v>
      </c>
      <c r="T206" s="36" t="s">
        <v>103</v>
      </c>
    </row>
    <row r="207" spans="1:20" ht="18" customHeight="1" x14ac:dyDescent="0.25">
      <c r="A207" s="26" t="s">
        <v>9</v>
      </c>
      <c r="B207" s="26" t="s">
        <v>27</v>
      </c>
      <c r="C207" s="26" t="s">
        <v>133</v>
      </c>
      <c r="D207" s="26" t="s">
        <v>201</v>
      </c>
      <c r="E207" s="26" t="s">
        <v>19</v>
      </c>
      <c r="F207" s="26"/>
      <c r="G207" s="26"/>
      <c r="H207" s="26" t="s">
        <v>663</v>
      </c>
      <c r="I207" s="42" t="s">
        <v>959</v>
      </c>
      <c r="J207" s="42">
        <v>1</v>
      </c>
      <c r="K207" s="46">
        <v>45874</v>
      </c>
      <c r="L207" s="41" t="s">
        <v>893</v>
      </c>
      <c r="M207" s="41" t="s">
        <v>881</v>
      </c>
      <c r="N207" s="52">
        <v>91850</v>
      </c>
      <c r="O207" s="52">
        <v>1642</v>
      </c>
      <c r="P207" s="52">
        <v>93492</v>
      </c>
      <c r="Q207" s="26" t="s">
        <v>664</v>
      </c>
      <c r="R207" s="36" t="s">
        <v>665</v>
      </c>
      <c r="S207" s="36" t="s">
        <v>85</v>
      </c>
      <c r="T207" s="36" t="s">
        <v>103</v>
      </c>
    </row>
    <row r="208" spans="1:20" ht="18" customHeight="1" x14ac:dyDescent="0.25">
      <c r="A208" s="26" t="s">
        <v>9</v>
      </c>
      <c r="B208" s="26" t="s">
        <v>27</v>
      </c>
      <c r="C208" s="26" t="s">
        <v>133</v>
      </c>
      <c r="D208" s="26" t="s">
        <v>201</v>
      </c>
      <c r="E208" s="26" t="s">
        <v>19</v>
      </c>
      <c r="F208" s="26"/>
      <c r="G208" s="26"/>
      <c r="H208" s="26" t="s">
        <v>663</v>
      </c>
      <c r="I208" s="42" t="s">
        <v>960</v>
      </c>
      <c r="J208" s="42">
        <v>1</v>
      </c>
      <c r="K208" s="46">
        <v>45874</v>
      </c>
      <c r="L208" s="41" t="s">
        <v>893</v>
      </c>
      <c r="M208" s="41" t="s">
        <v>881</v>
      </c>
      <c r="N208" s="52">
        <v>35792</v>
      </c>
      <c r="O208" s="52">
        <v>8158</v>
      </c>
      <c r="P208" s="52">
        <v>43950</v>
      </c>
      <c r="Q208" s="26" t="s">
        <v>664</v>
      </c>
      <c r="R208" s="36" t="s">
        <v>665</v>
      </c>
      <c r="S208" s="36" t="s">
        <v>85</v>
      </c>
      <c r="T208" s="36" t="s">
        <v>103</v>
      </c>
    </row>
    <row r="209" spans="1:20" ht="18" customHeight="1" x14ac:dyDescent="0.25">
      <c r="A209" s="26" t="s">
        <v>9</v>
      </c>
      <c r="B209" s="26" t="s">
        <v>27</v>
      </c>
      <c r="C209" s="26" t="s">
        <v>133</v>
      </c>
      <c r="D209" s="26" t="s">
        <v>201</v>
      </c>
      <c r="E209" s="26" t="s">
        <v>19</v>
      </c>
      <c r="F209" s="26"/>
      <c r="G209" s="26"/>
      <c r="H209" s="26" t="s">
        <v>663</v>
      </c>
      <c r="I209" s="42" t="s">
        <v>961</v>
      </c>
      <c r="J209" s="42">
        <v>1</v>
      </c>
      <c r="K209" s="46">
        <v>45874</v>
      </c>
      <c r="L209" s="41" t="s">
        <v>893</v>
      </c>
      <c r="M209" s="41" t="s">
        <v>881</v>
      </c>
      <c r="N209" s="52">
        <v>62614</v>
      </c>
      <c r="O209" s="52">
        <v>13250</v>
      </c>
      <c r="P209" s="52">
        <v>75864</v>
      </c>
      <c r="Q209" s="26" t="s">
        <v>664</v>
      </c>
      <c r="R209" s="36" t="s">
        <v>665</v>
      </c>
      <c r="S209" s="36" t="s">
        <v>85</v>
      </c>
      <c r="T209" s="36" t="s">
        <v>103</v>
      </c>
    </row>
    <row r="210" spans="1:20" ht="18" customHeight="1" x14ac:dyDescent="0.25">
      <c r="A210" s="26" t="s">
        <v>9</v>
      </c>
      <c r="B210" s="26" t="s">
        <v>27</v>
      </c>
      <c r="C210" s="26" t="s">
        <v>133</v>
      </c>
      <c r="D210" s="26" t="s">
        <v>201</v>
      </c>
      <c r="E210" s="26" t="s">
        <v>19</v>
      </c>
      <c r="F210" s="26"/>
      <c r="G210" s="26"/>
      <c r="H210" s="26" t="s">
        <v>663</v>
      </c>
      <c r="I210" s="42" t="s">
        <v>962</v>
      </c>
      <c r="J210" s="42">
        <v>1</v>
      </c>
      <c r="K210" s="46">
        <v>45874</v>
      </c>
      <c r="L210" s="41" t="s">
        <v>893</v>
      </c>
      <c r="M210" s="41" t="s">
        <v>881</v>
      </c>
      <c r="N210" s="52">
        <v>70905</v>
      </c>
      <c r="O210" s="52">
        <v>37580</v>
      </c>
      <c r="P210" s="52">
        <v>108485</v>
      </c>
      <c r="Q210" s="26" t="s">
        <v>664</v>
      </c>
      <c r="R210" s="36" t="s">
        <v>665</v>
      </c>
      <c r="S210" s="36" t="s">
        <v>85</v>
      </c>
      <c r="T210" s="36" t="s">
        <v>103</v>
      </c>
    </row>
    <row r="211" spans="1:20" ht="18" customHeight="1" x14ac:dyDescent="0.25">
      <c r="A211" s="26" t="s">
        <v>9</v>
      </c>
      <c r="B211" s="26" t="s">
        <v>27</v>
      </c>
      <c r="C211" s="26" t="s">
        <v>133</v>
      </c>
      <c r="D211" s="26" t="s">
        <v>201</v>
      </c>
      <c r="E211" s="26" t="s">
        <v>19</v>
      </c>
      <c r="F211" s="26"/>
      <c r="G211" s="26"/>
      <c r="H211" s="26" t="s">
        <v>663</v>
      </c>
      <c r="I211" s="42" t="s">
        <v>963</v>
      </c>
      <c r="J211" s="42">
        <v>1</v>
      </c>
      <c r="K211" s="46">
        <v>45874</v>
      </c>
      <c r="L211" s="41" t="s">
        <v>893</v>
      </c>
      <c r="M211" s="41" t="s">
        <v>881</v>
      </c>
      <c r="N211" s="52">
        <v>35000</v>
      </c>
      <c r="O211" s="52">
        <v>13250</v>
      </c>
      <c r="P211" s="52">
        <v>48250</v>
      </c>
      <c r="Q211" s="26" t="s">
        <v>664</v>
      </c>
      <c r="R211" s="36" t="s">
        <v>665</v>
      </c>
      <c r="S211" s="36" t="s">
        <v>85</v>
      </c>
      <c r="T211" s="36" t="s">
        <v>103</v>
      </c>
    </row>
    <row r="212" spans="1:20" ht="18" customHeight="1" x14ac:dyDescent="0.25">
      <c r="A212" s="26" t="s">
        <v>9</v>
      </c>
      <c r="B212" s="26" t="s">
        <v>27</v>
      </c>
      <c r="C212" s="26" t="s">
        <v>133</v>
      </c>
      <c r="D212" s="26" t="s">
        <v>200</v>
      </c>
      <c r="E212" s="26" t="s">
        <v>1</v>
      </c>
      <c r="F212" s="26" t="s">
        <v>201</v>
      </c>
      <c r="G212" s="26" t="s">
        <v>19</v>
      </c>
      <c r="H212" s="26" t="s">
        <v>657</v>
      </c>
      <c r="I212" s="42" t="s">
        <v>801</v>
      </c>
      <c r="J212" s="42">
        <v>1</v>
      </c>
      <c r="K212" s="46">
        <v>45923</v>
      </c>
      <c r="L212" s="41" t="s">
        <v>687</v>
      </c>
      <c r="M212" s="41" t="s">
        <v>683</v>
      </c>
      <c r="N212" s="52">
        <v>177226</v>
      </c>
      <c r="O212" s="52">
        <v>73508</v>
      </c>
      <c r="P212" s="52">
        <v>250734</v>
      </c>
      <c r="Q212" s="26" t="s">
        <v>658</v>
      </c>
      <c r="R212" s="36" t="s">
        <v>659</v>
      </c>
      <c r="S212" s="36" t="s">
        <v>85</v>
      </c>
      <c r="T212" s="36" t="s">
        <v>103</v>
      </c>
    </row>
    <row r="213" spans="1:20" ht="18" customHeight="1" x14ac:dyDescent="0.25">
      <c r="A213" s="26" t="s">
        <v>9</v>
      </c>
      <c r="B213" s="26" t="s">
        <v>27</v>
      </c>
      <c r="C213" s="26" t="s">
        <v>133</v>
      </c>
      <c r="D213" s="26" t="s">
        <v>200</v>
      </c>
      <c r="E213" s="26" t="s">
        <v>1</v>
      </c>
      <c r="F213" s="26" t="s">
        <v>201</v>
      </c>
      <c r="G213" s="26" t="s">
        <v>19</v>
      </c>
      <c r="H213" s="26" t="s">
        <v>660</v>
      </c>
      <c r="I213" s="42" t="s">
        <v>790</v>
      </c>
      <c r="J213" s="42">
        <v>1</v>
      </c>
      <c r="K213" s="46">
        <v>45918</v>
      </c>
      <c r="L213" s="41" t="s">
        <v>687</v>
      </c>
      <c r="M213" s="41" t="s">
        <v>683</v>
      </c>
      <c r="N213" s="52">
        <v>23582</v>
      </c>
      <c r="O213" s="52">
        <v>12616</v>
      </c>
      <c r="P213" s="52">
        <v>36198</v>
      </c>
      <c r="Q213" s="26" t="s">
        <v>661</v>
      </c>
      <c r="R213" s="36" t="s">
        <v>662</v>
      </c>
      <c r="S213" s="36" t="s">
        <v>85</v>
      </c>
      <c r="T213" s="36" t="s">
        <v>103</v>
      </c>
    </row>
    <row r="214" spans="1:20" ht="18" customHeight="1" x14ac:dyDescent="0.25">
      <c r="A214" s="26" t="s">
        <v>9</v>
      </c>
      <c r="B214" s="26" t="s">
        <v>27</v>
      </c>
      <c r="C214" s="26" t="s">
        <v>133</v>
      </c>
      <c r="D214" s="26" t="s">
        <v>200</v>
      </c>
      <c r="E214" s="26" t="s">
        <v>1</v>
      </c>
      <c r="F214" s="26" t="s">
        <v>201</v>
      </c>
      <c r="G214" s="26" t="s">
        <v>19</v>
      </c>
      <c r="H214" s="26" t="s">
        <v>666</v>
      </c>
      <c r="I214" s="42" t="s">
        <v>789</v>
      </c>
      <c r="J214" s="42">
        <v>1</v>
      </c>
      <c r="K214" s="46">
        <v>45922</v>
      </c>
      <c r="L214" s="41" t="s">
        <v>687</v>
      </c>
      <c r="M214" s="41" t="s">
        <v>683</v>
      </c>
      <c r="N214" s="52">
        <v>25698</v>
      </c>
      <c r="O214" s="52">
        <v>13748</v>
      </c>
      <c r="P214" s="52">
        <v>39446</v>
      </c>
      <c r="Q214" s="26" t="s">
        <v>667</v>
      </c>
      <c r="R214" s="36" t="s">
        <v>668</v>
      </c>
      <c r="S214" s="36" t="s">
        <v>85</v>
      </c>
      <c r="T214" s="36" t="s">
        <v>103</v>
      </c>
    </row>
    <row r="215" spans="1:20" ht="18" customHeight="1" x14ac:dyDescent="0.25">
      <c r="A215" s="26" t="s">
        <v>9</v>
      </c>
      <c r="B215" s="26" t="s">
        <v>27</v>
      </c>
      <c r="C215" s="26" t="s">
        <v>258</v>
      </c>
      <c r="D215" s="26" t="s">
        <v>161</v>
      </c>
      <c r="E215" s="26" t="s">
        <v>86</v>
      </c>
      <c r="F215" s="26"/>
      <c r="G215" s="26"/>
      <c r="H215" s="26" t="s">
        <v>669</v>
      </c>
      <c r="I215" s="42" t="s">
        <v>1048</v>
      </c>
      <c r="J215" s="42">
        <v>1</v>
      </c>
      <c r="K215" s="46">
        <v>45846</v>
      </c>
      <c r="L215" s="41" t="s">
        <v>705</v>
      </c>
      <c r="M215" s="41" t="s">
        <v>683</v>
      </c>
      <c r="N215" s="52">
        <v>21285</v>
      </c>
      <c r="O215" s="52">
        <v>1064</v>
      </c>
      <c r="P215" s="52">
        <v>22349</v>
      </c>
      <c r="Q215" s="26" t="s">
        <v>670</v>
      </c>
      <c r="R215" s="36" t="s">
        <v>1049</v>
      </c>
      <c r="S215" s="36" t="s">
        <v>115</v>
      </c>
      <c r="T215" s="36" t="s">
        <v>103</v>
      </c>
    </row>
    <row r="216" spans="1:20" ht="18" customHeight="1" x14ac:dyDescent="0.25">
      <c r="A216" s="26" t="s">
        <v>9</v>
      </c>
      <c r="B216" s="26" t="s">
        <v>27</v>
      </c>
      <c r="C216" s="26" t="s">
        <v>1005</v>
      </c>
      <c r="D216" s="26" t="s">
        <v>87</v>
      </c>
      <c r="E216" s="26" t="s">
        <v>19</v>
      </c>
      <c r="F216" s="26"/>
      <c r="G216" s="26"/>
      <c r="H216" s="26" t="s">
        <v>671</v>
      </c>
      <c r="I216" s="42" t="s">
        <v>1034</v>
      </c>
      <c r="J216" s="42">
        <v>1</v>
      </c>
      <c r="K216" s="46">
        <v>45845</v>
      </c>
      <c r="L216" s="41" t="s">
        <v>746</v>
      </c>
      <c r="M216" s="41" t="s">
        <v>714</v>
      </c>
      <c r="N216" s="52">
        <v>142194</v>
      </c>
      <c r="O216" s="52">
        <v>68432</v>
      </c>
      <c r="P216" s="52">
        <v>210626</v>
      </c>
      <c r="Q216" s="26" t="s">
        <v>1033</v>
      </c>
      <c r="R216" s="36" t="s">
        <v>672</v>
      </c>
      <c r="S216" s="36" t="s">
        <v>85</v>
      </c>
      <c r="T216" s="36" t="s">
        <v>103</v>
      </c>
    </row>
    <row r="217" spans="1:20" ht="18" customHeight="1" x14ac:dyDescent="0.25">
      <c r="A217" s="26" t="s">
        <v>9</v>
      </c>
      <c r="B217" s="26" t="s">
        <v>27</v>
      </c>
      <c r="C217" s="26" t="s">
        <v>181</v>
      </c>
      <c r="D217" s="26" t="s">
        <v>308</v>
      </c>
      <c r="E217" s="26" t="s">
        <v>1</v>
      </c>
      <c r="F217" s="26" t="s">
        <v>201</v>
      </c>
      <c r="G217" s="26" t="s">
        <v>19</v>
      </c>
      <c r="H217" s="26" t="s">
        <v>675</v>
      </c>
      <c r="I217" s="42" t="s">
        <v>915</v>
      </c>
      <c r="J217" s="42">
        <v>2</v>
      </c>
      <c r="K217" s="46">
        <v>45894</v>
      </c>
      <c r="L217" s="41" t="s">
        <v>682</v>
      </c>
      <c r="M217" s="41" t="s">
        <v>684</v>
      </c>
      <c r="N217" s="52">
        <v>8126</v>
      </c>
      <c r="O217" s="52">
        <v>4347</v>
      </c>
      <c r="P217" s="52">
        <v>12473</v>
      </c>
      <c r="Q217" s="26" t="s">
        <v>676</v>
      </c>
      <c r="R217" s="36" t="s">
        <v>916</v>
      </c>
      <c r="S217" s="36" t="s">
        <v>85</v>
      </c>
      <c r="T217" s="36" t="s">
        <v>103</v>
      </c>
    </row>
    <row r="218" spans="1:20" ht="18" customHeight="1" x14ac:dyDescent="0.25">
      <c r="A218" s="26" t="s">
        <v>9</v>
      </c>
      <c r="B218" s="26" t="s">
        <v>27</v>
      </c>
      <c r="C218" s="26" t="s">
        <v>181</v>
      </c>
      <c r="D218" s="26" t="s">
        <v>252</v>
      </c>
      <c r="E218" s="26" t="s">
        <v>114</v>
      </c>
      <c r="F218" s="26"/>
      <c r="G218" s="26"/>
      <c r="H218" s="26" t="s">
        <v>673</v>
      </c>
      <c r="I218" s="42" t="s">
        <v>802</v>
      </c>
      <c r="J218" s="42">
        <v>1</v>
      </c>
      <c r="K218" s="46">
        <v>45883</v>
      </c>
      <c r="L218" s="41" t="s">
        <v>722</v>
      </c>
      <c r="M218" s="41" t="s">
        <v>683</v>
      </c>
      <c r="N218" s="52">
        <v>32210</v>
      </c>
      <c r="O218" s="52">
        <v>6763</v>
      </c>
      <c r="P218" s="52">
        <v>38973</v>
      </c>
      <c r="Q218" s="26" t="s">
        <v>674</v>
      </c>
      <c r="R218" s="36" t="s">
        <v>253</v>
      </c>
      <c r="S218" s="36" t="s">
        <v>124</v>
      </c>
      <c r="T218" s="36" t="s">
        <v>103</v>
      </c>
    </row>
    <row r="219" spans="1:20" ht="18" customHeight="1" x14ac:dyDescent="0.25">
      <c r="A219" s="26" t="s">
        <v>9</v>
      </c>
      <c r="B219" s="26" t="s">
        <v>27</v>
      </c>
      <c r="C219" s="26" t="s">
        <v>181</v>
      </c>
      <c r="D219" s="26" t="s">
        <v>252</v>
      </c>
      <c r="E219" s="26" t="s">
        <v>114</v>
      </c>
      <c r="F219" s="26"/>
      <c r="G219" s="26"/>
      <c r="H219" s="26" t="s">
        <v>673</v>
      </c>
      <c r="I219" s="42" t="s">
        <v>802</v>
      </c>
      <c r="J219" s="42">
        <v>2</v>
      </c>
      <c r="K219" s="46">
        <v>45883</v>
      </c>
      <c r="L219" s="41" t="s">
        <v>692</v>
      </c>
      <c r="M219" s="41" t="s">
        <v>693</v>
      </c>
      <c r="N219" s="52">
        <v>2502</v>
      </c>
      <c r="O219" s="52">
        <v>525</v>
      </c>
      <c r="P219" s="52">
        <v>3027</v>
      </c>
      <c r="Q219" s="26" t="s">
        <v>674</v>
      </c>
      <c r="R219" s="36" t="s">
        <v>253</v>
      </c>
      <c r="S219" s="36" t="s">
        <v>124</v>
      </c>
      <c r="T219" s="36" t="s">
        <v>103</v>
      </c>
    </row>
    <row r="220" spans="1:20" ht="18" customHeight="1" x14ac:dyDescent="0.25">
      <c r="A220" s="26" t="s">
        <v>9</v>
      </c>
      <c r="B220" s="26" t="s">
        <v>27</v>
      </c>
      <c r="C220" s="26" t="s">
        <v>269</v>
      </c>
      <c r="D220" s="26" t="s">
        <v>270</v>
      </c>
      <c r="E220" s="26" t="s">
        <v>19</v>
      </c>
      <c r="F220" s="26"/>
      <c r="G220" s="26"/>
      <c r="H220" s="26" t="s">
        <v>677</v>
      </c>
      <c r="I220" s="42" t="s">
        <v>814</v>
      </c>
      <c r="J220" s="42">
        <v>1</v>
      </c>
      <c r="K220" s="46">
        <v>45912</v>
      </c>
      <c r="L220" s="41" t="s">
        <v>815</v>
      </c>
      <c r="M220" s="41" t="s">
        <v>816</v>
      </c>
      <c r="N220" s="52">
        <v>90914</v>
      </c>
      <c r="O220" s="52">
        <v>9086</v>
      </c>
      <c r="P220" s="52">
        <v>100000</v>
      </c>
      <c r="Q220" s="26" t="s">
        <v>678</v>
      </c>
      <c r="R220" s="36" t="s">
        <v>271</v>
      </c>
      <c r="S220" s="36" t="s">
        <v>85</v>
      </c>
      <c r="T220" s="36" t="s">
        <v>103</v>
      </c>
    </row>
    <row r="221" spans="1:20" ht="18" customHeight="1" x14ac:dyDescent="0.25">
      <c r="P221" s="7">
        <f>SUM(P9:P220)</f>
        <v>48183450</v>
      </c>
    </row>
  </sheetData>
  <sortState xmlns:xlrd2="http://schemas.microsoft.com/office/spreadsheetml/2017/richdata2" ref="A9:T220">
    <sortCondition ref="A9:A220"/>
    <sortCondition ref="B9:B220"/>
    <sortCondition ref="C9:C220"/>
    <sortCondition ref="D9:D220"/>
    <sortCondition ref="H9:H220"/>
    <sortCondition ref="K9:K220"/>
  </sortState>
  <pageMargins left="0.2" right="0" top="0.25" bottom="0.5" header="0" footer="0.25"/>
  <pageSetup scale="39" fitToHeight="10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1-Award Summary</vt:lpstr>
      <vt:lpstr>2-Award Details</vt:lpstr>
      <vt:lpstr>'1-Award Summary'!Print_Area</vt:lpstr>
      <vt:lpstr>'2-Award Details'!Print_Area</vt:lpstr>
      <vt:lpstr>'1-Award Summary'!Print_Titles</vt:lpstr>
      <vt:lpstr>'2-Award Details'!Print_Titles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Condon</dc:creator>
  <cp:lastModifiedBy>Catherine Ruley Condon</cp:lastModifiedBy>
  <cp:lastPrinted>2025-10-09T15:14:01Z</cp:lastPrinted>
  <dcterms:created xsi:type="dcterms:W3CDTF">2014-11-20T18:29:10Z</dcterms:created>
  <dcterms:modified xsi:type="dcterms:W3CDTF">2025-10-09T15:24:54Z</dcterms:modified>
</cp:coreProperties>
</file>