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5 early draft\"/>
    </mc:Choice>
  </mc:AlternateContent>
  <xr:revisionPtr revIDLastSave="0" documentId="13_ncr:1_{7B3B2A49-CD2A-4B84-9560-406E6E6F3D56}" xr6:coauthVersionLast="47" xr6:coauthVersionMax="47" xr10:uidLastSave="{00000000-0000-0000-0000-000000000000}"/>
  <bookViews>
    <workbookView xWindow="-120" yWindow="-120" windowWidth="29040" windowHeight="15720" tabRatio="893" xr2:uid="{00000000-000D-0000-FFFF-FFFF00000000}"/>
  </bookViews>
  <sheets>
    <sheet name="College Summary" sheetId="11" r:id="rId1"/>
  </sheets>
  <externalReferences>
    <externalReference r:id="rId2"/>
  </externalReferences>
  <definedNames>
    <definedName name="_xlnm._FilterDatabase" localSheetId="0" hidden="1">'College Summary'!#REF!</definedName>
    <definedName name="_xlnm.Print_Area" localSheetId="0">'College Summary'!$A$1:$L$18</definedName>
    <definedName name="status">[1]Sheet1!$A$1:$A$5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11" l="1"/>
  <c r="D16" i="11"/>
  <c r="C16" i="11"/>
  <c r="K7" i="11"/>
  <c r="L7" i="11" s="1"/>
  <c r="K8" i="11"/>
  <c r="L8" i="11" s="1"/>
  <c r="K9" i="11"/>
  <c r="L9" i="11" s="1"/>
  <c r="K10" i="11"/>
  <c r="L10" i="11" s="1"/>
  <c r="K11" i="11"/>
  <c r="L11" i="11" s="1"/>
  <c r="K12" i="11"/>
  <c r="L12" i="11" s="1"/>
  <c r="K13" i="11"/>
  <c r="K14" i="11"/>
  <c r="L14" i="11" s="1"/>
  <c r="K15" i="11"/>
  <c r="L15" i="11" s="1"/>
  <c r="K6" i="11"/>
  <c r="L6" i="11" s="1"/>
  <c r="I16" i="11"/>
  <c r="H16" i="11"/>
  <c r="G16" i="11"/>
  <c r="K16" i="11" l="1"/>
  <c r="L16" i="11" s="1"/>
</calcChain>
</file>

<file path=xl/sharedStrings.xml><?xml version="1.0" encoding="utf-8"?>
<sst xmlns="http://schemas.openxmlformats.org/spreadsheetml/2006/main" count="23" uniqueCount="23">
  <si>
    <t>OTHER</t>
  </si>
  <si>
    <t>Total</t>
  </si>
  <si>
    <t>COLLEGE OF NURSING AND HEALTH SCIENCES</t>
  </si>
  <si>
    <t>LARNER COLLEGE OF MEDICINE</t>
  </si>
  <si>
    <t>$ Change</t>
  </si>
  <si>
    <t>% Change</t>
  </si>
  <si>
    <t>College Summary</t>
  </si>
  <si>
    <t>COLLEGE OF AGRICULTURE &amp; LIFE SCIENCES</t>
  </si>
  <si>
    <t>COLLEGE OF ARTS &amp; SCIENCES</t>
  </si>
  <si>
    <t>COLLEGE OF EDUCATION &amp; SOCIAL SERVICES</t>
  </si>
  <si>
    <t>COLLEGE OF ENGINEERING &amp; MATHEMATICAL SCIENCES</t>
  </si>
  <si>
    <t>RUBENSTEIN SCHOOL</t>
  </si>
  <si>
    <t>GROSSMAN SCHOOL OF BUSINESS</t>
  </si>
  <si>
    <t>OFFICE OF VICE PRESIDENT FOR RESEARCH</t>
  </si>
  <si>
    <t>FY24 Count (Awards)</t>
  </si>
  <si>
    <t>FY24 Count (Projects)</t>
  </si>
  <si>
    <t>FY24 Dollars</t>
  </si>
  <si>
    <t>n/a</t>
  </si>
  <si>
    <t>FY25 Count (Awards)</t>
  </si>
  <si>
    <t>FY25 Count (Projects)</t>
  </si>
  <si>
    <t>FY25 Dollars</t>
  </si>
  <si>
    <t>FY24 and FY25 Award Summary by College</t>
  </si>
  <si>
    <t>As of June 30,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</si>
</sst>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%"/>
  </numFmts>
  <fonts count="29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rgb="FF0066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2"/>
      <color rgb="FF006600"/>
      <name val="Calibri"/>
      <family val="2"/>
      <scheme val="minor"/>
    </font>
    <font>
      <b/>
      <sz val="18"/>
      <color rgb="FF0066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66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5" fillId="0" borderId="0" applyNumberFormat="0" applyFill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6" applyNumberFormat="0" applyAlignment="0" applyProtection="0"/>
    <xf numFmtId="0" fontId="13" fillId="6" borderId="7" applyNumberFormat="0" applyAlignment="0" applyProtection="0"/>
    <xf numFmtId="0" fontId="14" fillId="6" borderId="6" applyNumberFormat="0" applyAlignment="0" applyProtection="0"/>
    <xf numFmtId="0" fontId="15" fillId="0" borderId="8" applyNumberFormat="0" applyFill="0" applyAlignment="0" applyProtection="0"/>
    <xf numFmtId="0" fontId="16" fillId="7" borderId="9" applyNumberFormat="0" applyAlignment="0" applyProtection="0"/>
    <xf numFmtId="0" fontId="17" fillId="0" borderId="0" applyNumberFormat="0" applyFill="0" applyBorder="0" applyAlignment="0" applyProtection="0"/>
    <xf numFmtId="0" fontId="4" fillId="8" borderId="10" applyNumberFormat="0" applyFont="0" applyAlignment="0" applyProtection="0"/>
    <xf numFmtId="0" fontId="18" fillId="0" borderId="0" applyNumberFormat="0" applyFill="0" applyBorder="0" applyAlignment="0" applyProtection="0"/>
    <xf numFmtId="0" fontId="2" fillId="0" borderId="11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19" fillId="32" borderId="0" applyNumberFormat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0" fillId="0" borderId="1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3" fontId="0" fillId="0" borderId="1" xfId="0" applyNumberFormat="1" applyBorder="1" applyAlignment="1">
      <alignment horizontal="center" vertical="center"/>
    </xf>
    <xf numFmtId="3" fontId="16" fillId="33" borderId="1" xfId="0" applyNumberFormat="1" applyFont="1" applyFill="1" applyBorder="1" applyAlignment="1">
      <alignment horizontal="center" vertical="center" wrapText="1"/>
    </xf>
    <xf numFmtId="3" fontId="16" fillId="33" borderId="2" xfId="0" applyNumberFormat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3" fontId="16" fillId="33" borderId="1" xfId="0" applyNumberFormat="1" applyFont="1" applyFill="1" applyBorder="1" applyAlignment="1">
      <alignment horizontal="right" vertical="center" wrapText="1"/>
    </xf>
    <xf numFmtId="3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right" vertical="center"/>
    </xf>
    <xf numFmtId="3" fontId="24" fillId="0" borderId="1" xfId="46" applyNumberFormat="1" applyFont="1" applyBorder="1" applyAlignment="1">
      <alignment horizontal="right" vertical="center"/>
    </xf>
    <xf numFmtId="164" fontId="24" fillId="0" borderId="1" xfId="45" applyNumberFormat="1" applyFont="1" applyFill="1" applyBorder="1" applyAlignment="1">
      <alignment horizontal="right" vertical="center"/>
    </xf>
    <xf numFmtId="164" fontId="16" fillId="33" borderId="1" xfId="45" applyNumberFormat="1" applyFont="1" applyFill="1" applyBorder="1" applyAlignment="1">
      <alignment horizontal="right" vertical="center" wrapText="1"/>
    </xf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right" vertical="center"/>
    </xf>
    <xf numFmtId="3" fontId="22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right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3" fontId="26" fillId="0" borderId="0" xfId="0" applyNumberFormat="1" applyFont="1" applyAlignment="1">
      <alignment horizontal="center" vertical="center"/>
    </xf>
    <xf numFmtId="0" fontId="27" fillId="33" borderId="2" xfId="0" applyFont="1" applyFill="1" applyBorder="1" applyAlignment="1">
      <alignment horizontal="left" vertical="center"/>
    </xf>
    <xf numFmtId="0" fontId="28" fillId="0" borderId="0" xfId="0" applyFont="1" applyAlignment="1">
      <alignment horizontal="left" vertical="center" wrapText="1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2" xfId="43" xr:uid="{00000000-0005-0000-0000-00001B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 xr:uid="{00000000-0005-0000-0000-000026000000}"/>
    <cellStyle name="Normal_1-Award Summary" xfId="46" xr:uid="{00000000-0005-0000-0000-000027000000}"/>
    <cellStyle name="Note" xfId="15" builtinId="10" customBuiltin="1"/>
    <cellStyle name="Output" xfId="10" builtinId="21" customBuiltin="1"/>
    <cellStyle name="Percent" xfId="45" builtinId="5"/>
    <cellStyle name="Percent 2" xfId="44" xr:uid="{00000000-0005-0000-0000-00002B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137584</xdr:colOff>
      <xdr:row>0</xdr:row>
      <xdr:rowOff>116417</xdr:rowOff>
    </xdr:from>
    <xdr:to>
      <xdr:col>0</xdr:col>
      <xdr:colOff>2995084</xdr:colOff>
      <xdr:row>0</xdr:row>
      <xdr:rowOff>787428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E245FE9-9CEA-461C-BE95-326BDA0B89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584" y="116417"/>
          <a:ext cx="2857500" cy="67101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sp/03-RECORDS/Read%20Me%20-%20Pending%20InfoEd%20Proposals%20-%2008-07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ending List from InfoEd"/>
      <sheetName val="Sheet1"/>
      <sheetName val="cathy review"/>
    </sheetNames>
    <sheetDataSet>
      <sheetData sheetId="0" refreshError="1"/>
      <sheetData sheetId="1">
        <row r="1">
          <cell r="A1" t="str">
            <v>select from list</v>
          </cell>
        </row>
        <row r="2">
          <cell r="A2" t="str">
            <v>Advance Account</v>
          </cell>
        </row>
        <row r="3">
          <cell r="A3" t="str">
            <v>Awarded</v>
          </cell>
        </row>
        <row r="4">
          <cell r="A4" t="str">
            <v>Unfunded</v>
          </cell>
        </row>
        <row r="5">
          <cell r="A5" t="str">
            <v>Other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6"/>
  <sheetViews>
    <sheetView showGridLines="0" tabSelected="1" zoomScale="90" zoomScaleNormal="90" workbookViewId="0">
      <selection activeCell="A4" sqref="A4"/>
    </sheetView>
  </sheetViews>
  <sheetFormatPr defaultColWidth="12.7109375" defaultRowHeight="18" customHeight="1" x14ac:dyDescent="0.25"/>
  <cols>
    <col min="1" max="1" width="56" style="2" customWidth="1"/>
    <col min="2" max="2" width="4.7109375" style="26" customWidth="1"/>
    <col min="3" max="4" width="12.7109375" style="25" customWidth="1"/>
    <col min="5" max="5" width="12.7109375" style="26" customWidth="1"/>
    <col min="6" max="6" width="4.7109375" style="26" customWidth="1"/>
    <col min="7" max="8" width="12.7109375" style="25" customWidth="1"/>
    <col min="9" max="9" width="12.7109375" style="26" customWidth="1"/>
    <col min="10" max="10" width="4.7109375" style="26" customWidth="1"/>
    <col min="11" max="11" width="12.7109375" style="26" customWidth="1"/>
    <col min="12" max="12" width="12.7109375" style="17" customWidth="1"/>
    <col min="13" max="13" width="4.7109375" style="26" customWidth="1"/>
    <col min="14" max="17" width="10.7109375" style="1" customWidth="1"/>
    <col min="18" max="35" width="8.7109375" style="1" customWidth="1"/>
    <col min="36" max="36" width="11.28515625" style="1" customWidth="1"/>
    <col min="37" max="16384" width="12.7109375" style="1"/>
  </cols>
  <sheetData>
    <row r="1" spans="1:13" s="5" customFormat="1" ht="72.75" customHeight="1" x14ac:dyDescent="0.25">
      <c r="A1" s="7"/>
      <c r="B1" s="22"/>
      <c r="C1" s="21"/>
      <c r="D1" s="21"/>
      <c r="E1" s="22"/>
      <c r="F1" s="22"/>
      <c r="G1" s="21"/>
      <c r="H1" s="21"/>
      <c r="I1" s="22"/>
      <c r="J1" s="22"/>
      <c r="K1" s="22"/>
      <c r="L1" s="13"/>
      <c r="M1" s="22"/>
    </row>
    <row r="2" spans="1:13" s="5" customFormat="1" ht="21" customHeight="1" x14ac:dyDescent="0.25">
      <c r="A2" s="5" t="s">
        <v>21</v>
      </c>
      <c r="B2" s="22"/>
      <c r="C2" s="21"/>
      <c r="D2" s="21"/>
      <c r="E2" s="22"/>
      <c r="F2" s="22"/>
      <c r="G2" s="21"/>
      <c r="H2" s="28"/>
      <c r="I2" s="22"/>
      <c r="J2" s="22"/>
      <c r="K2" s="22"/>
      <c r="L2" s="13"/>
      <c r="M2" s="22"/>
    </row>
    <row r="3" spans="1:13" s="6" customFormat="1" ht="21" customHeight="1" x14ac:dyDescent="0.25">
      <c r="A3" s="4" t="s">
        <v>22</v>
      </c>
      <c r="B3" s="22"/>
      <c r="C3" s="23"/>
      <c r="D3" s="23"/>
      <c r="E3" s="24"/>
      <c r="F3" s="22"/>
      <c r="G3" s="23"/>
      <c r="H3" s="23"/>
      <c r="I3" s="24"/>
      <c r="J3" s="22"/>
      <c r="K3" s="24"/>
      <c r="L3" s="14"/>
      <c r="M3" s="22"/>
    </row>
    <row r="4" spans="1:13" s="6" customFormat="1" ht="21" customHeight="1" x14ac:dyDescent="0.25">
      <c r="A4" s="4"/>
      <c r="B4" s="22"/>
      <c r="C4" s="23"/>
      <c r="D4" s="23"/>
      <c r="E4" s="24"/>
      <c r="F4" s="22"/>
      <c r="G4" s="23"/>
      <c r="H4" s="23"/>
      <c r="I4" s="24"/>
      <c r="J4" s="22"/>
      <c r="K4" s="24"/>
      <c r="L4" s="14"/>
      <c r="M4" s="22"/>
    </row>
    <row r="5" spans="1:13" s="30" customFormat="1" ht="45" customHeight="1" x14ac:dyDescent="0.25">
      <c r="A5" s="29" t="s">
        <v>6</v>
      </c>
      <c r="B5" s="24"/>
      <c r="C5" s="10" t="s">
        <v>14</v>
      </c>
      <c r="D5" s="10" t="s">
        <v>15</v>
      </c>
      <c r="E5" s="15" t="s">
        <v>16</v>
      </c>
      <c r="F5" s="27"/>
      <c r="G5" s="10" t="s">
        <v>18</v>
      </c>
      <c r="H5" s="10" t="s">
        <v>19</v>
      </c>
      <c r="I5" s="15" t="s">
        <v>20</v>
      </c>
      <c r="J5" s="27"/>
      <c r="K5" s="15" t="s">
        <v>4</v>
      </c>
      <c r="L5" s="15" t="s">
        <v>5</v>
      </c>
      <c r="M5" s="24"/>
    </row>
    <row r="6" spans="1:13" s="8" customFormat="1" ht="24.95" customHeight="1" x14ac:dyDescent="0.25">
      <c r="A6" s="3" t="s">
        <v>7</v>
      </c>
      <c r="B6" s="22"/>
      <c r="C6" s="9">
        <v>115</v>
      </c>
      <c r="D6" s="9">
        <v>203</v>
      </c>
      <c r="E6" s="16">
        <v>40576053</v>
      </c>
      <c r="F6" s="22"/>
      <c r="G6" s="9">
        <v>143</v>
      </c>
      <c r="H6" s="9">
        <v>207</v>
      </c>
      <c r="I6" s="16">
        <v>23758905</v>
      </c>
      <c r="J6" s="22"/>
      <c r="K6" s="18">
        <f>I6-E6</f>
        <v>-16817148</v>
      </c>
      <c r="L6" s="19">
        <f>K6/E6</f>
        <v>-0.41445992787913599</v>
      </c>
      <c r="M6" s="22"/>
    </row>
    <row r="7" spans="1:13" s="8" customFormat="1" ht="24.95" customHeight="1" x14ac:dyDescent="0.25">
      <c r="A7" s="3" t="s">
        <v>8</v>
      </c>
      <c r="B7" s="22"/>
      <c r="C7" s="9">
        <v>44</v>
      </c>
      <c r="D7" s="9">
        <v>58</v>
      </c>
      <c r="E7" s="16">
        <v>6393964</v>
      </c>
      <c r="F7" s="22"/>
      <c r="G7" s="9">
        <v>43</v>
      </c>
      <c r="H7" s="9">
        <v>76</v>
      </c>
      <c r="I7" s="16">
        <v>8473506</v>
      </c>
      <c r="J7" s="22"/>
      <c r="K7" s="18">
        <f t="shared" ref="K7:K15" si="0">I7-E7</f>
        <v>2079542</v>
      </c>
      <c r="L7" s="19">
        <f t="shared" ref="L7:L16" si="1">K7/E7</f>
        <v>0.3252351749243505</v>
      </c>
      <c r="M7" s="22"/>
    </row>
    <row r="8" spans="1:13" s="8" customFormat="1" ht="24.95" customHeight="1" x14ac:dyDescent="0.25">
      <c r="A8" s="3" t="s">
        <v>9</v>
      </c>
      <c r="B8" s="22"/>
      <c r="C8" s="9">
        <v>25</v>
      </c>
      <c r="D8" s="9">
        <v>45</v>
      </c>
      <c r="E8" s="16">
        <v>10850617</v>
      </c>
      <c r="F8" s="22"/>
      <c r="G8" s="9">
        <v>25</v>
      </c>
      <c r="H8" s="9">
        <v>42</v>
      </c>
      <c r="I8" s="16">
        <v>11315072</v>
      </c>
      <c r="J8" s="22"/>
      <c r="K8" s="18">
        <f t="shared" si="0"/>
        <v>464455</v>
      </c>
      <c r="L8" s="19">
        <f t="shared" si="1"/>
        <v>4.2804478307546932E-2</v>
      </c>
      <c r="M8" s="22"/>
    </row>
    <row r="9" spans="1:13" s="8" customFormat="1" ht="24.95" customHeight="1" x14ac:dyDescent="0.25">
      <c r="A9" s="3" t="s">
        <v>10</v>
      </c>
      <c r="B9" s="22"/>
      <c r="C9" s="9">
        <v>74</v>
      </c>
      <c r="D9" s="9">
        <v>133</v>
      </c>
      <c r="E9" s="16">
        <v>25763283</v>
      </c>
      <c r="F9" s="22"/>
      <c r="G9" s="9">
        <v>84</v>
      </c>
      <c r="H9" s="9">
        <v>126</v>
      </c>
      <c r="I9" s="16">
        <v>17297696</v>
      </c>
      <c r="J9" s="22"/>
      <c r="K9" s="18">
        <f t="shared" si="0"/>
        <v>-8465587</v>
      </c>
      <c r="L9" s="19">
        <f t="shared" si="1"/>
        <v>-0.32859115819983037</v>
      </c>
      <c r="M9" s="22"/>
    </row>
    <row r="10" spans="1:13" s="8" customFormat="1" ht="24.95" customHeight="1" x14ac:dyDescent="0.25">
      <c r="A10" s="3" t="s">
        <v>3</v>
      </c>
      <c r="B10" s="22"/>
      <c r="C10" s="9">
        <v>315</v>
      </c>
      <c r="D10" s="9">
        <v>387</v>
      </c>
      <c r="E10" s="16">
        <v>101542619</v>
      </c>
      <c r="F10" s="22"/>
      <c r="G10" s="9">
        <v>329</v>
      </c>
      <c r="H10" s="9">
        <v>404</v>
      </c>
      <c r="I10" s="16">
        <v>99928608</v>
      </c>
      <c r="J10" s="22"/>
      <c r="K10" s="18">
        <f t="shared" si="0"/>
        <v>-1614011</v>
      </c>
      <c r="L10" s="19">
        <f t="shared" si="1"/>
        <v>-1.5894912066429959E-2</v>
      </c>
      <c r="M10" s="22"/>
    </row>
    <row r="11" spans="1:13" s="8" customFormat="1" ht="24.95" customHeight="1" x14ac:dyDescent="0.25">
      <c r="A11" s="3" t="s">
        <v>2</v>
      </c>
      <c r="B11" s="22"/>
      <c r="C11" s="9">
        <v>11</v>
      </c>
      <c r="D11" s="9">
        <v>15</v>
      </c>
      <c r="E11" s="16">
        <v>1310262</v>
      </c>
      <c r="F11" s="22"/>
      <c r="G11" s="9">
        <v>15</v>
      </c>
      <c r="H11" s="9">
        <v>24</v>
      </c>
      <c r="I11" s="16">
        <v>2277173</v>
      </c>
      <c r="J11" s="22"/>
      <c r="K11" s="18">
        <f t="shared" si="0"/>
        <v>966911</v>
      </c>
      <c r="L11" s="19">
        <f t="shared" si="1"/>
        <v>0.73795240951809637</v>
      </c>
      <c r="M11" s="22"/>
    </row>
    <row r="12" spans="1:13" s="8" customFormat="1" ht="24.95" customHeight="1" x14ac:dyDescent="0.25">
      <c r="A12" s="3" t="s">
        <v>11</v>
      </c>
      <c r="B12" s="22"/>
      <c r="C12" s="9">
        <v>65</v>
      </c>
      <c r="D12" s="9">
        <v>125</v>
      </c>
      <c r="E12" s="16">
        <v>13574773</v>
      </c>
      <c r="F12" s="22"/>
      <c r="G12" s="9">
        <v>76</v>
      </c>
      <c r="H12" s="9">
        <v>131</v>
      </c>
      <c r="I12" s="16">
        <v>15782757</v>
      </c>
      <c r="J12" s="22"/>
      <c r="K12" s="18">
        <f t="shared" si="0"/>
        <v>2207984</v>
      </c>
      <c r="L12" s="19">
        <f t="shared" si="1"/>
        <v>0.1626534749420856</v>
      </c>
      <c r="M12" s="22"/>
    </row>
    <row r="13" spans="1:13" s="8" customFormat="1" ht="24.95" customHeight="1" x14ac:dyDescent="0.25">
      <c r="A13" s="3" t="s">
        <v>12</v>
      </c>
      <c r="B13" s="22"/>
      <c r="C13" s="9">
        <v>1</v>
      </c>
      <c r="D13" s="9">
        <v>1</v>
      </c>
      <c r="E13" s="16">
        <v>14400</v>
      </c>
      <c r="F13" s="22"/>
      <c r="G13" s="9">
        <v>0</v>
      </c>
      <c r="H13" s="9">
        <v>0</v>
      </c>
      <c r="I13" s="16">
        <v>0</v>
      </c>
      <c r="J13" s="22"/>
      <c r="K13" s="18">
        <f t="shared" si="0"/>
        <v>-14400</v>
      </c>
      <c r="L13" s="19" t="s">
        <v>17</v>
      </c>
      <c r="M13" s="22"/>
    </row>
    <row r="14" spans="1:13" s="8" customFormat="1" ht="24.95" customHeight="1" x14ac:dyDescent="0.25">
      <c r="A14" s="3" t="s">
        <v>13</v>
      </c>
      <c r="B14" s="22"/>
      <c r="C14" s="9">
        <v>6</v>
      </c>
      <c r="D14" s="9">
        <v>21</v>
      </c>
      <c r="E14" s="16">
        <v>12985337</v>
      </c>
      <c r="F14" s="22"/>
      <c r="G14" s="9">
        <v>8</v>
      </c>
      <c r="H14" s="9">
        <v>11</v>
      </c>
      <c r="I14" s="16">
        <v>6266668</v>
      </c>
      <c r="J14" s="22"/>
      <c r="K14" s="18">
        <f t="shared" si="0"/>
        <v>-6718669</v>
      </c>
      <c r="L14" s="19">
        <f t="shared" si="1"/>
        <v>-0.51740428454032417</v>
      </c>
      <c r="M14" s="22"/>
    </row>
    <row r="15" spans="1:13" s="8" customFormat="1" ht="24.95" customHeight="1" x14ac:dyDescent="0.25">
      <c r="A15" s="3" t="s">
        <v>0</v>
      </c>
      <c r="B15" s="22"/>
      <c r="C15" s="9">
        <v>12</v>
      </c>
      <c r="D15" s="9">
        <v>20</v>
      </c>
      <c r="E15" s="16">
        <v>11751490</v>
      </c>
      <c r="F15" s="22"/>
      <c r="G15" s="9">
        <v>7</v>
      </c>
      <c r="H15" s="9">
        <v>9</v>
      </c>
      <c r="I15" s="16">
        <v>1686092</v>
      </c>
      <c r="J15" s="22"/>
      <c r="K15" s="18">
        <f t="shared" si="0"/>
        <v>-10065398</v>
      </c>
      <c r="L15" s="19">
        <f t="shared" si="1"/>
        <v>-0.85652100286857236</v>
      </c>
      <c r="M15" s="22"/>
    </row>
    <row r="16" spans="1:13" s="12" customFormat="1" ht="24.95" customHeight="1" x14ac:dyDescent="0.25">
      <c r="A16" s="11" t="s">
        <v>1</v>
      </c>
      <c r="B16" s="27"/>
      <c r="C16" s="10">
        <f>SUM(C6:C15)</f>
        <v>668</v>
      </c>
      <c r="D16" s="10">
        <f>SUM(D6:D15)</f>
        <v>1008</v>
      </c>
      <c r="E16" s="15">
        <f>SUM(E6:E15)</f>
        <v>224762798</v>
      </c>
      <c r="F16" s="27"/>
      <c r="G16" s="10">
        <f>SUM(G6:G15)</f>
        <v>730</v>
      </c>
      <c r="H16" s="10">
        <f>SUM(H6:H15)</f>
        <v>1030</v>
      </c>
      <c r="I16" s="15">
        <f>SUM(I6:I15)</f>
        <v>186786477</v>
      </c>
      <c r="J16" s="27"/>
      <c r="K16" s="15">
        <f>SUM(K6:K15)</f>
        <v>-37976321</v>
      </c>
      <c r="L16" s="20">
        <f t="shared" si="1"/>
        <v>-0.16896177364725634</v>
      </c>
      <c r="M16" s="27"/>
    </row>
  </sheetData>
  <sortState xmlns:xlrd2="http://schemas.microsoft.com/office/spreadsheetml/2017/richdata2" ref="A9:L100">
    <sortCondition ref="A9:A100"/>
  </sortState>
  <pageMargins left="0.2" right="0" top="0.25" bottom="0.5" header="0" footer="0.25"/>
  <pageSetup scale="80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College Summary</vt:lpstr>
      <vt:lpstr>'College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Condon</dc:creator>
  <cp:lastModifiedBy>Catherine Ruley Condon</cp:lastModifiedBy>
  <cp:lastPrinted>2025-08-21T15:41:12Z</cp:lastPrinted>
  <dcterms:created xsi:type="dcterms:W3CDTF">2014-11-20T18:29:10Z</dcterms:created>
  <dcterms:modified xsi:type="dcterms:W3CDTF">2025-08-21T15:48:31Z</dcterms:modified>
</cp:coreProperties>
</file>