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4 draft\"/>
    </mc:Choice>
  </mc:AlternateContent>
  <xr:revisionPtr revIDLastSave="0" documentId="13_ncr:1_{383BB6DF-0491-47F9-9AB8-055C477F1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7" r:id="rId1"/>
    <sheet name="By Unit" sheetId="6" r:id="rId2"/>
  </sheets>
  <definedNames>
    <definedName name="_xlnm.Print_Area" localSheetId="1">'By Unit'!$A$1:$P$109</definedName>
    <definedName name="_xlnm.Print_Area" localSheetId="0">Summary!$A$1:$O$17</definedName>
    <definedName name="_xlnm.Print_Titles" localSheetId="1">'By Unit'!$4:$5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7" l="1"/>
  <c r="N8" i="7"/>
  <c r="N9" i="7"/>
  <c r="N10" i="7"/>
  <c r="N11" i="7"/>
  <c r="N12" i="7"/>
  <c r="N13" i="7"/>
  <c r="N14" i="7"/>
  <c r="N15" i="7"/>
  <c r="P98" i="6" l="1"/>
  <c r="O98" i="6"/>
  <c r="P99" i="6"/>
  <c r="O99" i="6"/>
  <c r="P100" i="6"/>
  <c r="O100" i="6"/>
  <c r="P101" i="6"/>
  <c r="O101" i="6"/>
  <c r="P102" i="6"/>
  <c r="O102" i="6"/>
  <c r="P94" i="6"/>
  <c r="O94" i="6"/>
  <c r="P85" i="6"/>
  <c r="O85" i="6"/>
  <c r="O77" i="6"/>
  <c r="P77" i="6"/>
  <c r="O30" i="6"/>
  <c r="P30" i="6"/>
  <c r="O84" i="6"/>
  <c r="O86" i="6"/>
  <c r="O87" i="6"/>
  <c r="O20" i="6"/>
  <c r="O21" i="6"/>
  <c r="O22" i="6"/>
  <c r="O23" i="6"/>
  <c r="O24" i="6"/>
  <c r="O25" i="6"/>
  <c r="O26" i="6"/>
  <c r="O27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P86" i="6" l="1"/>
  <c r="P37" i="6"/>
  <c r="O37" i="6"/>
  <c r="P36" i="6"/>
  <c r="O36" i="6"/>
  <c r="P105" i="6" l="1"/>
  <c r="O105" i="6"/>
  <c r="P95" i="6"/>
  <c r="O95" i="6"/>
  <c r="P87" i="6"/>
  <c r="P84" i="6"/>
  <c r="P82" i="6"/>
  <c r="O82" i="6"/>
  <c r="P81" i="6"/>
  <c r="O81" i="6"/>
  <c r="P80" i="6"/>
  <c r="O80" i="6"/>
  <c r="P79" i="6"/>
  <c r="O79" i="6"/>
  <c r="P78" i="6"/>
  <c r="O78" i="6"/>
  <c r="P76" i="6"/>
  <c r="O76" i="6"/>
  <c r="P75" i="6"/>
  <c r="D83" i="6"/>
  <c r="E83" i="6"/>
  <c r="F83" i="6"/>
  <c r="G83" i="6"/>
  <c r="H83" i="6"/>
  <c r="I83" i="6"/>
  <c r="J83" i="6"/>
  <c r="K83" i="6"/>
  <c r="L83" i="6"/>
  <c r="M83" i="6"/>
  <c r="N83" i="6"/>
  <c r="C83" i="6"/>
  <c r="C88" i="6"/>
  <c r="D88" i="6"/>
  <c r="E88" i="6"/>
  <c r="F88" i="6"/>
  <c r="G88" i="6"/>
  <c r="H88" i="6"/>
  <c r="I88" i="6"/>
  <c r="J88" i="6"/>
  <c r="K88" i="6"/>
  <c r="L88" i="6"/>
  <c r="M88" i="6"/>
  <c r="N88" i="6"/>
  <c r="O89" i="6"/>
  <c r="C90" i="6"/>
  <c r="D90" i="6"/>
  <c r="E90" i="6"/>
  <c r="F90" i="6"/>
  <c r="G90" i="6"/>
  <c r="H90" i="6"/>
  <c r="I90" i="6"/>
  <c r="J90" i="6"/>
  <c r="K90" i="6"/>
  <c r="L90" i="6"/>
  <c r="M90" i="6"/>
  <c r="N90" i="6"/>
  <c r="O91" i="6"/>
  <c r="C92" i="6"/>
  <c r="D92" i="6"/>
  <c r="E92" i="6"/>
  <c r="F92" i="6"/>
  <c r="G92" i="6"/>
  <c r="H92" i="6"/>
  <c r="I92" i="6"/>
  <c r="J92" i="6"/>
  <c r="K92" i="6"/>
  <c r="L92" i="6"/>
  <c r="M92" i="6"/>
  <c r="N92" i="6"/>
  <c r="O93" i="6"/>
  <c r="C96" i="6"/>
  <c r="D96" i="6"/>
  <c r="E96" i="6"/>
  <c r="F96" i="6"/>
  <c r="G96" i="6"/>
  <c r="H96" i="6"/>
  <c r="I96" i="6"/>
  <c r="J96" i="6"/>
  <c r="K96" i="6"/>
  <c r="L96" i="6"/>
  <c r="M96" i="6"/>
  <c r="N96" i="6"/>
  <c r="O97" i="6"/>
  <c r="O103" i="6"/>
  <c r="O104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P83" i="6" l="1"/>
  <c r="O92" i="6"/>
  <c r="P88" i="6"/>
  <c r="O83" i="6"/>
  <c r="O88" i="6"/>
  <c r="O96" i="6"/>
  <c r="O106" i="6"/>
  <c r="O90" i="6"/>
  <c r="P106" i="6"/>
  <c r="O6" i="7"/>
  <c r="O7" i="7"/>
  <c r="O8" i="7"/>
  <c r="O9" i="7"/>
  <c r="O10" i="7"/>
  <c r="O11" i="7"/>
  <c r="O12" i="7"/>
  <c r="O13" i="7"/>
  <c r="O14" i="7"/>
  <c r="O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75" i="6"/>
  <c r="O31" i="6"/>
  <c r="O32" i="6"/>
  <c r="P104" i="6"/>
  <c r="P91" i="6"/>
  <c r="P25" i="6"/>
  <c r="P26" i="6"/>
  <c r="P27" i="6"/>
  <c r="P31" i="6"/>
  <c r="B16" i="7" l="1"/>
  <c r="P103" i="6"/>
  <c r="P97" i="6"/>
  <c r="P93" i="6"/>
  <c r="P89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2" i="6"/>
  <c r="O42" i="6"/>
  <c r="P41" i="6"/>
  <c r="O41" i="6"/>
  <c r="P40" i="6"/>
  <c r="O40" i="6"/>
  <c r="P39" i="6"/>
  <c r="O39" i="6"/>
  <c r="P38" i="6"/>
  <c r="O38" i="6"/>
  <c r="P35" i="6"/>
  <c r="O35" i="6"/>
  <c r="P34" i="6"/>
  <c r="O34" i="6"/>
  <c r="P32" i="6"/>
  <c r="P29" i="6"/>
  <c r="O29" i="6"/>
  <c r="P24" i="6"/>
  <c r="P23" i="6"/>
  <c r="P22" i="6"/>
  <c r="P21" i="6"/>
  <c r="P20" i="6"/>
  <c r="D43" i="6"/>
  <c r="E43" i="6"/>
  <c r="F43" i="6"/>
  <c r="G43" i="6"/>
  <c r="H43" i="6"/>
  <c r="I43" i="6"/>
  <c r="J43" i="6"/>
  <c r="K43" i="6"/>
  <c r="L43" i="6"/>
  <c r="M43" i="6"/>
  <c r="N43" i="6"/>
  <c r="D33" i="6"/>
  <c r="E33" i="6"/>
  <c r="F33" i="6"/>
  <c r="G33" i="6"/>
  <c r="H33" i="6"/>
  <c r="I33" i="6"/>
  <c r="J33" i="6"/>
  <c r="K33" i="6"/>
  <c r="L33" i="6"/>
  <c r="M33" i="6"/>
  <c r="N33" i="6"/>
  <c r="D28" i="6"/>
  <c r="E28" i="6"/>
  <c r="F28" i="6"/>
  <c r="G28" i="6"/>
  <c r="H28" i="6"/>
  <c r="I28" i="6"/>
  <c r="J28" i="6"/>
  <c r="K28" i="6"/>
  <c r="L28" i="6"/>
  <c r="M28" i="6"/>
  <c r="N28" i="6"/>
  <c r="K19" i="6"/>
  <c r="L19" i="6"/>
  <c r="M19" i="6"/>
  <c r="N19" i="6"/>
  <c r="D19" i="6"/>
  <c r="E19" i="6"/>
  <c r="F19" i="6"/>
  <c r="G19" i="6"/>
  <c r="H19" i="6"/>
  <c r="I19" i="6"/>
  <c r="J19" i="6"/>
  <c r="P6" i="6"/>
  <c r="O6" i="6"/>
  <c r="H108" i="6" l="1"/>
  <c r="G108" i="6"/>
  <c r="M108" i="6"/>
  <c r="F108" i="6"/>
  <c r="K108" i="6"/>
  <c r="L108" i="6"/>
  <c r="J108" i="6"/>
  <c r="I108" i="6"/>
  <c r="E108" i="6"/>
  <c r="D108" i="6"/>
  <c r="N108" i="6"/>
  <c r="P90" i="6"/>
  <c r="P43" i="6"/>
  <c r="P28" i="6"/>
  <c r="P96" i="6"/>
  <c r="P33" i="6"/>
  <c r="P19" i="6"/>
  <c r="C33" i="6"/>
  <c r="O33" i="6" s="1"/>
  <c r="C43" i="6"/>
  <c r="O43" i="6" s="1"/>
  <c r="C28" i="6"/>
  <c r="O28" i="6" s="1"/>
  <c r="C19" i="6"/>
  <c r="C108" i="6" l="1"/>
  <c r="O19" i="6"/>
  <c r="O108" i="6" s="1"/>
  <c r="P92" i="6" l="1"/>
  <c r="P108" i="6" s="1"/>
</calcChain>
</file>

<file path=xl/sharedStrings.xml><?xml version="1.0" encoding="utf-8"?>
<sst xmlns="http://schemas.openxmlformats.org/spreadsheetml/2006/main" count="180" uniqueCount="124">
  <si>
    <t xml:space="preserve">FY24 Sponsored Project Activity Report - Awards Received by Originating Sponsor Type by College/Unit                                                                </t>
  </si>
  <si>
    <t>College/Unit</t>
  </si>
  <si>
    <t>Govt Agency - Federal</t>
  </si>
  <si>
    <t>State Government</t>
  </si>
  <si>
    <t>Local Government</t>
  </si>
  <si>
    <t>Industry</t>
  </si>
  <si>
    <t>Foundation</t>
  </si>
  <si>
    <t>College</t>
  </si>
  <si>
    <t>Total</t>
  </si>
  <si>
    <t># of Awards</t>
  </si>
  <si>
    <t>Amount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</si>
  <si>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</si>
  <si>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</si>
  <si>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</si>
  <si>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</si>
  <si>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LARNER COLLEGE OF MEDICINE</t>
  </si>
  <si>
    <t>COLLEGE OF NURSING AND HEALTH SCIENCES</t>
  </si>
  <si>
    <t>RUBENSTEIN SCHOOL</t>
  </si>
  <si>
    <t>GROSSMAN SCHOOL OF BUSINESS</t>
  </si>
  <si>
    <t>OFFICE OF VICE PRESIDENT FOR RESEARCH</t>
  </si>
  <si>
    <t>OTHER</t>
  </si>
  <si>
    <t xml:space="preserve">FY24 Sponsored Project Activity Report - Awards Received by Originating Sponsor Type by College/Unit and Department                                                           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</si>
  <si>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</si>
  <si>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</si>
  <si>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</si>
  <si>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</si>
  <si>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</si>
  <si>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</si>
  <si>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</si>
  <si>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</si>
  <si>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</si>
  <si>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</si>
  <si>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</si>
  <si>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</si>
  <si>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</si>
  <si>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</si>
  <si>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CALS</t>
  </si>
  <si>
    <t>Totals</t>
  </si>
  <si>
    <t>A&amp;S Deans Ofc</t>
  </si>
  <si>
    <t>Biology</t>
  </si>
  <si>
    <t>Chemistry</t>
  </si>
  <si>
    <t>Consulting Archaeology Program</t>
  </si>
  <si>
    <t>Economics</t>
  </si>
  <si>
    <t>Geography &amp; Geosciences</t>
  </si>
  <si>
    <t>History</t>
  </si>
  <si>
    <t>Psychological Science</t>
  </si>
  <si>
    <t>CAS</t>
  </si>
  <si>
    <t>Counseling, Human Dev, Fam Sci</t>
  </si>
  <si>
    <t>Ctr on Disability &amp; Community</t>
  </si>
  <si>
    <t>Education</t>
  </si>
  <si>
    <t>Social Work Outreach</t>
  </si>
  <si>
    <t>CESS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</si>
  <si>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</si>
  <si>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</si>
  <si>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</si>
  <si>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</si>
  <si>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</si>
  <si>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</si>
  <si>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</si>
  <si>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</si>
  <si>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Transportation Research Center</t>
  </si>
  <si>
    <t>CEMS</t>
  </si>
  <si>
    <t>Anesthesiology</t>
  </si>
  <si>
    <t>Biochemistry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</si>
  <si>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</si>
  <si>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</si>
  <si>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</si>
  <si>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</si>
  <si>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</si>
  <si>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Emergency Medicine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</si>
  <si>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</si>
  <si>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</si>
  <si>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</si>
  <si>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</si>
  <si>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</si>
  <si>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</si>
  <si>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Med-Pulmonary</t>
  </si>
  <si>
    <t>Molecular Physlgy &amp; Biophysics</t>
  </si>
  <si>
    <t>Neurological Sciences</t>
  </si>
  <si>
    <t>ObGyn-General</t>
  </si>
  <si>
    <t>ObGyn-Maternal Fetal</t>
  </si>
  <si>
    <t>ObGyn-Reprod Endocrn&amp;Infertil</t>
  </si>
  <si>
    <t>Obstetrics Gynecology&amp;Reprod</t>
  </si>
  <si>
    <t>Ofc of Health Promo Research</t>
  </si>
  <si>
    <t>Orthopaedics &amp; Rehabilitation</t>
  </si>
  <si>
    <t>Pathology&amp;Laboratory Medicine</t>
  </si>
  <si>
    <t>Pediatrics</t>
  </si>
  <si>
    <t>Peds-Cardiology</t>
  </si>
  <si>
    <t>Peds-Gastroenterology</t>
  </si>
  <si>
    <t>Peds-Neonatology</t>
  </si>
  <si>
    <t>Peds-Pulmonary</t>
  </si>
  <si>
    <t>Pharmacology</t>
  </si>
  <si>
    <t>Psychiatry</t>
  </si>
  <si>
    <t>Radiology</t>
  </si>
  <si>
    <t>Surgery</t>
  </si>
  <si>
    <t>Surg-Oncology</t>
  </si>
  <si>
    <t>Surg-Ophthalmology</t>
  </si>
  <si>
    <t>Surg-Thoracic Cardiovascular</t>
  </si>
  <si>
    <t>Surg-Trauma</t>
  </si>
  <si>
    <t>Surg-Urology</t>
  </si>
  <si>
    <t>Vermont Cancer Center</t>
  </si>
  <si>
    <t>LCOM</t>
  </si>
  <si>
    <t>Biomedical and Health Sci</t>
  </si>
  <si>
    <t>Communication Sci &amp; Disorders</t>
  </si>
  <si>
    <t>Nursing</t>
  </si>
  <si>
    <t>Rehab &amp; Movement Sci</t>
  </si>
  <si>
    <t>CNHS</t>
  </si>
  <si>
    <t>Rubenstein Sch Env &amp; Nat Res</t>
  </si>
  <si>
    <t>RSENR</t>
  </si>
  <si>
    <t>Grossman School of Business</t>
  </si>
  <si>
    <t>GSM</t>
  </si>
  <si>
    <t>EPSCoR</t>
  </si>
  <si>
    <t>Research Development</t>
  </si>
  <si>
    <t>VP Research Admin Office</t>
  </si>
  <si>
    <t>OVPR</t>
  </si>
  <si>
    <t>Center for Health &amp; Wellbeing</t>
  </si>
  <si>
    <t>Emergency Management</t>
  </si>
  <si>
    <t>Graduate College</t>
  </si>
  <si>
    <t>Gund Institute for Environment</t>
  </si>
  <si>
    <t>Lane Series</t>
  </si>
  <si>
    <t>Osher Ctr Integrative Health</t>
  </si>
  <si>
    <t>Planning Design &amp; Construction</t>
  </si>
  <si>
    <t>Safety &amp; Compliance</t>
  </si>
  <si>
    <t>Senior VP &amp; 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</si>
</sst>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5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0" xfId="3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1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1" xfId="5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2" fillId="0" borderId="12" xfId="0" applyNumberFormat="1" applyFont="1" applyBorder="1" applyAlignment="1">
      <alignment horizontal="center" vertical="center" wrapText="1"/>
    </xf>
    <xf numFmtId="3" fontId="4" fillId="0" borderId="1" xfId="3" applyNumberFormat="1" applyBorder="1" applyAlignment="1">
      <alignment horizontal="right" vertical="center"/>
    </xf>
    <xf numFmtId="3" fontId="5" fillId="0" borderId="3" xfId="3" applyNumberFormat="1" applyFont="1" applyBorder="1" applyAlignment="1">
      <alignment horizontal="right" vertical="center"/>
    </xf>
    <xf numFmtId="3" fontId="5" fillId="0" borderId="22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4" fillId="0" borderId="4" xfId="3" applyBorder="1" applyAlignment="1">
      <alignment vertical="center" wrapText="1"/>
    </xf>
    <xf numFmtId="3" fontId="4" fillId="0" borderId="4" xfId="4" applyNumberFormat="1" applyBorder="1" applyAlignment="1">
      <alignment vertical="center" wrapText="1"/>
    </xf>
    <xf numFmtId="0" fontId="4" fillId="0" borderId="4" xfId="3" applyBorder="1" applyAlignment="1">
      <alignment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2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0" xfId="1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left" vertical="center" wrapText="1"/>
    </xf>
    <xf numFmtId="3" fontId="1" fillId="0" borderId="0" xfId="1" applyNumberFormat="1" applyFont="1" applyFill="1" applyAlignment="1">
      <alignment horizontal="center" vertical="center" wrapText="1"/>
    </xf>
    <xf numFmtId="3" fontId="1" fillId="0" borderId="0" xfId="1" applyNumberFormat="1" applyFont="1" applyFill="1" applyAlignment="1">
      <alignment horizontal="left" vertical="center" wrapText="1"/>
    </xf>
    <xf numFmtId="3" fontId="1" fillId="0" borderId="0" xfId="2" applyNumberFormat="1" applyFont="1" applyFill="1" applyAlignment="1">
      <alignment horizontal="left" vertical="center" wrapText="1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188380</xdr:rowOff>
    </xdr:from>
    <xdr:to>
      <xdr:col>0</xdr:col>
      <xdr:colOff>3227917</xdr:colOff>
      <xdr:row>2</xdr:row>
      <xdr:rowOff>211666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0"/>
          <a:ext cx="3180827" cy="700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="90" zoomScaleNormal="90" workbookViewId="0">
      <selection activeCell="A4" sqref="A4:A5"/>
    </sheetView>
  </sheetViews>
  <sheetFormatPr defaultColWidth="19.42578125" defaultRowHeight="12.75"/>
  <cols>
    <col min="1" max="1" width="59.85546875" style="30" customWidth="1"/>
    <col min="2" max="2" width="12.7109375" style="3" customWidth="1"/>
    <col min="3" max="3" width="12.7109375" style="4" customWidth="1"/>
    <col min="4" max="4" width="12.7109375" style="3" customWidth="1"/>
    <col min="5" max="5" width="12.7109375" style="4" customWidth="1"/>
    <col min="6" max="6" width="12.7109375" style="3" customWidth="1"/>
    <col min="7" max="7" width="12.7109375" style="6" customWidth="1"/>
    <col min="8" max="8" width="12.7109375" style="1" customWidth="1"/>
    <col min="9" max="9" width="12.7109375" style="4" customWidth="1"/>
    <col min="10" max="10" width="12.7109375" style="5" customWidth="1"/>
    <col min="11" max="11" width="12.7109375" style="4" customWidth="1"/>
    <col min="12" max="12" width="12.7109375" style="3" customWidth="1"/>
    <col min="13" max="13" width="12.7109375" style="4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>
      <c r="A1" s="64"/>
      <c r="B1" s="65"/>
      <c r="C1" s="66"/>
      <c r="D1" s="29"/>
      <c r="E1" s="66"/>
      <c r="F1" s="65"/>
      <c r="G1" s="67"/>
      <c r="I1" s="66"/>
      <c r="J1" s="68"/>
      <c r="K1" s="66"/>
      <c r="L1" s="65"/>
      <c r="M1" s="66"/>
      <c r="N1" s="69"/>
      <c r="O1" s="69"/>
    </row>
    <row r="2" spans="1:15" ht="24" customHeight="1">
      <c r="A2" s="64"/>
      <c r="B2" s="11" t="s">
        <v>0</v>
      </c>
      <c r="C2" s="66"/>
      <c r="D2" s="65"/>
      <c r="E2" s="66"/>
      <c r="F2" s="65"/>
      <c r="G2" s="67"/>
      <c r="I2" s="66"/>
      <c r="J2" s="68"/>
      <c r="K2" s="66"/>
      <c r="L2" s="65"/>
      <c r="M2" s="66"/>
      <c r="N2" s="69"/>
      <c r="O2" s="69"/>
    </row>
    <row r="3" spans="1:15" ht="24" customHeight="1">
      <c r="A3" s="70"/>
      <c r="B3" s="32"/>
      <c r="C3" s="71"/>
      <c r="D3" s="65"/>
      <c r="E3" s="72"/>
      <c r="F3" s="72"/>
      <c r="G3" s="72"/>
      <c r="H3" s="72"/>
      <c r="I3" s="72"/>
      <c r="J3" s="73"/>
      <c r="K3" s="73"/>
      <c r="L3" s="74"/>
      <c r="M3" s="73"/>
      <c r="N3" s="69"/>
      <c r="O3" s="69"/>
    </row>
    <row r="4" spans="1:15" s="7" customFormat="1" ht="20.100000000000001" customHeight="1">
      <c r="A4" s="52" t="s">
        <v>1</v>
      </c>
      <c r="B4" s="54" t="s">
        <v>2</v>
      </c>
      <c r="C4" s="55"/>
      <c r="D4" s="54" t="s">
        <v>3</v>
      </c>
      <c r="E4" s="55"/>
      <c r="F4" s="50" t="s">
        <v>4</v>
      </c>
      <c r="G4" s="51"/>
      <c r="H4" s="50" t="s">
        <v>5</v>
      </c>
      <c r="I4" s="51"/>
      <c r="J4" s="50" t="s">
        <v>6</v>
      </c>
      <c r="K4" s="51"/>
      <c r="L4" s="50" t="s">
        <v>7</v>
      </c>
      <c r="M4" s="51"/>
      <c r="N4" s="12" t="s">
        <v>8</v>
      </c>
      <c r="O4" s="13"/>
    </row>
    <row r="5" spans="1:15" s="9" customFormat="1" ht="24.95" customHeight="1">
      <c r="A5" s="53"/>
      <c r="B5" s="8" t="s">
        <v>9</v>
      </c>
      <c r="C5" s="8" t="s">
        <v>10</v>
      </c>
      <c r="D5" s="8" t="s">
        <v>9</v>
      </c>
      <c r="E5" s="8" t="s">
        <v>10</v>
      </c>
      <c r="F5" s="8" t="s">
        <v>9</v>
      </c>
      <c r="G5" s="8" t="s">
        <v>10</v>
      </c>
      <c r="H5" s="8" t="s">
        <v>9</v>
      </c>
      <c r="I5" s="8" t="s">
        <v>10</v>
      </c>
      <c r="J5" s="8" t="s">
        <v>9</v>
      </c>
      <c r="K5" s="8" t="s">
        <v>10</v>
      </c>
      <c r="L5" s="8" t="s">
        <v>9</v>
      </c>
      <c r="M5" s="8" t="s">
        <v>10</v>
      </c>
      <c r="N5" s="8" t="s">
        <v>9</v>
      </c>
      <c r="O5" s="8" t="s">
        <v>10</v>
      </c>
    </row>
    <row r="6" spans="1:15" s="7" customFormat="1" ht="18" customHeight="1">
      <c r="A6" s="47" t="s">
        <v>11</v>
      </c>
      <c r="B6" s="48">
        <v>95</v>
      </c>
      <c r="C6" s="48">
        <v>38949319</v>
      </c>
      <c r="D6" s="48">
        <v>7</v>
      </c>
      <c r="E6" s="48">
        <v>1025821</v>
      </c>
      <c r="F6" s="48">
        <v>0</v>
      </c>
      <c r="G6" s="48">
        <v>0</v>
      </c>
      <c r="H6" s="48">
        <v>3</v>
      </c>
      <c r="I6" s="48">
        <v>226998</v>
      </c>
      <c r="J6" s="48">
        <v>10</v>
      </c>
      <c r="K6" s="48">
        <v>373915</v>
      </c>
      <c r="L6" s="48">
        <v>0</v>
      </c>
      <c r="M6" s="48">
        <v>0</v>
      </c>
      <c r="N6" s="48">
        <f>B6+D6+F6+H6+J6+L6</f>
        <v>115</v>
      </c>
      <c r="O6" s="48">
        <f>C6+E6+G6+I6+K6+M6</f>
        <v>40576053</v>
      </c>
    </row>
    <row r="7" spans="1:15" s="7" customFormat="1" ht="18" customHeight="1">
      <c r="A7" s="49" t="s">
        <v>12</v>
      </c>
      <c r="B7" s="48">
        <v>31</v>
      </c>
      <c r="C7" s="48">
        <v>5511532</v>
      </c>
      <c r="D7" s="48">
        <v>2</v>
      </c>
      <c r="E7" s="48">
        <v>33588</v>
      </c>
      <c r="F7" s="48">
        <v>0</v>
      </c>
      <c r="G7" s="48">
        <v>0</v>
      </c>
      <c r="H7" s="48">
        <v>0</v>
      </c>
      <c r="I7" s="48">
        <v>0</v>
      </c>
      <c r="J7" s="48">
        <v>10</v>
      </c>
      <c r="K7" s="48">
        <v>812844</v>
      </c>
      <c r="L7" s="48">
        <v>1</v>
      </c>
      <c r="M7" s="48">
        <v>36000</v>
      </c>
      <c r="N7" s="48">
        <f t="shared" ref="N7:N15" si="0">B7+D7+F7+H7+J7+L7</f>
        <v>44</v>
      </c>
      <c r="O7" s="48">
        <f t="shared" ref="N7:O15" si="1">C7+E7+G7+I7+K7+M7</f>
        <v>6393964</v>
      </c>
    </row>
    <row r="8" spans="1:15" s="7" customFormat="1" ht="18" customHeight="1">
      <c r="A8" s="49" t="s">
        <v>13</v>
      </c>
      <c r="B8" s="48">
        <v>14</v>
      </c>
      <c r="C8" s="48">
        <v>6658209</v>
      </c>
      <c r="D8" s="48">
        <v>10</v>
      </c>
      <c r="E8" s="48">
        <v>4189408</v>
      </c>
      <c r="F8" s="48">
        <v>0</v>
      </c>
      <c r="G8" s="48">
        <v>0</v>
      </c>
      <c r="H8" s="48">
        <v>0</v>
      </c>
      <c r="I8" s="48">
        <v>0</v>
      </c>
      <c r="J8" s="48">
        <v>1</v>
      </c>
      <c r="K8" s="48">
        <v>3000</v>
      </c>
      <c r="L8" s="48">
        <v>0</v>
      </c>
      <c r="M8" s="48">
        <v>0</v>
      </c>
      <c r="N8" s="48">
        <f t="shared" si="0"/>
        <v>25</v>
      </c>
      <c r="O8" s="48">
        <f t="shared" si="1"/>
        <v>10850617</v>
      </c>
    </row>
    <row r="9" spans="1:15" s="7" customFormat="1" ht="18" customHeight="1">
      <c r="A9" s="49" t="s">
        <v>14</v>
      </c>
      <c r="B9" s="48">
        <v>65</v>
      </c>
      <c r="C9" s="48">
        <v>22600074</v>
      </c>
      <c r="D9" s="48">
        <v>0</v>
      </c>
      <c r="E9" s="48">
        <v>0</v>
      </c>
      <c r="F9" s="48">
        <v>0</v>
      </c>
      <c r="G9" s="48">
        <v>0</v>
      </c>
      <c r="H9" s="48">
        <v>4</v>
      </c>
      <c r="I9" s="48">
        <v>1074040</v>
      </c>
      <c r="J9" s="48">
        <v>5</v>
      </c>
      <c r="K9" s="48">
        <v>2089169</v>
      </c>
      <c r="L9" s="48">
        <v>0</v>
      </c>
      <c r="M9" s="48">
        <v>0</v>
      </c>
      <c r="N9" s="48">
        <f t="shared" si="0"/>
        <v>74</v>
      </c>
      <c r="O9" s="48">
        <f t="shared" si="1"/>
        <v>25763283</v>
      </c>
    </row>
    <row r="10" spans="1:15" s="7" customFormat="1" ht="18" customHeight="1">
      <c r="A10" s="49" t="s">
        <v>15</v>
      </c>
      <c r="B10" s="48">
        <v>256</v>
      </c>
      <c r="C10" s="48">
        <v>92316024</v>
      </c>
      <c r="D10" s="48">
        <v>3</v>
      </c>
      <c r="E10" s="48">
        <v>907500</v>
      </c>
      <c r="F10" s="48">
        <v>0</v>
      </c>
      <c r="G10" s="48">
        <v>0</v>
      </c>
      <c r="H10" s="48">
        <v>13</v>
      </c>
      <c r="I10" s="48">
        <v>3148089</v>
      </c>
      <c r="J10" s="48">
        <v>42</v>
      </c>
      <c r="K10" s="48">
        <v>5162006</v>
      </c>
      <c r="L10" s="48">
        <v>1</v>
      </c>
      <c r="M10" s="48">
        <v>9000</v>
      </c>
      <c r="N10" s="48">
        <f t="shared" si="0"/>
        <v>315</v>
      </c>
      <c r="O10" s="48">
        <f t="shared" si="1"/>
        <v>101542619</v>
      </c>
    </row>
    <row r="11" spans="1:15" s="7" customFormat="1" ht="18" customHeight="1">
      <c r="A11" s="49" t="s">
        <v>16</v>
      </c>
      <c r="B11" s="48">
        <v>7</v>
      </c>
      <c r="C11" s="48">
        <v>1150679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3</v>
      </c>
      <c r="K11" s="48">
        <v>48048</v>
      </c>
      <c r="L11" s="48">
        <v>1</v>
      </c>
      <c r="M11" s="48">
        <v>111535</v>
      </c>
      <c r="N11" s="48">
        <f t="shared" si="0"/>
        <v>11</v>
      </c>
      <c r="O11" s="48">
        <f t="shared" si="1"/>
        <v>1310262</v>
      </c>
    </row>
    <row r="12" spans="1:15" s="7" customFormat="1" ht="18" customHeight="1">
      <c r="A12" s="49" t="s">
        <v>17</v>
      </c>
      <c r="B12" s="48">
        <v>52</v>
      </c>
      <c r="C12" s="48">
        <v>13090250</v>
      </c>
      <c r="D12" s="48">
        <v>5</v>
      </c>
      <c r="E12" s="48">
        <v>254989</v>
      </c>
      <c r="F12" s="48">
        <v>1</v>
      </c>
      <c r="G12" s="48">
        <v>10450</v>
      </c>
      <c r="H12" s="48">
        <v>2</v>
      </c>
      <c r="I12" s="48">
        <v>55205</v>
      </c>
      <c r="J12" s="48">
        <v>5</v>
      </c>
      <c r="K12" s="48">
        <v>163879</v>
      </c>
      <c r="L12" s="48">
        <v>0</v>
      </c>
      <c r="M12" s="48">
        <v>0</v>
      </c>
      <c r="N12" s="48">
        <f t="shared" si="0"/>
        <v>65</v>
      </c>
      <c r="O12" s="48">
        <f t="shared" si="1"/>
        <v>13574773</v>
      </c>
    </row>
    <row r="13" spans="1:15" s="7" customFormat="1" ht="18" customHeight="1">
      <c r="A13" s="49" t="s">
        <v>18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1</v>
      </c>
      <c r="K13" s="48">
        <v>14400</v>
      </c>
      <c r="L13" s="48">
        <v>0</v>
      </c>
      <c r="M13" s="48">
        <v>0</v>
      </c>
      <c r="N13" s="48">
        <f t="shared" si="0"/>
        <v>1</v>
      </c>
      <c r="O13" s="48">
        <f t="shared" si="1"/>
        <v>14400</v>
      </c>
    </row>
    <row r="14" spans="1:15" s="7" customFormat="1" ht="18" customHeight="1">
      <c r="A14" s="49" t="s">
        <v>19</v>
      </c>
      <c r="B14" s="48">
        <v>6</v>
      </c>
      <c r="C14" s="48">
        <v>12985337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6</v>
      </c>
      <c r="O14" s="48">
        <f t="shared" si="1"/>
        <v>12985337</v>
      </c>
    </row>
    <row r="15" spans="1:15" s="7" customFormat="1" ht="18" customHeight="1">
      <c r="A15" s="49" t="s">
        <v>20</v>
      </c>
      <c r="B15" s="48">
        <v>8</v>
      </c>
      <c r="C15" s="48">
        <v>9160390</v>
      </c>
      <c r="D15" s="48">
        <v>1</v>
      </c>
      <c r="E15" s="48">
        <v>84600</v>
      </c>
      <c r="F15" s="48">
        <v>0</v>
      </c>
      <c r="G15" s="48">
        <v>0</v>
      </c>
      <c r="H15" s="48">
        <v>0</v>
      </c>
      <c r="I15" s="48">
        <v>0</v>
      </c>
      <c r="J15" s="48">
        <v>3</v>
      </c>
      <c r="K15" s="48">
        <v>2506500</v>
      </c>
      <c r="L15" s="48">
        <v>0</v>
      </c>
      <c r="M15" s="48">
        <v>0</v>
      </c>
      <c r="N15" s="48">
        <f t="shared" si="0"/>
        <v>12</v>
      </c>
      <c r="O15" s="48">
        <f t="shared" si="1"/>
        <v>11751490</v>
      </c>
    </row>
    <row r="16" spans="1:15" s="7" customFormat="1" ht="18" customHeight="1">
      <c r="A16" s="31" t="s">
        <v>8</v>
      </c>
      <c r="B16" s="10">
        <f>SUM(B6:B15)</f>
        <v>534</v>
      </c>
      <c r="C16" s="10">
        <f t="shared" ref="C16:O16" si="2">SUM(C6:C15)</f>
        <v>202421814</v>
      </c>
      <c r="D16" s="10">
        <f t="shared" si="2"/>
        <v>28</v>
      </c>
      <c r="E16" s="10">
        <f t="shared" si="2"/>
        <v>6495906</v>
      </c>
      <c r="F16" s="10">
        <f t="shared" si="2"/>
        <v>1</v>
      </c>
      <c r="G16" s="10">
        <f t="shared" si="2"/>
        <v>10450</v>
      </c>
      <c r="H16" s="10">
        <f t="shared" si="2"/>
        <v>22</v>
      </c>
      <c r="I16" s="10">
        <f t="shared" si="2"/>
        <v>4504332</v>
      </c>
      <c r="J16" s="10">
        <f t="shared" si="2"/>
        <v>80</v>
      </c>
      <c r="K16" s="10">
        <f t="shared" si="2"/>
        <v>11173761</v>
      </c>
      <c r="L16" s="10">
        <f t="shared" si="2"/>
        <v>3</v>
      </c>
      <c r="M16" s="10">
        <f t="shared" si="2"/>
        <v>156535</v>
      </c>
      <c r="N16" s="10">
        <f t="shared" si="2"/>
        <v>668</v>
      </c>
      <c r="O16" s="10">
        <f t="shared" si="2"/>
        <v>224762798</v>
      </c>
    </row>
  </sheetData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0"/>
  <sheetViews>
    <sheetView showGridLines="0" zoomScale="90" zoomScaleNormal="90" workbookViewId="0">
      <selection activeCell="A4" sqref="A4:A5"/>
    </sheetView>
  </sheetViews>
  <sheetFormatPr defaultColWidth="12.7109375" defaultRowHeight="12.75"/>
  <cols>
    <col min="1" max="1" width="49.42578125" style="17" customWidth="1"/>
    <col min="2" max="2" width="33.28515625" style="36" customWidth="1"/>
    <col min="3" max="3" width="12.7109375" style="44" customWidth="1"/>
    <col min="4" max="4" width="12.7109375" style="24" customWidth="1"/>
    <col min="5" max="6" width="12.7109375" style="44" customWidth="1"/>
    <col min="7" max="7" width="12.7109375" style="25" customWidth="1"/>
    <col min="8" max="8" width="12.7109375" style="26" customWidth="1"/>
    <col min="9" max="9" width="12.7109375" style="27" customWidth="1"/>
    <col min="10" max="10" width="12.7109375" style="26" customWidth="1"/>
    <col min="11" max="14" width="12.7109375" style="25" customWidth="1"/>
    <col min="15" max="15" width="12.7109375" style="44" customWidth="1"/>
    <col min="16" max="16" width="12.7109375" style="28" customWidth="1"/>
    <col min="17" max="16384" width="12.7109375" style="7"/>
  </cols>
  <sheetData>
    <row r="1" spans="1:16" ht="26.25" customHeight="1">
      <c r="B1" s="33"/>
      <c r="C1" s="29"/>
      <c r="D1" s="38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26.25" customHeight="1">
      <c r="B2" s="56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25.5" customHeight="1" thickBot="1">
      <c r="B3" s="3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s="14" customFormat="1" ht="15.95" customHeight="1">
      <c r="A4" s="59" t="s">
        <v>1</v>
      </c>
      <c r="B4" s="61" t="s">
        <v>22</v>
      </c>
      <c r="C4" s="57" t="s">
        <v>2</v>
      </c>
      <c r="D4" s="58"/>
      <c r="E4" s="57" t="s">
        <v>3</v>
      </c>
      <c r="F4" s="58"/>
      <c r="G4" s="57" t="s">
        <v>4</v>
      </c>
      <c r="H4" s="58"/>
      <c r="I4" s="57" t="s">
        <v>5</v>
      </c>
      <c r="J4" s="58"/>
      <c r="K4" s="57" t="s">
        <v>6</v>
      </c>
      <c r="L4" s="58"/>
      <c r="M4" s="57" t="s">
        <v>7</v>
      </c>
      <c r="N4" s="58"/>
      <c r="O4" s="57" t="s">
        <v>8</v>
      </c>
      <c r="P4" s="63"/>
    </row>
    <row r="5" spans="1:16" s="15" customFormat="1" ht="15.95" customHeight="1">
      <c r="A5" s="60"/>
      <c r="B5" s="62"/>
      <c r="C5" s="39" t="s">
        <v>9</v>
      </c>
      <c r="D5" s="39" t="s">
        <v>10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  <c r="K5" s="39" t="s">
        <v>9</v>
      </c>
      <c r="L5" s="39" t="s">
        <v>10</v>
      </c>
      <c r="M5" s="39" t="s">
        <v>9</v>
      </c>
      <c r="N5" s="39" t="s">
        <v>10</v>
      </c>
      <c r="O5" s="39" t="s">
        <v>9</v>
      </c>
      <c r="P5" s="16" t="s">
        <v>10</v>
      </c>
    </row>
    <row r="6" spans="1:16" ht="18" customHeight="1">
      <c r="A6" s="18" t="s">
        <v>11</v>
      </c>
      <c r="B6" s="34" t="s">
        <v>23</v>
      </c>
      <c r="C6" s="40">
        <v>6</v>
      </c>
      <c r="D6" s="40">
        <v>1452672</v>
      </c>
      <c r="E6" s="40">
        <v>0</v>
      </c>
      <c r="F6" s="40">
        <v>0</v>
      </c>
      <c r="G6" s="40">
        <v>0</v>
      </c>
      <c r="H6" s="40">
        <v>0</v>
      </c>
      <c r="I6" s="40">
        <v>1</v>
      </c>
      <c r="J6" s="40">
        <v>102108</v>
      </c>
      <c r="K6" s="40">
        <v>0</v>
      </c>
      <c r="L6" s="40">
        <v>0</v>
      </c>
      <c r="M6" s="40">
        <v>0</v>
      </c>
      <c r="N6" s="40">
        <v>0</v>
      </c>
      <c r="O6" s="40">
        <f>C6+E6+G6+I6+K6+M6</f>
        <v>7</v>
      </c>
      <c r="P6" s="19">
        <f>D6+F6+H6+J6+L6+N6</f>
        <v>1554780</v>
      </c>
    </row>
    <row r="7" spans="1:16" s="21" customFormat="1" ht="18" customHeight="1">
      <c r="A7" s="20"/>
      <c r="B7" s="34" t="s">
        <v>24</v>
      </c>
      <c r="C7" s="40">
        <v>8</v>
      </c>
      <c r="D7" s="40">
        <v>7059112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f t="shared" ref="O7:O18" si="0">C7+E7+G7+I7+K7+M7</f>
        <v>8</v>
      </c>
      <c r="P7" s="19">
        <f t="shared" ref="P7:P18" si="1">D7+F7+H7+J7+L7+N7</f>
        <v>7059112</v>
      </c>
    </row>
    <row r="8" spans="1:16" ht="18" customHeight="1">
      <c r="A8" s="20"/>
      <c r="B8" s="34" t="s">
        <v>25</v>
      </c>
      <c r="C8" s="40">
        <v>9</v>
      </c>
      <c r="D8" s="40">
        <v>3641282</v>
      </c>
      <c r="E8" s="40">
        <v>2</v>
      </c>
      <c r="F8" s="40">
        <v>803821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f t="shared" si="0"/>
        <v>11</v>
      </c>
      <c r="P8" s="19">
        <f t="shared" si="1"/>
        <v>4445103</v>
      </c>
    </row>
    <row r="9" spans="1:16" ht="18" customHeight="1">
      <c r="A9" s="20"/>
      <c r="B9" s="34" t="s">
        <v>26</v>
      </c>
      <c r="C9" s="40">
        <v>10</v>
      </c>
      <c r="D9" s="40">
        <v>2398620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f t="shared" si="0"/>
        <v>10</v>
      </c>
      <c r="P9" s="19">
        <f t="shared" si="1"/>
        <v>2398620</v>
      </c>
    </row>
    <row r="10" spans="1:16" ht="18" customHeight="1">
      <c r="A10" s="20"/>
      <c r="B10" s="34" t="s">
        <v>27</v>
      </c>
      <c r="C10" s="40">
        <v>4</v>
      </c>
      <c r="D10" s="40">
        <v>1025000</v>
      </c>
      <c r="E10" s="40">
        <v>1</v>
      </c>
      <c r="F10" s="40">
        <v>13500</v>
      </c>
      <c r="G10" s="40">
        <v>0</v>
      </c>
      <c r="H10" s="40">
        <v>0</v>
      </c>
      <c r="I10" s="40">
        <v>0</v>
      </c>
      <c r="J10" s="40">
        <v>0</v>
      </c>
      <c r="K10" s="40">
        <v>1</v>
      </c>
      <c r="L10" s="40">
        <v>29800</v>
      </c>
      <c r="M10" s="40">
        <v>0</v>
      </c>
      <c r="N10" s="40">
        <v>0</v>
      </c>
      <c r="O10" s="40">
        <f t="shared" si="0"/>
        <v>6</v>
      </c>
      <c r="P10" s="19">
        <f t="shared" si="1"/>
        <v>1068300</v>
      </c>
    </row>
    <row r="11" spans="1:16" ht="18" customHeight="1">
      <c r="A11" s="20"/>
      <c r="B11" s="34" t="s">
        <v>28</v>
      </c>
      <c r="C11" s="40">
        <v>32</v>
      </c>
      <c r="D11" s="40">
        <v>9305709</v>
      </c>
      <c r="E11" s="40">
        <v>3</v>
      </c>
      <c r="F11" s="40">
        <v>184500</v>
      </c>
      <c r="G11" s="40">
        <v>0</v>
      </c>
      <c r="H11" s="40">
        <v>0</v>
      </c>
      <c r="I11" s="40">
        <v>0</v>
      </c>
      <c r="J11" s="40">
        <v>0</v>
      </c>
      <c r="K11" s="40">
        <v>4</v>
      </c>
      <c r="L11" s="40">
        <v>186167</v>
      </c>
      <c r="M11" s="40">
        <v>0</v>
      </c>
      <c r="N11" s="40">
        <v>0</v>
      </c>
      <c r="O11" s="40">
        <f t="shared" si="0"/>
        <v>39</v>
      </c>
      <c r="P11" s="19">
        <f t="shared" si="1"/>
        <v>9676376</v>
      </c>
    </row>
    <row r="12" spans="1:16" ht="18" customHeight="1">
      <c r="A12" s="20"/>
      <c r="B12" s="34" t="s">
        <v>29</v>
      </c>
      <c r="C12" s="40">
        <v>1</v>
      </c>
      <c r="D12" s="40">
        <v>10800240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f t="shared" si="0"/>
        <v>1</v>
      </c>
      <c r="P12" s="19">
        <f t="shared" si="1"/>
        <v>10800240</v>
      </c>
    </row>
    <row r="13" spans="1:16" ht="18" customHeight="1">
      <c r="A13" s="20"/>
      <c r="B13" s="34" t="s">
        <v>30</v>
      </c>
      <c r="C13" s="40">
        <v>4</v>
      </c>
      <c r="D13" s="40">
        <v>834308</v>
      </c>
      <c r="E13" s="40">
        <v>1</v>
      </c>
      <c r="F13" s="40">
        <v>24000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f t="shared" si="0"/>
        <v>5</v>
      </c>
      <c r="P13" s="19">
        <f t="shared" si="1"/>
        <v>858308</v>
      </c>
    </row>
    <row r="14" spans="1:16" ht="18" customHeight="1">
      <c r="A14" s="20"/>
      <c r="B14" s="34" t="s">
        <v>31</v>
      </c>
      <c r="C14" s="40">
        <v>4</v>
      </c>
      <c r="D14" s="40">
        <v>441100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f t="shared" si="0"/>
        <v>4</v>
      </c>
      <c r="P14" s="19">
        <f t="shared" si="1"/>
        <v>441100</v>
      </c>
    </row>
    <row r="15" spans="1:16" ht="18" customHeight="1">
      <c r="A15" s="20"/>
      <c r="B15" s="34" t="s">
        <v>32</v>
      </c>
      <c r="C15" s="40">
        <v>1</v>
      </c>
      <c r="D15" s="40">
        <v>70556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1</v>
      </c>
      <c r="L15" s="40">
        <v>1665</v>
      </c>
      <c r="M15" s="40">
        <v>0</v>
      </c>
      <c r="N15" s="40">
        <v>0</v>
      </c>
      <c r="O15" s="40">
        <f t="shared" si="0"/>
        <v>2</v>
      </c>
      <c r="P15" s="19">
        <f t="shared" si="1"/>
        <v>72221</v>
      </c>
    </row>
    <row r="16" spans="1:16" ht="18" customHeight="1">
      <c r="A16" s="20"/>
      <c r="B16" s="34" t="s">
        <v>33</v>
      </c>
      <c r="C16" s="40">
        <v>1</v>
      </c>
      <c r="D16" s="40">
        <v>49843</v>
      </c>
      <c r="E16" s="40">
        <v>0</v>
      </c>
      <c r="F16" s="40">
        <v>0</v>
      </c>
      <c r="G16" s="40">
        <v>0</v>
      </c>
      <c r="H16" s="40">
        <v>0</v>
      </c>
      <c r="I16" s="40">
        <v>2</v>
      </c>
      <c r="J16" s="40">
        <v>124890</v>
      </c>
      <c r="K16" s="40">
        <v>1</v>
      </c>
      <c r="L16" s="40">
        <v>61003</v>
      </c>
      <c r="M16" s="40">
        <v>0</v>
      </c>
      <c r="N16" s="40">
        <v>0</v>
      </c>
      <c r="O16" s="40">
        <f t="shared" si="0"/>
        <v>4</v>
      </c>
      <c r="P16" s="19">
        <f t="shared" si="1"/>
        <v>235736</v>
      </c>
    </row>
    <row r="17" spans="1:16" ht="18" customHeight="1">
      <c r="A17" s="20"/>
      <c r="B17" s="34" t="s">
        <v>34</v>
      </c>
      <c r="C17" s="40">
        <v>11</v>
      </c>
      <c r="D17" s="40">
        <v>1207500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3</v>
      </c>
      <c r="L17" s="40">
        <v>95280</v>
      </c>
      <c r="M17" s="40">
        <v>0</v>
      </c>
      <c r="N17" s="40">
        <v>0</v>
      </c>
      <c r="O17" s="40">
        <f t="shared" si="0"/>
        <v>14</v>
      </c>
      <c r="P17" s="19">
        <f t="shared" si="1"/>
        <v>1302780</v>
      </c>
    </row>
    <row r="18" spans="1:16" ht="18" customHeight="1">
      <c r="A18" s="20"/>
      <c r="B18" s="34" t="s">
        <v>35</v>
      </c>
      <c r="C18" s="40">
        <v>4</v>
      </c>
      <c r="D18" s="40">
        <v>663377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f t="shared" si="0"/>
        <v>4</v>
      </c>
      <c r="P18" s="19">
        <f t="shared" si="1"/>
        <v>663377</v>
      </c>
    </row>
    <row r="19" spans="1:16" ht="18" customHeight="1" thickBot="1">
      <c r="A19" s="22" t="s">
        <v>36</v>
      </c>
      <c r="B19" s="35" t="s">
        <v>37</v>
      </c>
      <c r="C19" s="41">
        <f t="shared" ref="C19:N19" si="2">SUM(C6:C18)</f>
        <v>95</v>
      </c>
      <c r="D19" s="41">
        <f t="shared" si="2"/>
        <v>38949319</v>
      </c>
      <c r="E19" s="41">
        <f t="shared" si="2"/>
        <v>7</v>
      </c>
      <c r="F19" s="41">
        <f t="shared" si="2"/>
        <v>1025821</v>
      </c>
      <c r="G19" s="41">
        <f t="shared" si="2"/>
        <v>0</v>
      </c>
      <c r="H19" s="41">
        <f t="shared" si="2"/>
        <v>0</v>
      </c>
      <c r="I19" s="41">
        <f t="shared" si="2"/>
        <v>3</v>
      </c>
      <c r="J19" s="41">
        <f t="shared" si="2"/>
        <v>226998</v>
      </c>
      <c r="K19" s="41">
        <f t="shared" si="2"/>
        <v>10</v>
      </c>
      <c r="L19" s="41">
        <f t="shared" si="2"/>
        <v>373915</v>
      </c>
      <c r="M19" s="41">
        <f t="shared" si="2"/>
        <v>0</v>
      </c>
      <c r="N19" s="41">
        <f t="shared" si="2"/>
        <v>0</v>
      </c>
      <c r="O19" s="41">
        <f t="shared" ref="O19:O66" si="3">C19+E19+G19+I19+K19+M19</f>
        <v>115</v>
      </c>
      <c r="P19" s="42">
        <f t="shared" ref="P19:P66" si="4">D19+F19+H19+J19+L19+N19</f>
        <v>40576053</v>
      </c>
    </row>
    <row r="20" spans="1:16" ht="18" customHeight="1">
      <c r="A20" s="20" t="s">
        <v>12</v>
      </c>
      <c r="B20" s="34" t="s">
        <v>38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2</v>
      </c>
      <c r="L20" s="40">
        <v>4000</v>
      </c>
      <c r="M20" s="40">
        <v>0</v>
      </c>
      <c r="N20" s="40">
        <v>0</v>
      </c>
      <c r="O20" s="40">
        <f t="shared" si="3"/>
        <v>2</v>
      </c>
      <c r="P20" s="19">
        <f t="shared" si="4"/>
        <v>4000</v>
      </c>
    </row>
    <row r="21" spans="1:16" ht="18" customHeight="1">
      <c r="A21" s="20"/>
      <c r="B21" s="34" t="s">
        <v>39</v>
      </c>
      <c r="C21" s="40">
        <v>6</v>
      </c>
      <c r="D21" s="40">
        <v>2075268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f t="shared" si="3"/>
        <v>6</v>
      </c>
      <c r="P21" s="19">
        <f t="shared" si="4"/>
        <v>2075268</v>
      </c>
    </row>
    <row r="22" spans="1:16" ht="18" customHeight="1">
      <c r="A22" s="20"/>
      <c r="B22" s="34" t="s">
        <v>40</v>
      </c>
      <c r="C22" s="40">
        <v>6</v>
      </c>
      <c r="D22" s="40">
        <v>995753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1</v>
      </c>
      <c r="N22" s="40">
        <v>36000</v>
      </c>
      <c r="O22" s="40">
        <f t="shared" si="3"/>
        <v>7</v>
      </c>
      <c r="P22" s="19">
        <f t="shared" si="4"/>
        <v>1031753</v>
      </c>
    </row>
    <row r="23" spans="1:16" ht="18" customHeight="1">
      <c r="A23" s="20"/>
      <c r="B23" s="34" t="s">
        <v>41</v>
      </c>
      <c r="C23" s="40">
        <v>10</v>
      </c>
      <c r="D23" s="40">
        <v>201808</v>
      </c>
      <c r="E23" s="40">
        <v>2</v>
      </c>
      <c r="F23" s="40">
        <v>33588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f t="shared" si="3"/>
        <v>12</v>
      </c>
      <c r="P23" s="19">
        <f t="shared" si="4"/>
        <v>235396</v>
      </c>
    </row>
    <row r="24" spans="1:16" ht="18" customHeight="1">
      <c r="A24" s="20"/>
      <c r="B24" s="34" t="s">
        <v>42</v>
      </c>
      <c r="C24" s="40">
        <v>1</v>
      </c>
      <c r="D24" s="40">
        <v>20149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1</v>
      </c>
      <c r="L24" s="40">
        <v>399558</v>
      </c>
      <c r="M24" s="40">
        <v>0</v>
      </c>
      <c r="N24" s="40">
        <v>0</v>
      </c>
      <c r="O24" s="40">
        <f t="shared" si="3"/>
        <v>2</v>
      </c>
      <c r="P24" s="19">
        <f t="shared" si="4"/>
        <v>419707</v>
      </c>
    </row>
    <row r="25" spans="1:16" ht="18" customHeight="1">
      <c r="A25" s="20"/>
      <c r="B25" s="34" t="s">
        <v>43</v>
      </c>
      <c r="C25" s="40">
        <v>7</v>
      </c>
      <c r="D25" s="40">
        <v>2193329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f t="shared" si="3"/>
        <v>7</v>
      </c>
      <c r="P25" s="19">
        <f t="shared" si="4"/>
        <v>2193329</v>
      </c>
    </row>
    <row r="26" spans="1:16" ht="18" customHeight="1">
      <c r="A26" s="20"/>
      <c r="B26" s="34" t="s">
        <v>44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3</v>
      </c>
      <c r="L26" s="40">
        <v>110000</v>
      </c>
      <c r="M26" s="40">
        <v>0</v>
      </c>
      <c r="N26" s="40">
        <v>0</v>
      </c>
      <c r="O26" s="40">
        <f t="shared" si="3"/>
        <v>3</v>
      </c>
      <c r="P26" s="19">
        <f t="shared" si="4"/>
        <v>110000</v>
      </c>
    </row>
    <row r="27" spans="1:16" ht="18" customHeight="1">
      <c r="A27" s="20"/>
      <c r="B27" s="34" t="s">
        <v>45</v>
      </c>
      <c r="C27" s="40">
        <v>1</v>
      </c>
      <c r="D27" s="40">
        <v>25225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4</v>
      </c>
      <c r="L27" s="40">
        <v>299286</v>
      </c>
      <c r="M27" s="40">
        <v>0</v>
      </c>
      <c r="N27" s="40">
        <v>0</v>
      </c>
      <c r="O27" s="40">
        <f t="shared" si="3"/>
        <v>5</v>
      </c>
      <c r="P27" s="19">
        <f t="shared" si="4"/>
        <v>324511</v>
      </c>
    </row>
    <row r="28" spans="1:16" ht="18" customHeight="1" thickBot="1">
      <c r="A28" s="22" t="s">
        <v>46</v>
      </c>
      <c r="B28" s="35" t="s">
        <v>37</v>
      </c>
      <c r="C28" s="41">
        <f t="shared" ref="C28:N28" si="5">SUM(C20:C27)</f>
        <v>31</v>
      </c>
      <c r="D28" s="41">
        <f t="shared" si="5"/>
        <v>5511532</v>
      </c>
      <c r="E28" s="41">
        <f t="shared" si="5"/>
        <v>2</v>
      </c>
      <c r="F28" s="41">
        <f t="shared" si="5"/>
        <v>33588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10</v>
      </c>
      <c r="L28" s="41">
        <f t="shared" si="5"/>
        <v>812844</v>
      </c>
      <c r="M28" s="41">
        <f t="shared" si="5"/>
        <v>1</v>
      </c>
      <c r="N28" s="41">
        <f t="shared" si="5"/>
        <v>36000</v>
      </c>
      <c r="O28" s="41">
        <f t="shared" si="3"/>
        <v>44</v>
      </c>
      <c r="P28" s="42">
        <f t="shared" si="4"/>
        <v>6393964</v>
      </c>
    </row>
    <row r="29" spans="1:16" ht="18" customHeight="1">
      <c r="A29" s="20" t="s">
        <v>13</v>
      </c>
      <c r="B29" s="34" t="s">
        <v>47</v>
      </c>
      <c r="C29" s="40">
        <v>1</v>
      </c>
      <c r="D29" s="40">
        <v>26087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f t="shared" si="3"/>
        <v>1</v>
      </c>
      <c r="P29" s="19">
        <f t="shared" si="4"/>
        <v>26087</v>
      </c>
    </row>
    <row r="30" spans="1:16" ht="18" customHeight="1">
      <c r="A30" s="20"/>
      <c r="B30" s="34" t="s">
        <v>48</v>
      </c>
      <c r="C30" s="40">
        <v>5</v>
      </c>
      <c r="D30" s="40">
        <v>1452940</v>
      </c>
      <c r="E30" s="40">
        <v>7</v>
      </c>
      <c r="F30" s="40">
        <v>3865713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f t="shared" ref="O30" si="6">C30+E30+G30+I30+K30+M30</f>
        <v>12</v>
      </c>
      <c r="P30" s="19">
        <f t="shared" ref="P30" si="7">D30+F30+H30+J30+L30+N30</f>
        <v>5318653</v>
      </c>
    </row>
    <row r="31" spans="1:16" ht="18" customHeight="1">
      <c r="A31" s="20"/>
      <c r="B31" s="34" t="s">
        <v>49</v>
      </c>
      <c r="C31" s="40">
        <v>7</v>
      </c>
      <c r="D31" s="40">
        <v>2350696</v>
      </c>
      <c r="E31" s="40">
        <v>1</v>
      </c>
      <c r="F31" s="40">
        <v>250000</v>
      </c>
      <c r="G31" s="40">
        <v>0</v>
      </c>
      <c r="H31" s="40">
        <v>0</v>
      </c>
      <c r="I31" s="40">
        <v>0</v>
      </c>
      <c r="J31" s="40">
        <v>0</v>
      </c>
      <c r="K31" s="40">
        <v>1</v>
      </c>
      <c r="L31" s="40">
        <v>3000</v>
      </c>
      <c r="M31" s="40">
        <v>0</v>
      </c>
      <c r="N31" s="40">
        <v>0</v>
      </c>
      <c r="O31" s="40">
        <f t="shared" si="3"/>
        <v>9</v>
      </c>
      <c r="P31" s="19">
        <f t="shared" si="4"/>
        <v>2603696</v>
      </c>
    </row>
    <row r="32" spans="1:16" ht="18" customHeight="1">
      <c r="A32" s="20"/>
      <c r="B32" s="34" t="s">
        <v>50</v>
      </c>
      <c r="C32" s="40">
        <v>1</v>
      </c>
      <c r="D32" s="40">
        <v>2828486</v>
      </c>
      <c r="E32" s="40">
        <v>2</v>
      </c>
      <c r="F32" s="40">
        <v>73695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f t="shared" si="3"/>
        <v>3</v>
      </c>
      <c r="P32" s="19">
        <f t="shared" si="4"/>
        <v>2902181</v>
      </c>
    </row>
    <row r="33" spans="1:16" ht="18" customHeight="1" thickBot="1">
      <c r="A33" s="22" t="s">
        <v>51</v>
      </c>
      <c r="B33" s="35" t="s">
        <v>37</v>
      </c>
      <c r="C33" s="41">
        <f t="shared" ref="C33:N33" si="8">SUM(C29:C32)</f>
        <v>14</v>
      </c>
      <c r="D33" s="41">
        <f t="shared" si="8"/>
        <v>6658209</v>
      </c>
      <c r="E33" s="41">
        <f t="shared" si="8"/>
        <v>10</v>
      </c>
      <c r="F33" s="41">
        <f t="shared" si="8"/>
        <v>4189408</v>
      </c>
      <c r="G33" s="41">
        <f t="shared" si="8"/>
        <v>0</v>
      </c>
      <c r="H33" s="41">
        <f t="shared" si="8"/>
        <v>0</v>
      </c>
      <c r="I33" s="41">
        <f t="shared" si="8"/>
        <v>0</v>
      </c>
      <c r="J33" s="41">
        <f t="shared" si="8"/>
        <v>0</v>
      </c>
      <c r="K33" s="41">
        <f t="shared" si="8"/>
        <v>1</v>
      </c>
      <c r="L33" s="41">
        <f t="shared" si="8"/>
        <v>3000</v>
      </c>
      <c r="M33" s="41">
        <f t="shared" si="8"/>
        <v>0</v>
      </c>
      <c r="N33" s="41">
        <f t="shared" si="8"/>
        <v>0</v>
      </c>
      <c r="O33" s="41">
        <f t="shared" si="3"/>
        <v>25</v>
      </c>
      <c r="P33" s="42">
        <f t="shared" si="4"/>
        <v>10850617</v>
      </c>
    </row>
    <row r="34" spans="1:16" ht="18" customHeight="1">
      <c r="A34" s="20" t="s">
        <v>14</v>
      </c>
      <c r="B34" s="34" t="s">
        <v>52</v>
      </c>
      <c r="C34" s="40">
        <v>5</v>
      </c>
      <c r="D34" s="40">
        <v>2368750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1</v>
      </c>
      <c r="L34" s="40">
        <v>46275</v>
      </c>
      <c r="M34" s="40">
        <v>0</v>
      </c>
      <c r="N34" s="40">
        <v>0</v>
      </c>
      <c r="O34" s="40">
        <f t="shared" si="3"/>
        <v>6</v>
      </c>
      <c r="P34" s="19">
        <f t="shared" si="4"/>
        <v>2415025</v>
      </c>
    </row>
    <row r="35" spans="1:16" ht="18" customHeight="1">
      <c r="A35" s="20"/>
      <c r="B35" s="34" t="s">
        <v>53</v>
      </c>
      <c r="C35" s="40">
        <v>7</v>
      </c>
      <c r="D35" s="40">
        <v>4091751</v>
      </c>
      <c r="E35" s="40">
        <v>0</v>
      </c>
      <c r="F35" s="40">
        <v>0</v>
      </c>
      <c r="G35" s="40">
        <v>0</v>
      </c>
      <c r="H35" s="40">
        <v>0</v>
      </c>
      <c r="I35" s="40">
        <v>1</v>
      </c>
      <c r="J35" s="40">
        <v>66207</v>
      </c>
      <c r="K35" s="40">
        <v>1</v>
      </c>
      <c r="L35" s="40">
        <v>58519</v>
      </c>
      <c r="M35" s="40">
        <v>0</v>
      </c>
      <c r="N35" s="40">
        <v>0</v>
      </c>
      <c r="O35" s="40">
        <f t="shared" si="3"/>
        <v>9</v>
      </c>
      <c r="P35" s="19">
        <f t="shared" si="4"/>
        <v>4216477</v>
      </c>
    </row>
    <row r="36" spans="1:16" ht="18" customHeight="1">
      <c r="A36" s="20"/>
      <c r="B36" s="34" t="s">
        <v>54</v>
      </c>
      <c r="C36" s="40">
        <v>10</v>
      </c>
      <c r="D36" s="40">
        <v>8163949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1</v>
      </c>
      <c r="L36" s="40">
        <v>634375</v>
      </c>
      <c r="M36" s="40">
        <v>0</v>
      </c>
      <c r="N36" s="40">
        <v>0</v>
      </c>
      <c r="O36" s="40">
        <f t="shared" si="3"/>
        <v>11</v>
      </c>
      <c r="P36" s="19">
        <f t="shared" si="4"/>
        <v>8798324</v>
      </c>
    </row>
    <row r="37" spans="1:16" ht="18" customHeight="1">
      <c r="A37" s="20"/>
      <c r="B37" s="34" t="s">
        <v>55</v>
      </c>
      <c r="C37" s="40">
        <v>7</v>
      </c>
      <c r="D37" s="40">
        <v>1473819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f t="shared" si="3"/>
        <v>7</v>
      </c>
      <c r="P37" s="19">
        <f t="shared" si="4"/>
        <v>1473819</v>
      </c>
    </row>
    <row r="38" spans="1:16" ht="18" customHeight="1">
      <c r="A38" s="20"/>
      <c r="B38" s="34" t="s">
        <v>56</v>
      </c>
      <c r="C38" s="40">
        <v>21</v>
      </c>
      <c r="D38" s="40">
        <v>3505796</v>
      </c>
      <c r="E38" s="40">
        <v>0</v>
      </c>
      <c r="F38" s="40">
        <v>0</v>
      </c>
      <c r="G38" s="40">
        <v>0</v>
      </c>
      <c r="H38" s="40">
        <v>0</v>
      </c>
      <c r="I38" s="40">
        <v>2</v>
      </c>
      <c r="J38" s="40">
        <v>930833</v>
      </c>
      <c r="K38" s="40">
        <v>1</v>
      </c>
      <c r="L38" s="40">
        <v>100000</v>
      </c>
      <c r="M38" s="40">
        <v>0</v>
      </c>
      <c r="N38" s="40">
        <v>0</v>
      </c>
      <c r="O38" s="40">
        <f t="shared" si="3"/>
        <v>24</v>
      </c>
      <c r="P38" s="19">
        <f t="shared" si="4"/>
        <v>4536629</v>
      </c>
    </row>
    <row r="39" spans="1:16" ht="18" customHeight="1">
      <c r="A39" s="20"/>
      <c r="B39" s="34" t="s">
        <v>57</v>
      </c>
      <c r="C39" s="40">
        <v>4</v>
      </c>
      <c r="D39" s="40">
        <v>295881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f t="shared" si="3"/>
        <v>4</v>
      </c>
      <c r="P39" s="19">
        <f t="shared" si="4"/>
        <v>295881</v>
      </c>
    </row>
    <row r="40" spans="1:16" ht="18" customHeight="1">
      <c r="A40" s="20"/>
      <c r="B40" s="34" t="s">
        <v>58</v>
      </c>
      <c r="C40" s="40">
        <v>8</v>
      </c>
      <c r="D40" s="40">
        <v>2216183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f t="shared" si="3"/>
        <v>8</v>
      </c>
      <c r="P40" s="19">
        <f t="shared" si="4"/>
        <v>2216183</v>
      </c>
    </row>
    <row r="41" spans="1:16" ht="18" customHeight="1">
      <c r="A41" s="20"/>
      <c r="B41" s="34" t="s">
        <v>59</v>
      </c>
      <c r="C41" s="40">
        <v>2</v>
      </c>
      <c r="D41" s="40">
        <v>373945</v>
      </c>
      <c r="E41" s="40">
        <v>0</v>
      </c>
      <c r="F41" s="40">
        <v>0</v>
      </c>
      <c r="G41" s="40">
        <v>0</v>
      </c>
      <c r="H41" s="40">
        <v>0</v>
      </c>
      <c r="I41" s="40">
        <v>1</v>
      </c>
      <c r="J41" s="40">
        <v>77000</v>
      </c>
      <c r="K41" s="40">
        <v>1</v>
      </c>
      <c r="L41" s="40">
        <v>1250000</v>
      </c>
      <c r="M41" s="40">
        <v>0</v>
      </c>
      <c r="N41" s="40">
        <v>0</v>
      </c>
      <c r="O41" s="40">
        <f t="shared" si="3"/>
        <v>4</v>
      </c>
      <c r="P41" s="19">
        <f t="shared" si="4"/>
        <v>1700945</v>
      </c>
    </row>
    <row r="42" spans="1:16" ht="18" customHeight="1">
      <c r="A42" s="20"/>
      <c r="B42" s="34" t="s">
        <v>60</v>
      </c>
      <c r="C42" s="40">
        <v>1</v>
      </c>
      <c r="D42" s="40">
        <v>110000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f t="shared" si="3"/>
        <v>1</v>
      </c>
      <c r="P42" s="19">
        <f t="shared" si="4"/>
        <v>110000</v>
      </c>
    </row>
    <row r="43" spans="1:16" ht="18" customHeight="1" thickBot="1">
      <c r="A43" s="22" t="s">
        <v>61</v>
      </c>
      <c r="B43" s="35" t="s">
        <v>37</v>
      </c>
      <c r="C43" s="41">
        <f t="shared" ref="C43:N43" si="9">SUM(C34:C42)</f>
        <v>65</v>
      </c>
      <c r="D43" s="41">
        <f t="shared" si="9"/>
        <v>22600074</v>
      </c>
      <c r="E43" s="41">
        <f t="shared" si="9"/>
        <v>0</v>
      </c>
      <c r="F43" s="41">
        <f t="shared" si="9"/>
        <v>0</v>
      </c>
      <c r="G43" s="41">
        <f t="shared" si="9"/>
        <v>0</v>
      </c>
      <c r="H43" s="41">
        <f t="shared" si="9"/>
        <v>0</v>
      </c>
      <c r="I43" s="41">
        <f t="shared" si="9"/>
        <v>4</v>
      </c>
      <c r="J43" s="41">
        <f t="shared" si="9"/>
        <v>1074040</v>
      </c>
      <c r="K43" s="41">
        <f t="shared" si="9"/>
        <v>5</v>
      </c>
      <c r="L43" s="41">
        <f t="shared" si="9"/>
        <v>2089169</v>
      </c>
      <c r="M43" s="41">
        <f t="shared" si="9"/>
        <v>0</v>
      </c>
      <c r="N43" s="41">
        <f t="shared" si="9"/>
        <v>0</v>
      </c>
      <c r="O43" s="41">
        <f t="shared" si="3"/>
        <v>74</v>
      </c>
      <c r="P43" s="42">
        <f t="shared" si="4"/>
        <v>25763283</v>
      </c>
    </row>
    <row r="44" spans="1:16" ht="18" customHeight="1">
      <c r="A44" s="20" t="s">
        <v>15</v>
      </c>
      <c r="B44" s="34" t="s">
        <v>62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1</v>
      </c>
      <c r="L44" s="40">
        <v>6300</v>
      </c>
      <c r="M44" s="40">
        <v>0</v>
      </c>
      <c r="N44" s="40">
        <v>0</v>
      </c>
      <c r="O44" s="40">
        <f t="shared" si="3"/>
        <v>1</v>
      </c>
      <c r="P44" s="19">
        <f t="shared" si="4"/>
        <v>6300</v>
      </c>
    </row>
    <row r="45" spans="1:16" ht="18" customHeight="1">
      <c r="A45" s="20"/>
      <c r="B45" s="34" t="s">
        <v>63</v>
      </c>
      <c r="C45" s="40">
        <v>10</v>
      </c>
      <c r="D45" s="40">
        <v>6210353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f t="shared" si="3"/>
        <v>10</v>
      </c>
      <c r="P45" s="19">
        <f t="shared" si="4"/>
        <v>6210353</v>
      </c>
    </row>
    <row r="46" spans="1:16" ht="18" customHeight="1">
      <c r="A46" s="20"/>
      <c r="B46" s="34" t="s">
        <v>64</v>
      </c>
      <c r="C46" s="40">
        <v>34</v>
      </c>
      <c r="D46" s="40">
        <v>12106387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2</v>
      </c>
      <c r="L46" s="40">
        <v>319110</v>
      </c>
      <c r="M46" s="40">
        <v>0</v>
      </c>
      <c r="N46" s="40">
        <v>0</v>
      </c>
      <c r="O46" s="40">
        <f t="shared" si="3"/>
        <v>36</v>
      </c>
      <c r="P46" s="19">
        <f t="shared" si="4"/>
        <v>12425497</v>
      </c>
    </row>
    <row r="47" spans="1:16" ht="18" customHeight="1">
      <c r="A47" s="20"/>
      <c r="B47" s="34" t="s">
        <v>65</v>
      </c>
      <c r="C47" s="40">
        <v>1</v>
      </c>
      <c r="D47" s="40">
        <v>2997308</v>
      </c>
      <c r="E47" s="40">
        <v>1</v>
      </c>
      <c r="F47" s="40">
        <v>7500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 t="shared" si="3"/>
        <v>2</v>
      </c>
      <c r="P47" s="19">
        <f t="shared" si="4"/>
        <v>3004808</v>
      </c>
    </row>
    <row r="48" spans="1:16" ht="18" customHeight="1">
      <c r="A48" s="20"/>
      <c r="B48" s="34" t="s">
        <v>66</v>
      </c>
      <c r="C48" s="40">
        <v>1</v>
      </c>
      <c r="D48" s="40">
        <v>22825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2</v>
      </c>
      <c r="L48" s="40">
        <v>17850</v>
      </c>
      <c r="M48" s="40">
        <v>0</v>
      </c>
      <c r="N48" s="40">
        <v>0</v>
      </c>
      <c r="O48" s="40">
        <f t="shared" si="3"/>
        <v>3</v>
      </c>
      <c r="P48" s="19">
        <f t="shared" si="4"/>
        <v>40675</v>
      </c>
    </row>
    <row r="49" spans="1:16" ht="18" customHeight="1">
      <c r="A49" s="20"/>
      <c r="B49" s="34" t="s">
        <v>67</v>
      </c>
      <c r="C49" s="40">
        <v>5</v>
      </c>
      <c r="D49" s="40">
        <v>3032094</v>
      </c>
      <c r="E49" s="40">
        <v>2</v>
      </c>
      <c r="F49" s="40">
        <v>900000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f t="shared" si="3"/>
        <v>7</v>
      </c>
      <c r="P49" s="19">
        <f t="shared" si="4"/>
        <v>3932094</v>
      </c>
    </row>
    <row r="50" spans="1:16" ht="18" customHeight="1">
      <c r="A50" s="20"/>
      <c r="B50" s="34" t="s">
        <v>68</v>
      </c>
      <c r="C50" s="40">
        <v>3</v>
      </c>
      <c r="D50" s="40">
        <v>465370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f t="shared" si="3"/>
        <v>3</v>
      </c>
      <c r="P50" s="19">
        <f t="shared" si="4"/>
        <v>465370</v>
      </c>
    </row>
    <row r="51" spans="1:16" ht="18" customHeight="1">
      <c r="A51" s="20"/>
      <c r="B51" s="34" t="s">
        <v>69</v>
      </c>
      <c r="C51" s="40">
        <v>10</v>
      </c>
      <c r="D51" s="40">
        <v>2807298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f t="shared" si="3"/>
        <v>10</v>
      </c>
      <c r="P51" s="19">
        <f t="shared" si="4"/>
        <v>2807298</v>
      </c>
    </row>
    <row r="52" spans="1:16" ht="18" customHeight="1">
      <c r="A52" s="20"/>
      <c r="B52" s="34" t="s">
        <v>70</v>
      </c>
      <c r="C52" s="40">
        <v>4</v>
      </c>
      <c r="D52" s="40">
        <v>336822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</v>
      </c>
      <c r="L52" s="40">
        <v>9223</v>
      </c>
      <c r="M52" s="40">
        <v>0</v>
      </c>
      <c r="N52" s="40">
        <v>0</v>
      </c>
      <c r="O52" s="40">
        <f t="shared" si="3"/>
        <v>5</v>
      </c>
      <c r="P52" s="19">
        <f t="shared" si="4"/>
        <v>346045</v>
      </c>
    </row>
    <row r="53" spans="1:16" ht="18" customHeight="1">
      <c r="A53" s="20"/>
      <c r="B53" s="34" t="s">
        <v>71</v>
      </c>
      <c r="C53" s="40">
        <v>5</v>
      </c>
      <c r="D53" s="40">
        <v>527321</v>
      </c>
      <c r="E53" s="40">
        <v>0</v>
      </c>
      <c r="F53" s="40">
        <v>0</v>
      </c>
      <c r="G53" s="40">
        <v>0</v>
      </c>
      <c r="H53" s="40">
        <v>0</v>
      </c>
      <c r="I53" s="40">
        <v>1</v>
      </c>
      <c r="J53" s="40">
        <v>25075</v>
      </c>
      <c r="K53" s="40">
        <v>1</v>
      </c>
      <c r="L53" s="40">
        <v>12460</v>
      </c>
      <c r="M53" s="40">
        <v>0</v>
      </c>
      <c r="N53" s="40">
        <v>0</v>
      </c>
      <c r="O53" s="40">
        <f t="shared" si="3"/>
        <v>7</v>
      </c>
      <c r="P53" s="19">
        <f t="shared" si="4"/>
        <v>564856</v>
      </c>
    </row>
    <row r="54" spans="1:16" ht="18" customHeight="1">
      <c r="A54" s="20"/>
      <c r="B54" s="34" t="s">
        <v>72</v>
      </c>
      <c r="C54" s="40">
        <v>2</v>
      </c>
      <c r="D54" s="40">
        <v>75440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1</v>
      </c>
      <c r="L54" s="40">
        <v>187553</v>
      </c>
      <c r="M54" s="40">
        <v>0</v>
      </c>
      <c r="N54" s="40">
        <v>0</v>
      </c>
      <c r="O54" s="40">
        <f t="shared" si="3"/>
        <v>3</v>
      </c>
      <c r="P54" s="19">
        <f t="shared" si="4"/>
        <v>262993</v>
      </c>
    </row>
    <row r="55" spans="1:16" ht="18" customHeight="1">
      <c r="A55" s="20"/>
      <c r="B55" s="34" t="s">
        <v>73</v>
      </c>
      <c r="C55" s="40">
        <v>12</v>
      </c>
      <c r="D55" s="40">
        <v>4399450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f t="shared" si="3"/>
        <v>12</v>
      </c>
      <c r="P55" s="19">
        <f t="shared" si="4"/>
        <v>4399450</v>
      </c>
    </row>
    <row r="56" spans="1:16" ht="18" customHeight="1">
      <c r="A56" s="20"/>
      <c r="B56" s="34" t="s">
        <v>74</v>
      </c>
      <c r="C56" s="40">
        <v>3</v>
      </c>
      <c r="D56" s="40">
        <v>1690086</v>
      </c>
      <c r="E56" s="40">
        <v>0</v>
      </c>
      <c r="F56" s="40">
        <v>0</v>
      </c>
      <c r="G56" s="40">
        <v>0</v>
      </c>
      <c r="H56" s="40">
        <v>0</v>
      </c>
      <c r="I56" s="40">
        <v>2</v>
      </c>
      <c r="J56" s="40">
        <v>405524</v>
      </c>
      <c r="K56" s="40">
        <v>0</v>
      </c>
      <c r="L56" s="40">
        <v>0</v>
      </c>
      <c r="M56" s="40">
        <v>0</v>
      </c>
      <c r="N56" s="40">
        <v>0</v>
      </c>
      <c r="O56" s="40">
        <f t="shared" si="3"/>
        <v>5</v>
      </c>
      <c r="P56" s="19">
        <f t="shared" si="4"/>
        <v>2095610</v>
      </c>
    </row>
    <row r="57" spans="1:16" ht="18" customHeight="1">
      <c r="A57" s="20"/>
      <c r="B57" s="34" t="s">
        <v>75</v>
      </c>
      <c r="C57" s="40">
        <v>1</v>
      </c>
      <c r="D57" s="40">
        <v>23400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f t="shared" si="3"/>
        <v>1</v>
      </c>
      <c r="P57" s="19">
        <f t="shared" si="4"/>
        <v>23400</v>
      </c>
    </row>
    <row r="58" spans="1:16" ht="18" customHeight="1">
      <c r="A58" s="20"/>
      <c r="B58" s="34" t="s">
        <v>76</v>
      </c>
      <c r="C58" s="40">
        <v>12</v>
      </c>
      <c r="D58" s="40">
        <v>2716862</v>
      </c>
      <c r="E58" s="40">
        <v>0</v>
      </c>
      <c r="F58" s="40">
        <v>0</v>
      </c>
      <c r="G58" s="40">
        <v>0</v>
      </c>
      <c r="H58" s="40">
        <v>0</v>
      </c>
      <c r="I58" s="40">
        <v>5</v>
      </c>
      <c r="J58" s="40">
        <v>1999720</v>
      </c>
      <c r="K58" s="40">
        <v>6</v>
      </c>
      <c r="L58" s="40">
        <v>336317</v>
      </c>
      <c r="M58" s="40">
        <v>0</v>
      </c>
      <c r="N58" s="40">
        <v>0</v>
      </c>
      <c r="O58" s="40">
        <f t="shared" si="3"/>
        <v>23</v>
      </c>
      <c r="P58" s="19">
        <f t="shared" si="4"/>
        <v>5052899</v>
      </c>
    </row>
    <row r="59" spans="1:16" ht="18" customHeight="1">
      <c r="A59" s="20"/>
      <c r="B59" s="34" t="s">
        <v>77</v>
      </c>
      <c r="C59" s="40">
        <v>16</v>
      </c>
      <c r="D59" s="40">
        <v>3946515</v>
      </c>
      <c r="E59" s="40">
        <v>0</v>
      </c>
      <c r="F59" s="40">
        <v>0</v>
      </c>
      <c r="G59" s="40">
        <v>0</v>
      </c>
      <c r="H59" s="40">
        <v>0</v>
      </c>
      <c r="I59" s="40">
        <v>2</v>
      </c>
      <c r="J59" s="40">
        <v>188665</v>
      </c>
      <c r="K59" s="40">
        <v>1</v>
      </c>
      <c r="L59" s="40">
        <v>200000</v>
      </c>
      <c r="M59" s="40">
        <v>0</v>
      </c>
      <c r="N59" s="40">
        <v>0</v>
      </c>
      <c r="O59" s="40">
        <f t="shared" si="3"/>
        <v>19</v>
      </c>
      <c r="P59" s="19">
        <f t="shared" si="4"/>
        <v>4335180</v>
      </c>
    </row>
    <row r="60" spans="1:16" ht="18" customHeight="1">
      <c r="A60" s="20"/>
      <c r="B60" s="34" t="s">
        <v>78</v>
      </c>
      <c r="C60" s="40">
        <v>15</v>
      </c>
      <c r="D60" s="40">
        <v>4281747</v>
      </c>
      <c r="E60" s="40">
        <v>0</v>
      </c>
      <c r="F60" s="40">
        <v>0</v>
      </c>
      <c r="G60" s="40">
        <v>0</v>
      </c>
      <c r="H60" s="40">
        <v>0</v>
      </c>
      <c r="I60" s="40">
        <v>1</v>
      </c>
      <c r="J60" s="40">
        <v>64421</v>
      </c>
      <c r="K60" s="40">
        <v>6</v>
      </c>
      <c r="L60" s="40">
        <v>109806</v>
      </c>
      <c r="M60" s="40">
        <v>0</v>
      </c>
      <c r="N60" s="40">
        <v>0</v>
      </c>
      <c r="O60" s="40">
        <f t="shared" si="3"/>
        <v>22</v>
      </c>
      <c r="P60" s="19">
        <f t="shared" si="4"/>
        <v>4455974</v>
      </c>
    </row>
    <row r="61" spans="1:16" ht="18" customHeight="1">
      <c r="A61" s="20"/>
      <c r="B61" s="34" t="s">
        <v>79</v>
      </c>
      <c r="C61" s="40">
        <v>2</v>
      </c>
      <c r="D61" s="40">
        <v>499500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</v>
      </c>
      <c r="L61" s="40">
        <v>50000</v>
      </c>
      <c r="M61" s="40">
        <v>0</v>
      </c>
      <c r="N61" s="40">
        <v>0</v>
      </c>
      <c r="O61" s="40">
        <f t="shared" si="3"/>
        <v>3</v>
      </c>
      <c r="P61" s="19">
        <f t="shared" si="4"/>
        <v>549500</v>
      </c>
    </row>
    <row r="62" spans="1:16" ht="18" customHeight="1">
      <c r="A62" s="20"/>
      <c r="B62" s="34" t="s">
        <v>80</v>
      </c>
      <c r="C62" s="40">
        <v>1</v>
      </c>
      <c r="D62" s="40">
        <v>10340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f t="shared" si="3"/>
        <v>1</v>
      </c>
      <c r="P62" s="19">
        <f t="shared" si="4"/>
        <v>10340</v>
      </c>
    </row>
    <row r="63" spans="1:16" ht="18" customHeight="1">
      <c r="A63" s="20"/>
      <c r="B63" s="34" t="s">
        <v>81</v>
      </c>
      <c r="C63" s="40">
        <v>2</v>
      </c>
      <c r="D63" s="40">
        <v>458086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f t="shared" si="3"/>
        <v>2</v>
      </c>
      <c r="P63" s="19">
        <f t="shared" si="4"/>
        <v>458086</v>
      </c>
    </row>
    <row r="64" spans="1:16" ht="18" customHeight="1">
      <c r="A64" s="20"/>
      <c r="B64" s="34" t="s">
        <v>82</v>
      </c>
      <c r="C64" s="40">
        <v>3</v>
      </c>
      <c r="D64" s="40">
        <v>1103228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1</v>
      </c>
      <c r="L64" s="40">
        <v>3000</v>
      </c>
      <c r="M64" s="40">
        <v>0</v>
      </c>
      <c r="N64" s="40">
        <v>0</v>
      </c>
      <c r="O64" s="40">
        <f t="shared" si="3"/>
        <v>4</v>
      </c>
      <c r="P64" s="19">
        <f t="shared" si="4"/>
        <v>1106228</v>
      </c>
    </row>
    <row r="65" spans="1:16" ht="18" customHeight="1">
      <c r="A65" s="20"/>
      <c r="B65" s="34" t="s">
        <v>83</v>
      </c>
      <c r="C65" s="40">
        <v>5</v>
      </c>
      <c r="D65" s="40">
        <v>1045056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1</v>
      </c>
      <c r="L65" s="40">
        <v>24000</v>
      </c>
      <c r="M65" s="40">
        <v>0</v>
      </c>
      <c r="N65" s="40">
        <v>0</v>
      </c>
      <c r="O65" s="40">
        <f t="shared" si="3"/>
        <v>6</v>
      </c>
      <c r="P65" s="19">
        <f t="shared" si="4"/>
        <v>1069056</v>
      </c>
    </row>
    <row r="66" spans="1:16" ht="18" customHeight="1">
      <c r="A66" s="20"/>
      <c r="B66" s="34" t="s">
        <v>84</v>
      </c>
      <c r="C66" s="40">
        <v>1</v>
      </c>
      <c r="D66" s="40">
        <v>12594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1</v>
      </c>
      <c r="L66" s="40">
        <v>1000</v>
      </c>
      <c r="M66" s="40">
        <v>0</v>
      </c>
      <c r="N66" s="40">
        <v>0</v>
      </c>
      <c r="O66" s="40">
        <f t="shared" si="3"/>
        <v>2</v>
      </c>
      <c r="P66" s="19">
        <f t="shared" si="4"/>
        <v>13594</v>
      </c>
    </row>
    <row r="67" spans="1:16" ht="18" customHeight="1">
      <c r="A67" s="20"/>
      <c r="B67" s="34" t="s">
        <v>85</v>
      </c>
      <c r="C67" s="40">
        <v>32</v>
      </c>
      <c r="D67" s="40">
        <v>9034021</v>
      </c>
      <c r="E67" s="40">
        <v>0</v>
      </c>
      <c r="F67" s="40">
        <v>0</v>
      </c>
      <c r="G67" s="40">
        <v>0</v>
      </c>
      <c r="H67" s="40">
        <v>0</v>
      </c>
      <c r="I67" s="40">
        <v>1</v>
      </c>
      <c r="J67" s="40">
        <v>420607</v>
      </c>
      <c r="K67" s="40">
        <v>2</v>
      </c>
      <c r="L67" s="40">
        <v>200000</v>
      </c>
      <c r="M67" s="40">
        <v>0</v>
      </c>
      <c r="N67" s="40">
        <v>0</v>
      </c>
      <c r="O67" s="40">
        <f t="shared" ref="O67:O106" si="10">C67+E67+G67+I67+K67+M67</f>
        <v>35</v>
      </c>
      <c r="P67" s="19">
        <f t="shared" ref="P67:P106" si="11">D67+F67+H67+J67+L67+N67</f>
        <v>9654628</v>
      </c>
    </row>
    <row r="68" spans="1:16" ht="18" customHeight="1">
      <c r="A68" s="20"/>
      <c r="B68" s="34" t="s">
        <v>86</v>
      </c>
      <c r="C68" s="40">
        <v>8</v>
      </c>
      <c r="D68" s="40">
        <v>7234886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4</v>
      </c>
      <c r="L68" s="40">
        <v>80466</v>
      </c>
      <c r="M68" s="40">
        <v>0</v>
      </c>
      <c r="N68" s="40">
        <v>0</v>
      </c>
      <c r="O68" s="40">
        <f t="shared" si="10"/>
        <v>12</v>
      </c>
      <c r="P68" s="19">
        <f t="shared" si="11"/>
        <v>7315352</v>
      </c>
    </row>
    <row r="69" spans="1:16" ht="18" customHeight="1">
      <c r="A69" s="20"/>
      <c r="B69" s="34" t="s">
        <v>87</v>
      </c>
      <c r="C69" s="40">
        <v>1</v>
      </c>
      <c r="D69" s="40">
        <v>686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f t="shared" si="10"/>
        <v>1</v>
      </c>
      <c r="P69" s="19">
        <f t="shared" si="11"/>
        <v>686</v>
      </c>
    </row>
    <row r="70" spans="1:16" ht="18" customHeight="1">
      <c r="A70" s="20"/>
      <c r="B70" s="34" t="s">
        <v>88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2</v>
      </c>
      <c r="L70" s="40">
        <v>61530</v>
      </c>
      <c r="M70" s="40">
        <v>0</v>
      </c>
      <c r="N70" s="40">
        <v>0</v>
      </c>
      <c r="O70" s="40">
        <f t="shared" si="10"/>
        <v>2</v>
      </c>
      <c r="P70" s="19">
        <f t="shared" si="11"/>
        <v>61530</v>
      </c>
    </row>
    <row r="71" spans="1:16" ht="18" customHeight="1">
      <c r="A71" s="20"/>
      <c r="B71" s="34" t="s">
        <v>89</v>
      </c>
      <c r="C71" s="40">
        <v>3</v>
      </c>
      <c r="D71" s="40">
        <v>113264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f t="shared" si="10"/>
        <v>3</v>
      </c>
      <c r="P71" s="19">
        <f t="shared" si="11"/>
        <v>113264</v>
      </c>
    </row>
    <row r="72" spans="1:16" ht="18" customHeight="1">
      <c r="A72" s="20"/>
      <c r="B72" s="34" t="s">
        <v>90</v>
      </c>
      <c r="C72" s="40">
        <v>6</v>
      </c>
      <c r="D72" s="40">
        <v>781242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f t="shared" si="10"/>
        <v>6</v>
      </c>
      <c r="P72" s="19">
        <f t="shared" si="11"/>
        <v>781242</v>
      </c>
    </row>
    <row r="73" spans="1:16" ht="18" customHeight="1">
      <c r="A73" s="20"/>
      <c r="B73" s="34" t="s">
        <v>91</v>
      </c>
      <c r="C73" s="40">
        <v>10</v>
      </c>
      <c r="D73" s="40">
        <v>4953328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3</v>
      </c>
      <c r="L73" s="40">
        <v>396144</v>
      </c>
      <c r="M73" s="40">
        <v>0</v>
      </c>
      <c r="N73" s="40">
        <v>0</v>
      </c>
      <c r="O73" s="40">
        <f t="shared" si="10"/>
        <v>13</v>
      </c>
      <c r="P73" s="19">
        <f t="shared" si="11"/>
        <v>5349472</v>
      </c>
    </row>
    <row r="74" spans="1:16" ht="18" customHeight="1">
      <c r="A74" s="20"/>
      <c r="B74" s="34" t="s">
        <v>92</v>
      </c>
      <c r="C74" s="40">
        <v>30</v>
      </c>
      <c r="D74" s="40">
        <v>16273823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f t="shared" si="10"/>
        <v>30</v>
      </c>
      <c r="P74" s="19">
        <f t="shared" si="11"/>
        <v>16273823</v>
      </c>
    </row>
    <row r="75" spans="1:16" ht="18" customHeight="1">
      <c r="A75" s="20"/>
      <c r="B75" s="34" t="s">
        <v>93</v>
      </c>
      <c r="C75" s="40">
        <v>1</v>
      </c>
      <c r="D75" s="40">
        <v>79817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f t="shared" si="10"/>
        <v>1</v>
      </c>
      <c r="P75" s="19">
        <f t="shared" si="11"/>
        <v>79817</v>
      </c>
    </row>
    <row r="76" spans="1:16" ht="18" customHeight="1">
      <c r="A76" s="20"/>
      <c r="B76" s="34" t="s">
        <v>94</v>
      </c>
      <c r="C76" s="40">
        <v>4</v>
      </c>
      <c r="D76" s="40">
        <v>1382115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f t="shared" ref="O76:O88" si="12">C76+E76+G76+I76+K76+M76</f>
        <v>4</v>
      </c>
      <c r="P76" s="19">
        <f t="shared" si="11"/>
        <v>1382115</v>
      </c>
    </row>
    <row r="77" spans="1:16" ht="18" customHeight="1">
      <c r="A77" s="20"/>
      <c r="B77" s="34" t="s">
        <v>95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1</v>
      </c>
      <c r="J77" s="40">
        <v>44077</v>
      </c>
      <c r="K77" s="40">
        <v>0</v>
      </c>
      <c r="L77" s="40">
        <v>0</v>
      </c>
      <c r="M77" s="40">
        <v>0</v>
      </c>
      <c r="N77" s="40">
        <v>0</v>
      </c>
      <c r="O77" s="40">
        <f t="shared" ref="O77" si="13">C77+E77+G77+I77+K77+M77</f>
        <v>1</v>
      </c>
      <c r="P77" s="19">
        <f t="shared" ref="P77" si="14">D77+F77+H77+J77+L77+N77</f>
        <v>44077</v>
      </c>
    </row>
    <row r="78" spans="1:16" ht="18" customHeight="1">
      <c r="A78" s="20"/>
      <c r="B78" s="34" t="s">
        <v>96</v>
      </c>
      <c r="C78" s="40">
        <v>1</v>
      </c>
      <c r="D78" s="40">
        <v>22791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f t="shared" si="12"/>
        <v>1</v>
      </c>
      <c r="P78" s="19">
        <f t="shared" si="11"/>
        <v>22791</v>
      </c>
    </row>
    <row r="79" spans="1:16" ht="18" customHeight="1">
      <c r="A79" s="20"/>
      <c r="B79" s="34" t="s">
        <v>97</v>
      </c>
      <c r="C79" s="40">
        <v>1</v>
      </c>
      <c r="D79" s="40">
        <v>1431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f t="shared" si="12"/>
        <v>1</v>
      </c>
      <c r="P79" s="19">
        <f t="shared" si="11"/>
        <v>1431</v>
      </c>
    </row>
    <row r="80" spans="1:16" ht="18" customHeight="1">
      <c r="A80" s="20"/>
      <c r="B80" s="34" t="s">
        <v>98</v>
      </c>
      <c r="C80" s="40">
        <v>5</v>
      </c>
      <c r="D80" s="40">
        <v>2271456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f t="shared" si="12"/>
        <v>5</v>
      </c>
      <c r="P80" s="19">
        <f t="shared" si="11"/>
        <v>2271456</v>
      </c>
    </row>
    <row r="81" spans="1:16" ht="18" customHeight="1">
      <c r="A81" s="20"/>
      <c r="B81" s="34" t="s">
        <v>99</v>
      </c>
      <c r="C81" s="40">
        <v>1</v>
      </c>
      <c r="D81" s="40">
        <v>158052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f t="shared" si="12"/>
        <v>1</v>
      </c>
      <c r="P81" s="19">
        <f t="shared" si="11"/>
        <v>158052</v>
      </c>
    </row>
    <row r="82" spans="1:16" ht="18" customHeight="1">
      <c r="A82" s="20"/>
      <c r="B82" s="34" t="s">
        <v>100</v>
      </c>
      <c r="C82" s="40">
        <v>5</v>
      </c>
      <c r="D82" s="40">
        <v>1241030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6</v>
      </c>
      <c r="L82" s="40">
        <v>3147247</v>
      </c>
      <c r="M82" s="40">
        <v>1</v>
      </c>
      <c r="N82" s="40">
        <v>9000</v>
      </c>
      <c r="O82" s="40">
        <f t="shared" si="12"/>
        <v>12</v>
      </c>
      <c r="P82" s="19">
        <f t="shared" si="11"/>
        <v>4397277</v>
      </c>
    </row>
    <row r="83" spans="1:16" ht="18" customHeight="1" thickBot="1">
      <c r="A83" s="22" t="s">
        <v>101</v>
      </c>
      <c r="B83" s="35" t="s">
        <v>37</v>
      </c>
      <c r="C83" s="41">
        <f t="shared" ref="C83:N83" si="15">SUM(C44:C82)</f>
        <v>256</v>
      </c>
      <c r="D83" s="41">
        <f t="shared" si="15"/>
        <v>92316024</v>
      </c>
      <c r="E83" s="41">
        <f t="shared" si="15"/>
        <v>3</v>
      </c>
      <c r="F83" s="41">
        <f t="shared" si="15"/>
        <v>907500</v>
      </c>
      <c r="G83" s="41">
        <f t="shared" si="15"/>
        <v>0</v>
      </c>
      <c r="H83" s="41">
        <f t="shared" si="15"/>
        <v>0</v>
      </c>
      <c r="I83" s="41">
        <f t="shared" si="15"/>
        <v>13</v>
      </c>
      <c r="J83" s="41">
        <f t="shared" si="15"/>
        <v>3148089</v>
      </c>
      <c r="K83" s="41">
        <f t="shared" si="15"/>
        <v>42</v>
      </c>
      <c r="L83" s="41">
        <f t="shared" si="15"/>
        <v>5162006</v>
      </c>
      <c r="M83" s="41">
        <f t="shared" si="15"/>
        <v>1</v>
      </c>
      <c r="N83" s="41">
        <f t="shared" si="15"/>
        <v>9000</v>
      </c>
      <c r="O83" s="41">
        <f t="shared" si="12"/>
        <v>315</v>
      </c>
      <c r="P83" s="42">
        <f t="shared" si="11"/>
        <v>101542619</v>
      </c>
    </row>
    <row r="84" spans="1:16" ht="18" customHeight="1">
      <c r="A84" s="20" t="s">
        <v>16</v>
      </c>
      <c r="B84" s="34" t="s">
        <v>102</v>
      </c>
      <c r="C84" s="40">
        <v>3</v>
      </c>
      <c r="D84" s="40">
        <v>730472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1</v>
      </c>
      <c r="N84" s="40">
        <v>111535</v>
      </c>
      <c r="O84" s="40">
        <f t="shared" si="12"/>
        <v>4</v>
      </c>
      <c r="P84" s="19">
        <f t="shared" si="11"/>
        <v>842007</v>
      </c>
    </row>
    <row r="85" spans="1:16" ht="18" customHeight="1">
      <c r="A85" s="20"/>
      <c r="B85" s="34" t="s">
        <v>103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3</v>
      </c>
      <c r="L85" s="40">
        <v>48048</v>
      </c>
      <c r="M85" s="40">
        <v>0</v>
      </c>
      <c r="N85" s="40">
        <v>0</v>
      </c>
      <c r="O85" s="40">
        <f t="shared" ref="O85" si="16">C85+E85+G85+I85+K85+M85</f>
        <v>3</v>
      </c>
      <c r="P85" s="19">
        <f t="shared" ref="P85" si="17">D85+F85+H85+J85+L85+N85</f>
        <v>48048</v>
      </c>
    </row>
    <row r="86" spans="1:16" ht="18" customHeight="1">
      <c r="A86" s="20"/>
      <c r="B86" s="34" t="s">
        <v>104</v>
      </c>
      <c r="C86" s="40">
        <v>3</v>
      </c>
      <c r="D86" s="40">
        <v>411027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f t="shared" si="12"/>
        <v>3</v>
      </c>
      <c r="P86" s="19">
        <f t="shared" si="11"/>
        <v>411027</v>
      </c>
    </row>
    <row r="87" spans="1:16" ht="18" customHeight="1">
      <c r="A87" s="20"/>
      <c r="B87" s="34" t="s">
        <v>105</v>
      </c>
      <c r="C87" s="40">
        <v>1</v>
      </c>
      <c r="D87" s="40">
        <v>9180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f t="shared" si="12"/>
        <v>1</v>
      </c>
      <c r="P87" s="19">
        <f t="shared" si="11"/>
        <v>9180</v>
      </c>
    </row>
    <row r="88" spans="1:16" ht="18" customHeight="1" thickBot="1">
      <c r="A88" s="22" t="s">
        <v>106</v>
      </c>
      <c r="B88" s="35" t="s">
        <v>37</v>
      </c>
      <c r="C88" s="41">
        <f>SUM(C84:C87)</f>
        <v>7</v>
      </c>
      <c r="D88" s="41">
        <f t="shared" ref="D88:N88" si="18">SUM(D84:D87)</f>
        <v>1150679</v>
      </c>
      <c r="E88" s="41">
        <f t="shared" si="18"/>
        <v>0</v>
      </c>
      <c r="F88" s="41">
        <f t="shared" si="18"/>
        <v>0</v>
      </c>
      <c r="G88" s="41">
        <f t="shared" si="18"/>
        <v>0</v>
      </c>
      <c r="H88" s="41">
        <f t="shared" si="18"/>
        <v>0</v>
      </c>
      <c r="I88" s="41">
        <f t="shared" si="18"/>
        <v>0</v>
      </c>
      <c r="J88" s="41">
        <f t="shared" si="18"/>
        <v>0</v>
      </c>
      <c r="K88" s="41">
        <f t="shared" si="18"/>
        <v>3</v>
      </c>
      <c r="L88" s="41">
        <f t="shared" si="18"/>
        <v>48048</v>
      </c>
      <c r="M88" s="41">
        <f t="shared" si="18"/>
        <v>1</v>
      </c>
      <c r="N88" s="41">
        <f t="shared" si="18"/>
        <v>111535</v>
      </c>
      <c r="O88" s="41">
        <f t="shared" si="12"/>
        <v>11</v>
      </c>
      <c r="P88" s="42">
        <f t="shared" si="11"/>
        <v>1310262</v>
      </c>
    </row>
    <row r="89" spans="1:16" ht="18" customHeight="1">
      <c r="A89" s="20" t="s">
        <v>17</v>
      </c>
      <c r="B89" s="34" t="s">
        <v>107</v>
      </c>
      <c r="C89" s="40">
        <v>52</v>
      </c>
      <c r="D89" s="40">
        <v>13090250</v>
      </c>
      <c r="E89" s="40">
        <v>5</v>
      </c>
      <c r="F89" s="40">
        <v>254989</v>
      </c>
      <c r="G89" s="40">
        <v>1</v>
      </c>
      <c r="H89" s="40">
        <v>10450</v>
      </c>
      <c r="I89" s="40">
        <v>2</v>
      </c>
      <c r="J89" s="40">
        <v>55205</v>
      </c>
      <c r="K89" s="40">
        <v>5</v>
      </c>
      <c r="L89" s="40">
        <v>163879</v>
      </c>
      <c r="M89" s="40">
        <v>0</v>
      </c>
      <c r="N89" s="40">
        <v>0</v>
      </c>
      <c r="O89" s="40">
        <f t="shared" si="10"/>
        <v>65</v>
      </c>
      <c r="P89" s="19">
        <f t="shared" si="11"/>
        <v>13574773</v>
      </c>
    </row>
    <row r="90" spans="1:16" ht="18" customHeight="1" thickBot="1">
      <c r="A90" s="22" t="s">
        <v>108</v>
      </c>
      <c r="B90" s="35" t="s">
        <v>37</v>
      </c>
      <c r="C90" s="41">
        <f t="shared" ref="C90:N90" si="19">SUM(C89:C89)</f>
        <v>52</v>
      </c>
      <c r="D90" s="41">
        <f t="shared" si="19"/>
        <v>13090250</v>
      </c>
      <c r="E90" s="41">
        <f t="shared" si="19"/>
        <v>5</v>
      </c>
      <c r="F90" s="41">
        <f t="shared" si="19"/>
        <v>254989</v>
      </c>
      <c r="G90" s="41">
        <f t="shared" si="19"/>
        <v>1</v>
      </c>
      <c r="H90" s="41">
        <f t="shared" si="19"/>
        <v>10450</v>
      </c>
      <c r="I90" s="41">
        <f t="shared" si="19"/>
        <v>2</v>
      </c>
      <c r="J90" s="41">
        <f t="shared" si="19"/>
        <v>55205</v>
      </c>
      <c r="K90" s="41">
        <f t="shared" si="19"/>
        <v>5</v>
      </c>
      <c r="L90" s="41">
        <f t="shared" si="19"/>
        <v>163879</v>
      </c>
      <c r="M90" s="41">
        <f t="shared" si="19"/>
        <v>0</v>
      </c>
      <c r="N90" s="41">
        <f t="shared" si="19"/>
        <v>0</v>
      </c>
      <c r="O90" s="41">
        <f t="shared" si="10"/>
        <v>65</v>
      </c>
      <c r="P90" s="42">
        <f t="shared" si="11"/>
        <v>13574773</v>
      </c>
    </row>
    <row r="91" spans="1:16" ht="18" customHeight="1">
      <c r="A91" s="20" t="s">
        <v>18</v>
      </c>
      <c r="B91" s="34" t="s">
        <v>109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1</v>
      </c>
      <c r="L91" s="40">
        <v>14400</v>
      </c>
      <c r="M91" s="40">
        <v>0</v>
      </c>
      <c r="N91" s="40">
        <v>0</v>
      </c>
      <c r="O91" s="40">
        <f t="shared" si="10"/>
        <v>1</v>
      </c>
      <c r="P91" s="19">
        <f t="shared" si="11"/>
        <v>14400</v>
      </c>
    </row>
    <row r="92" spans="1:16" ht="18" customHeight="1" thickBot="1">
      <c r="A92" s="22" t="s">
        <v>110</v>
      </c>
      <c r="B92" s="35" t="s">
        <v>37</v>
      </c>
      <c r="C92" s="41">
        <f t="shared" ref="C92:N92" si="20">SUM(C91:C91)</f>
        <v>0</v>
      </c>
      <c r="D92" s="43">
        <f t="shared" si="20"/>
        <v>0</v>
      </c>
      <c r="E92" s="41">
        <f t="shared" si="20"/>
        <v>0</v>
      </c>
      <c r="F92" s="43">
        <f t="shared" si="20"/>
        <v>0</v>
      </c>
      <c r="G92" s="41">
        <f t="shared" si="20"/>
        <v>0</v>
      </c>
      <c r="H92" s="43">
        <f t="shared" si="20"/>
        <v>0</v>
      </c>
      <c r="I92" s="41">
        <f t="shared" si="20"/>
        <v>0</v>
      </c>
      <c r="J92" s="43">
        <f t="shared" si="20"/>
        <v>0</v>
      </c>
      <c r="K92" s="41">
        <f t="shared" si="20"/>
        <v>1</v>
      </c>
      <c r="L92" s="43">
        <f t="shared" si="20"/>
        <v>14400</v>
      </c>
      <c r="M92" s="41">
        <f t="shared" si="20"/>
        <v>0</v>
      </c>
      <c r="N92" s="43">
        <f t="shared" si="20"/>
        <v>0</v>
      </c>
      <c r="O92" s="41">
        <f t="shared" si="10"/>
        <v>1</v>
      </c>
      <c r="P92" s="42">
        <f t="shared" si="11"/>
        <v>14400</v>
      </c>
    </row>
    <row r="93" spans="1:16" ht="18" customHeight="1">
      <c r="A93" s="20" t="s">
        <v>19</v>
      </c>
      <c r="B93" s="34" t="s">
        <v>111</v>
      </c>
      <c r="C93" s="40">
        <v>1</v>
      </c>
      <c r="D93" s="40">
        <v>3913757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f t="shared" si="10"/>
        <v>1</v>
      </c>
      <c r="P93" s="19">
        <f t="shared" si="11"/>
        <v>3913757</v>
      </c>
    </row>
    <row r="94" spans="1:16" ht="18" customHeight="1">
      <c r="A94" s="20"/>
      <c r="B94" s="34" t="s">
        <v>112</v>
      </c>
      <c r="C94" s="40">
        <v>1</v>
      </c>
      <c r="D94" s="40">
        <v>95388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f t="shared" si="10"/>
        <v>1</v>
      </c>
      <c r="P94" s="19">
        <f t="shared" si="11"/>
        <v>95388</v>
      </c>
    </row>
    <row r="95" spans="1:16" ht="18" customHeight="1">
      <c r="A95" s="20"/>
      <c r="B95" s="34" t="s">
        <v>113</v>
      </c>
      <c r="C95" s="40">
        <v>4</v>
      </c>
      <c r="D95" s="40">
        <v>8976192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f t="shared" ref="O95" si="21">C95+E95+G95+I95+K95+M95</f>
        <v>4</v>
      </c>
      <c r="P95" s="19">
        <f t="shared" ref="P95" si="22">D95+F95+H95+J95+L95+N95</f>
        <v>8976192</v>
      </c>
    </row>
    <row r="96" spans="1:16" ht="18" customHeight="1" thickBot="1">
      <c r="A96" s="22" t="s">
        <v>114</v>
      </c>
      <c r="B96" s="35" t="s">
        <v>37</v>
      </c>
      <c r="C96" s="41">
        <f t="shared" ref="C96:N96" si="23">SUM(C93:C95)</f>
        <v>6</v>
      </c>
      <c r="D96" s="41">
        <f t="shared" si="23"/>
        <v>12985337</v>
      </c>
      <c r="E96" s="41">
        <f t="shared" si="23"/>
        <v>0</v>
      </c>
      <c r="F96" s="41">
        <f t="shared" si="23"/>
        <v>0</v>
      </c>
      <c r="G96" s="41">
        <f t="shared" si="23"/>
        <v>0</v>
      </c>
      <c r="H96" s="41">
        <f t="shared" si="23"/>
        <v>0</v>
      </c>
      <c r="I96" s="41">
        <f t="shared" si="23"/>
        <v>0</v>
      </c>
      <c r="J96" s="41">
        <f t="shared" si="23"/>
        <v>0</v>
      </c>
      <c r="K96" s="41">
        <f t="shared" si="23"/>
        <v>0</v>
      </c>
      <c r="L96" s="41">
        <f t="shared" si="23"/>
        <v>0</v>
      </c>
      <c r="M96" s="41">
        <f t="shared" si="23"/>
        <v>0</v>
      </c>
      <c r="N96" s="41">
        <f t="shared" si="23"/>
        <v>0</v>
      </c>
      <c r="O96" s="41">
        <f t="shared" si="10"/>
        <v>6</v>
      </c>
      <c r="P96" s="42">
        <f t="shared" si="11"/>
        <v>12985337</v>
      </c>
    </row>
    <row r="97" spans="1:16" ht="18" customHeight="1">
      <c r="A97" s="20" t="s">
        <v>20</v>
      </c>
      <c r="B97" s="34" t="s">
        <v>115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1</v>
      </c>
      <c r="L97" s="40">
        <v>1500</v>
      </c>
      <c r="M97" s="40">
        <v>0</v>
      </c>
      <c r="N97" s="40">
        <v>0</v>
      </c>
      <c r="O97" s="40">
        <f t="shared" si="10"/>
        <v>1</v>
      </c>
      <c r="P97" s="19">
        <f t="shared" si="11"/>
        <v>1500</v>
      </c>
    </row>
    <row r="98" spans="1:16" ht="18" customHeight="1">
      <c r="A98" s="20"/>
      <c r="B98" s="34" t="s">
        <v>116</v>
      </c>
      <c r="C98" s="40">
        <v>1</v>
      </c>
      <c r="D98" s="40">
        <v>150000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f t="shared" ref="O98" si="24">C98+E98+G98+I98+K98+M98</f>
        <v>1</v>
      </c>
      <c r="P98" s="19">
        <f t="shared" ref="P98" si="25">D98+F98+H98+J98+L98+N98</f>
        <v>150000</v>
      </c>
    </row>
    <row r="99" spans="1:16" ht="18" customHeight="1">
      <c r="A99" s="20"/>
      <c r="B99" s="34" t="s">
        <v>117</v>
      </c>
      <c r="C99" s="40">
        <v>2</v>
      </c>
      <c r="D99" s="40">
        <v>581836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 t="shared" ref="O99" si="26">C99+E99+G99+I99+K99+M99</f>
        <v>2</v>
      </c>
      <c r="P99" s="19">
        <f t="shared" ref="P99" si="27">D99+F99+H99+J99+L99+N99</f>
        <v>581836</v>
      </c>
    </row>
    <row r="100" spans="1:16" ht="18" customHeight="1">
      <c r="A100" s="20"/>
      <c r="B100" s="34" t="s">
        <v>118</v>
      </c>
      <c r="C100" s="40">
        <v>1</v>
      </c>
      <c r="D100" s="40">
        <v>2667900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f t="shared" ref="O100" si="28">C100+E100+G100+I100+K100+M100</f>
        <v>1</v>
      </c>
      <c r="P100" s="19">
        <f t="shared" ref="P100" si="29">D100+F100+H100+J100+L100+N100</f>
        <v>2667900</v>
      </c>
    </row>
    <row r="101" spans="1:16" ht="18" customHeight="1">
      <c r="A101" s="20"/>
      <c r="B101" s="34" t="s">
        <v>119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1</v>
      </c>
      <c r="L101" s="40">
        <v>5000</v>
      </c>
      <c r="M101" s="40">
        <v>0</v>
      </c>
      <c r="N101" s="40">
        <v>0</v>
      </c>
      <c r="O101" s="40">
        <f t="shared" ref="O101" si="30">C101+E101+G101+I101+K101+M101</f>
        <v>1</v>
      </c>
      <c r="P101" s="19">
        <f t="shared" ref="P101" si="31">D101+F101+H101+J101+L101+N101</f>
        <v>5000</v>
      </c>
    </row>
    <row r="102" spans="1:16" ht="18" customHeight="1">
      <c r="A102" s="20"/>
      <c r="B102" s="34" t="s">
        <v>120</v>
      </c>
      <c r="C102" s="40">
        <v>1</v>
      </c>
      <c r="D102" s="40">
        <v>20000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f t="shared" ref="O102" si="32">C102+E102+G102+I102+K102+M102</f>
        <v>1</v>
      </c>
      <c r="P102" s="19">
        <f t="shared" ref="P102" si="33">D102+F102+H102+J102+L102+N102</f>
        <v>20000</v>
      </c>
    </row>
    <row r="103" spans="1:16" ht="18" customHeight="1">
      <c r="A103" s="20"/>
      <c r="B103" s="34" t="s">
        <v>121</v>
      </c>
      <c r="C103" s="40">
        <v>1</v>
      </c>
      <c r="D103" s="40">
        <v>459698</v>
      </c>
      <c r="E103" s="40">
        <v>1</v>
      </c>
      <c r="F103" s="40">
        <v>84600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f t="shared" si="10"/>
        <v>2</v>
      </c>
      <c r="P103" s="19">
        <f t="shared" si="11"/>
        <v>544298</v>
      </c>
    </row>
    <row r="104" spans="1:16" ht="18" customHeight="1">
      <c r="A104" s="20"/>
      <c r="B104" s="34" t="s">
        <v>122</v>
      </c>
      <c r="C104" s="40">
        <v>1</v>
      </c>
      <c r="D104" s="40">
        <v>943976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f t="shared" si="10"/>
        <v>1</v>
      </c>
      <c r="P104" s="19">
        <f t="shared" si="11"/>
        <v>943976</v>
      </c>
    </row>
    <row r="105" spans="1:16" ht="18" customHeight="1">
      <c r="A105" s="20"/>
      <c r="B105" s="34" t="s">
        <v>123</v>
      </c>
      <c r="C105" s="40">
        <v>1</v>
      </c>
      <c r="D105" s="40">
        <v>4336980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1</v>
      </c>
      <c r="L105" s="40">
        <v>2500000</v>
      </c>
      <c r="M105" s="40">
        <v>0</v>
      </c>
      <c r="N105" s="40">
        <v>0</v>
      </c>
      <c r="O105" s="40">
        <f t="shared" ref="O105" si="34">C105+E105+G105+I105+K105+M105</f>
        <v>2</v>
      </c>
      <c r="P105" s="19">
        <f t="shared" ref="P105" si="35">D105+F105+H105+J105+L105+N105</f>
        <v>6836980</v>
      </c>
    </row>
    <row r="106" spans="1:16" ht="18" customHeight="1" thickBot="1">
      <c r="A106" s="22" t="s">
        <v>20</v>
      </c>
      <c r="B106" s="35" t="s">
        <v>37</v>
      </c>
      <c r="C106" s="41">
        <f t="shared" ref="C106:N106" si="36">SUM(C97:C105)</f>
        <v>8</v>
      </c>
      <c r="D106" s="41">
        <f t="shared" si="36"/>
        <v>9160390</v>
      </c>
      <c r="E106" s="41">
        <f t="shared" si="36"/>
        <v>1</v>
      </c>
      <c r="F106" s="41">
        <f t="shared" si="36"/>
        <v>84600</v>
      </c>
      <c r="G106" s="41">
        <f t="shared" si="36"/>
        <v>0</v>
      </c>
      <c r="H106" s="41">
        <f t="shared" si="36"/>
        <v>0</v>
      </c>
      <c r="I106" s="41">
        <f t="shared" si="36"/>
        <v>0</v>
      </c>
      <c r="J106" s="41">
        <f t="shared" si="36"/>
        <v>0</v>
      </c>
      <c r="K106" s="41">
        <f t="shared" si="36"/>
        <v>3</v>
      </c>
      <c r="L106" s="41">
        <f t="shared" si="36"/>
        <v>2506500</v>
      </c>
      <c r="M106" s="41">
        <f t="shared" si="36"/>
        <v>0</v>
      </c>
      <c r="N106" s="41">
        <f t="shared" si="36"/>
        <v>0</v>
      </c>
      <c r="O106" s="41">
        <f t="shared" si="10"/>
        <v>12</v>
      </c>
      <c r="P106" s="42">
        <f t="shared" si="11"/>
        <v>11751490</v>
      </c>
    </row>
    <row r="107" spans="1:16" ht="18" customHeight="1" thickBot="1">
      <c r="B107" s="77"/>
      <c r="C107" s="78"/>
      <c r="D107" s="78"/>
      <c r="E107" s="78"/>
      <c r="F107" s="79"/>
      <c r="G107" s="80"/>
      <c r="H107" s="81"/>
      <c r="I107" s="80"/>
      <c r="J107" s="81"/>
      <c r="K107" s="80"/>
      <c r="L107" s="80"/>
      <c r="M107" s="80"/>
      <c r="N107" s="80"/>
      <c r="O107" s="80"/>
      <c r="P107" s="80"/>
    </row>
    <row r="108" spans="1:16" ht="18" customHeight="1" thickBot="1">
      <c r="A108" s="23" t="s">
        <v>8</v>
      </c>
      <c r="B108" s="37"/>
      <c r="C108" s="45">
        <f t="shared" ref="C108:P108" si="37">C19+C28+C33+C43+C83+C88+C90+C92+C96+C106</f>
        <v>534</v>
      </c>
      <c r="D108" s="45">
        <f t="shared" si="37"/>
        <v>202421814</v>
      </c>
      <c r="E108" s="45">
        <f t="shared" si="37"/>
        <v>28</v>
      </c>
      <c r="F108" s="45">
        <f t="shared" si="37"/>
        <v>6495906</v>
      </c>
      <c r="G108" s="45">
        <f t="shared" si="37"/>
        <v>1</v>
      </c>
      <c r="H108" s="45">
        <f t="shared" si="37"/>
        <v>10450</v>
      </c>
      <c r="I108" s="45">
        <f t="shared" si="37"/>
        <v>22</v>
      </c>
      <c r="J108" s="45">
        <f t="shared" si="37"/>
        <v>4504332</v>
      </c>
      <c r="K108" s="45">
        <f t="shared" si="37"/>
        <v>80</v>
      </c>
      <c r="L108" s="45">
        <f t="shared" si="37"/>
        <v>11173761</v>
      </c>
      <c r="M108" s="45">
        <f t="shared" si="37"/>
        <v>3</v>
      </c>
      <c r="N108" s="45">
        <f t="shared" si="37"/>
        <v>156535</v>
      </c>
      <c r="O108" s="45">
        <f t="shared" si="37"/>
        <v>668</v>
      </c>
      <c r="P108" s="46">
        <f t="shared" si="37"/>
        <v>224762798</v>
      </c>
    </row>
    <row r="109" spans="1:16">
      <c r="A109"/>
      <c r="B109"/>
      <c r="C109"/>
      <c r="D109"/>
      <c r="E109"/>
      <c r="F109"/>
      <c r="G109"/>
      <c r="H109"/>
      <c r="K109" s="82"/>
      <c r="L109" s="82"/>
      <c r="M109" s="82"/>
      <c r="N109" s="82"/>
      <c r="O109" s="78"/>
      <c r="P109" s="83"/>
    </row>
    <row r="110" spans="1:16">
      <c r="A110"/>
      <c r="B110"/>
      <c r="C110"/>
      <c r="D110"/>
      <c r="E110"/>
      <c r="F110"/>
      <c r="G110"/>
      <c r="H110"/>
      <c r="K110" s="82"/>
      <c r="L110" s="82"/>
      <c r="M110" s="82"/>
      <c r="N110" s="82"/>
      <c r="O110" s="78"/>
      <c r="P110" s="83"/>
    </row>
    <row r="111" spans="1:16">
      <c r="A111"/>
      <c r="B111"/>
      <c r="C111"/>
      <c r="D111"/>
      <c r="E111"/>
      <c r="F111"/>
      <c r="G111"/>
      <c r="H111"/>
      <c r="K111" s="82"/>
      <c r="L111" s="82"/>
      <c r="M111" s="82"/>
      <c r="N111" s="82"/>
      <c r="O111" s="78"/>
      <c r="P111" s="83"/>
    </row>
    <row r="112" spans="1:16">
      <c r="A112"/>
      <c r="B112"/>
      <c r="C112"/>
      <c r="D112"/>
      <c r="E112"/>
      <c r="F112"/>
      <c r="G112"/>
      <c r="H112"/>
      <c r="K112" s="82"/>
      <c r="L112" s="82"/>
      <c r="M112" s="82"/>
      <c r="N112" s="82"/>
      <c r="O112" s="78"/>
      <c r="P112" s="83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  <row r="421" spans="1:8">
      <c r="A421"/>
      <c r="B421"/>
      <c r="C421"/>
      <c r="D421"/>
      <c r="E421"/>
      <c r="F421"/>
      <c r="G421"/>
      <c r="H421"/>
    </row>
    <row r="422" spans="1:8">
      <c r="A422"/>
      <c r="B422"/>
      <c r="C422"/>
      <c r="D422"/>
      <c r="E422"/>
      <c r="F422"/>
      <c r="G422"/>
      <c r="H422"/>
    </row>
    <row r="423" spans="1:8">
      <c r="A423"/>
      <c r="B423"/>
      <c r="C423"/>
      <c r="D423"/>
      <c r="E423"/>
      <c r="F423"/>
      <c r="G423"/>
      <c r="H423"/>
    </row>
    <row r="424" spans="1:8">
      <c r="A424"/>
      <c r="B424"/>
      <c r="C424"/>
      <c r="D424"/>
      <c r="E424"/>
      <c r="F424"/>
      <c r="G424"/>
      <c r="H424"/>
    </row>
    <row r="425" spans="1:8">
      <c r="A425"/>
      <c r="B425"/>
      <c r="C425"/>
      <c r="D425"/>
      <c r="E425"/>
      <c r="F425"/>
      <c r="G425"/>
      <c r="H425"/>
    </row>
    <row r="426" spans="1:8">
      <c r="A426"/>
      <c r="B426"/>
      <c r="C426"/>
      <c r="D426"/>
      <c r="E426"/>
      <c r="F426"/>
      <c r="G426"/>
      <c r="H426"/>
    </row>
    <row r="427" spans="1:8">
      <c r="A427"/>
      <c r="B427"/>
      <c r="C427"/>
      <c r="D427"/>
      <c r="E427"/>
      <c r="F427"/>
      <c r="G427"/>
      <c r="H427"/>
    </row>
    <row r="428" spans="1:8">
      <c r="A428"/>
      <c r="B428"/>
      <c r="C428"/>
      <c r="D428"/>
      <c r="E428"/>
      <c r="F428"/>
      <c r="G428"/>
      <c r="H428"/>
    </row>
    <row r="429" spans="1:8">
      <c r="A429"/>
      <c r="B429"/>
      <c r="C429"/>
      <c r="D429"/>
      <c r="E429"/>
      <c r="F429"/>
      <c r="G429"/>
      <c r="H429"/>
    </row>
    <row r="430" spans="1:8">
      <c r="A430"/>
      <c r="B430"/>
      <c r="C430"/>
      <c r="D430"/>
      <c r="E430"/>
      <c r="F430"/>
      <c r="G430"/>
      <c r="H430"/>
    </row>
    <row r="431" spans="1:8">
      <c r="A431"/>
      <c r="B431"/>
      <c r="C431"/>
      <c r="D431"/>
      <c r="E431"/>
      <c r="F431"/>
      <c r="G431"/>
      <c r="H431"/>
    </row>
    <row r="432" spans="1:8">
      <c r="A432"/>
      <c r="B432"/>
      <c r="C432"/>
      <c r="D432"/>
      <c r="E432"/>
      <c r="F432"/>
      <c r="G432"/>
      <c r="H432"/>
    </row>
    <row r="433" spans="1:8">
      <c r="A433"/>
      <c r="B433"/>
      <c r="C433"/>
      <c r="D433"/>
      <c r="E433"/>
      <c r="F433"/>
      <c r="G433"/>
      <c r="H433"/>
    </row>
    <row r="434" spans="1:8">
      <c r="A434"/>
      <c r="B434"/>
      <c r="C434"/>
      <c r="D434"/>
      <c r="E434"/>
      <c r="F434"/>
      <c r="G434"/>
      <c r="H434"/>
    </row>
    <row r="435" spans="1:8">
      <c r="A435"/>
      <c r="B435"/>
      <c r="C435"/>
      <c r="D435"/>
      <c r="E435"/>
      <c r="F435"/>
      <c r="G435"/>
    </row>
    <row r="436" spans="1:8">
      <c r="A436"/>
      <c r="B436"/>
      <c r="C436"/>
      <c r="D436"/>
      <c r="E436"/>
      <c r="F436"/>
      <c r="G436"/>
    </row>
    <row r="437" spans="1:8">
      <c r="A437"/>
      <c r="B437"/>
      <c r="C437"/>
      <c r="D437"/>
      <c r="E437"/>
      <c r="F437"/>
      <c r="G437"/>
    </row>
    <row r="438" spans="1:8">
      <c r="A438"/>
      <c r="B438"/>
      <c r="C438"/>
      <c r="D438"/>
      <c r="E438"/>
      <c r="F438"/>
      <c r="G438"/>
    </row>
    <row r="439" spans="1:8">
      <c r="A439"/>
      <c r="B439"/>
      <c r="C439"/>
      <c r="D439"/>
      <c r="E439"/>
      <c r="F439"/>
      <c r="G439"/>
    </row>
    <row r="440" spans="1:8">
      <c r="A440"/>
      <c r="B440"/>
      <c r="C440"/>
      <c r="D440"/>
      <c r="E440"/>
      <c r="F440"/>
      <c r="G440"/>
    </row>
    <row r="441" spans="1:8">
      <c r="A441"/>
      <c r="B441"/>
      <c r="C441"/>
      <c r="D441"/>
      <c r="E441"/>
      <c r="F441"/>
      <c r="G441"/>
    </row>
    <row r="442" spans="1:8">
      <c r="A442"/>
      <c r="B442"/>
      <c r="C442"/>
      <c r="D442"/>
      <c r="E442"/>
      <c r="F442"/>
      <c r="G442"/>
    </row>
    <row r="443" spans="1:8">
      <c r="A443"/>
      <c r="B443"/>
      <c r="C443"/>
      <c r="D443"/>
      <c r="E443"/>
      <c r="F443"/>
      <c r="G443"/>
    </row>
    <row r="444" spans="1:8">
      <c r="A444"/>
      <c r="B444"/>
      <c r="C444"/>
      <c r="D444"/>
      <c r="E444"/>
      <c r="F444"/>
      <c r="G444"/>
    </row>
    <row r="445" spans="1:8">
      <c r="A445"/>
      <c r="B445"/>
      <c r="C445"/>
      <c r="D445"/>
      <c r="E445"/>
      <c r="F445"/>
      <c r="G445"/>
    </row>
    <row r="446" spans="1:8">
      <c r="A446"/>
      <c r="B446"/>
      <c r="C446"/>
      <c r="D446"/>
      <c r="E446"/>
      <c r="F446"/>
      <c r="G446"/>
    </row>
    <row r="447" spans="1:8">
      <c r="A447"/>
      <c r="B447"/>
      <c r="C447"/>
      <c r="D447"/>
      <c r="E447"/>
      <c r="F447"/>
      <c r="G447"/>
    </row>
    <row r="448" spans="1:8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 s="84"/>
      <c r="E535" s="78"/>
      <c r="F535" s="78"/>
      <c r="G535" s="82"/>
    </row>
    <row r="536" spans="1:7">
      <c r="A536"/>
      <c r="B536"/>
      <c r="C536"/>
      <c r="D536" s="84"/>
      <c r="E536" s="78"/>
      <c r="F536" s="78"/>
      <c r="G536" s="82"/>
    </row>
    <row r="537" spans="1:7">
      <c r="A537"/>
      <c r="B537"/>
      <c r="C537"/>
      <c r="D537" s="84"/>
      <c r="E537" s="78"/>
      <c r="F537" s="78"/>
      <c r="G537" s="82"/>
    </row>
    <row r="538" spans="1:7">
      <c r="A538"/>
      <c r="B538"/>
      <c r="C538"/>
      <c r="D538" s="84"/>
      <c r="E538" s="78"/>
      <c r="F538" s="78"/>
      <c r="G538" s="82"/>
    </row>
    <row r="539" spans="1:7">
      <c r="A539"/>
      <c r="B539"/>
      <c r="C539"/>
      <c r="D539" s="84"/>
      <c r="E539" s="78"/>
      <c r="F539" s="78"/>
      <c r="G539" s="82"/>
    </row>
    <row r="540" spans="1:7">
      <c r="A540"/>
      <c r="B540"/>
      <c r="C540"/>
      <c r="D540" s="84"/>
      <c r="E540" s="78"/>
      <c r="F540" s="78"/>
      <c r="G540" s="82"/>
    </row>
    <row r="541" spans="1:7">
      <c r="A541"/>
      <c r="B541"/>
      <c r="C541"/>
      <c r="D541" s="84"/>
      <c r="E541" s="78"/>
      <c r="F541" s="78"/>
      <c r="G541" s="82"/>
    </row>
    <row r="542" spans="1:7">
      <c r="A542"/>
      <c r="B542"/>
      <c r="C542"/>
      <c r="D542" s="84"/>
      <c r="E542" s="78"/>
      <c r="F542" s="78"/>
      <c r="G542" s="82"/>
    </row>
    <row r="543" spans="1:7">
      <c r="A543"/>
      <c r="B543"/>
      <c r="C543"/>
      <c r="D543" s="84"/>
      <c r="E543" s="78"/>
      <c r="F543" s="78"/>
      <c r="G543" s="82"/>
    </row>
    <row r="544" spans="1:7">
      <c r="A544"/>
      <c r="B544"/>
      <c r="C544"/>
      <c r="D544" s="84"/>
      <c r="E544" s="78"/>
      <c r="F544" s="78"/>
      <c r="G544" s="82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B906"/>
      <c r="C906"/>
    </row>
    <row r="907" spans="1:3">
      <c r="B907"/>
      <c r="C907"/>
    </row>
    <row r="908" spans="1:3">
      <c r="B908"/>
      <c r="C908"/>
    </row>
    <row r="909" spans="1:3">
      <c r="B909"/>
      <c r="C909"/>
    </row>
    <row r="910" spans="1:3">
      <c r="B910"/>
      <c r="C910"/>
    </row>
    <row r="911" spans="1:3">
      <c r="B911"/>
      <c r="C911"/>
    </row>
    <row r="912" spans="1:3">
      <c r="B912"/>
      <c r="C912"/>
    </row>
    <row r="913" spans="2:3">
      <c r="B913"/>
      <c r="C913"/>
    </row>
    <row r="914" spans="2:3">
      <c r="B914"/>
      <c r="C914"/>
    </row>
    <row r="915" spans="2:3">
      <c r="B915"/>
      <c r="C915"/>
    </row>
    <row r="916" spans="2:3">
      <c r="B916"/>
      <c r="C916"/>
    </row>
    <row r="917" spans="2:3">
      <c r="B917"/>
      <c r="C917"/>
    </row>
    <row r="918" spans="2:3">
      <c r="B918"/>
      <c r="C918"/>
    </row>
    <row r="919" spans="2:3">
      <c r="B919"/>
      <c r="C919"/>
    </row>
    <row r="920" spans="2:3">
      <c r="B920"/>
      <c r="C920"/>
    </row>
    <row r="921" spans="2:3">
      <c r="B921"/>
      <c r="C921"/>
    </row>
    <row r="922" spans="2:3">
      <c r="B922"/>
      <c r="C922"/>
    </row>
    <row r="923" spans="2:3">
      <c r="B923"/>
      <c r="C923"/>
    </row>
    <row r="924" spans="2:3">
      <c r="B924"/>
      <c r="C924"/>
    </row>
    <row r="925" spans="2:3">
      <c r="B925"/>
      <c r="C925"/>
    </row>
    <row r="926" spans="2:3">
      <c r="B926"/>
      <c r="C926"/>
    </row>
    <row r="927" spans="2:3">
      <c r="B927"/>
      <c r="C927"/>
    </row>
    <row r="928" spans="2:3">
      <c r="B928"/>
      <c r="C928"/>
    </row>
    <row r="929" spans="2:3">
      <c r="B929"/>
      <c r="C929"/>
    </row>
    <row r="930" spans="2:3">
      <c r="B930"/>
      <c r="C930"/>
    </row>
    <row r="931" spans="2:3">
      <c r="B931"/>
      <c r="C931"/>
    </row>
    <row r="932" spans="2:3">
      <c r="B932"/>
      <c r="C932"/>
    </row>
    <row r="933" spans="2:3">
      <c r="B933"/>
      <c r="C933"/>
    </row>
    <row r="934" spans="2:3">
      <c r="B934"/>
      <c r="C934"/>
    </row>
    <row r="935" spans="2:3">
      <c r="B935"/>
      <c r="C935"/>
    </row>
    <row r="936" spans="2:3">
      <c r="B936"/>
      <c r="C936"/>
    </row>
    <row r="937" spans="2:3">
      <c r="B937"/>
      <c r="C937"/>
    </row>
    <row r="938" spans="2:3">
      <c r="B938"/>
      <c r="C938"/>
    </row>
    <row r="939" spans="2:3">
      <c r="B939"/>
      <c r="C939"/>
    </row>
    <row r="940" spans="2:3">
      <c r="B940"/>
      <c r="C940"/>
    </row>
    <row r="941" spans="2:3">
      <c r="B941"/>
      <c r="C941"/>
    </row>
    <row r="942" spans="2:3">
      <c r="B942"/>
      <c r="C942"/>
    </row>
    <row r="943" spans="2:3">
      <c r="B943"/>
      <c r="C943"/>
    </row>
    <row r="944" spans="2:3">
      <c r="B944"/>
      <c r="C944"/>
    </row>
    <row r="945" spans="2:3">
      <c r="B945"/>
      <c r="C945"/>
    </row>
    <row r="946" spans="2:3">
      <c r="B946"/>
      <c r="C946"/>
    </row>
    <row r="947" spans="2:3">
      <c r="B947"/>
      <c r="C947"/>
    </row>
    <row r="948" spans="2:3">
      <c r="B948"/>
      <c r="C948"/>
    </row>
    <row r="949" spans="2:3">
      <c r="B949"/>
      <c r="C949"/>
    </row>
    <row r="950" spans="2:3">
      <c r="B950"/>
      <c r="C950"/>
    </row>
    <row r="951" spans="2:3">
      <c r="B951"/>
      <c r="C951"/>
    </row>
    <row r="952" spans="2:3">
      <c r="B952"/>
      <c r="C952"/>
    </row>
    <row r="953" spans="2:3">
      <c r="B953"/>
      <c r="C953"/>
    </row>
    <row r="954" spans="2:3">
      <c r="B954"/>
      <c r="C954"/>
    </row>
    <row r="955" spans="2:3">
      <c r="B955"/>
      <c r="C955"/>
    </row>
    <row r="956" spans="2:3">
      <c r="B956"/>
      <c r="C956"/>
    </row>
    <row r="957" spans="2:3">
      <c r="B957"/>
      <c r="C957"/>
    </row>
    <row r="958" spans="2:3">
      <c r="B958"/>
      <c r="C958"/>
    </row>
    <row r="959" spans="2:3">
      <c r="B959"/>
      <c r="C959"/>
    </row>
    <row r="960" spans="2:3">
      <c r="B960"/>
      <c r="C960"/>
    </row>
    <row r="961" spans="2:3">
      <c r="B961"/>
      <c r="C961"/>
    </row>
    <row r="962" spans="2:3">
      <c r="B962"/>
      <c r="C962"/>
    </row>
    <row r="963" spans="2:3">
      <c r="B963"/>
      <c r="C963"/>
    </row>
    <row r="964" spans="2:3">
      <c r="B964"/>
      <c r="C964"/>
    </row>
    <row r="965" spans="2:3">
      <c r="B965"/>
      <c r="C965"/>
    </row>
    <row r="966" spans="2:3">
      <c r="B966"/>
      <c r="C966"/>
    </row>
    <row r="967" spans="2:3">
      <c r="B967"/>
      <c r="C967"/>
    </row>
    <row r="968" spans="2:3">
      <c r="B968"/>
      <c r="C968"/>
    </row>
    <row r="969" spans="2:3">
      <c r="B969"/>
      <c r="C969"/>
    </row>
    <row r="970" spans="2:3">
      <c r="B970"/>
      <c r="C970"/>
    </row>
    <row r="971" spans="2:3">
      <c r="B971"/>
      <c r="C971"/>
    </row>
    <row r="972" spans="2:3">
      <c r="B972"/>
      <c r="C972"/>
    </row>
    <row r="973" spans="2:3">
      <c r="B973"/>
      <c r="C973"/>
    </row>
    <row r="974" spans="2:3">
      <c r="B974"/>
      <c r="C974"/>
    </row>
    <row r="975" spans="2:3">
      <c r="B975"/>
      <c r="C975"/>
    </row>
    <row r="976" spans="2:3">
      <c r="B976"/>
      <c r="C976"/>
    </row>
    <row r="977" spans="2:3">
      <c r="B977"/>
      <c r="C977"/>
    </row>
    <row r="978" spans="2:3">
      <c r="B978"/>
      <c r="C978"/>
    </row>
    <row r="979" spans="2:3">
      <c r="B979"/>
      <c r="C979"/>
    </row>
    <row r="980" spans="2:3">
      <c r="B980"/>
      <c r="C980"/>
    </row>
    <row r="981" spans="2:3">
      <c r="B981"/>
      <c r="C981"/>
    </row>
    <row r="982" spans="2:3">
      <c r="B982"/>
      <c r="C982"/>
    </row>
    <row r="983" spans="2:3">
      <c r="B983"/>
      <c r="C983"/>
    </row>
    <row r="984" spans="2:3">
      <c r="B984"/>
      <c r="C984"/>
    </row>
    <row r="985" spans="2:3">
      <c r="B985"/>
      <c r="C985"/>
    </row>
    <row r="986" spans="2:3">
      <c r="B986"/>
      <c r="C986"/>
    </row>
    <row r="987" spans="2:3">
      <c r="B987"/>
      <c r="C987"/>
    </row>
    <row r="988" spans="2:3">
      <c r="B988"/>
      <c r="C988"/>
    </row>
    <row r="989" spans="2:3">
      <c r="B989"/>
      <c r="C989"/>
    </row>
    <row r="990" spans="2:3">
      <c r="B990"/>
      <c r="C990"/>
    </row>
    <row r="991" spans="2:3">
      <c r="B991"/>
      <c r="C991"/>
    </row>
    <row r="992" spans="2:3">
      <c r="B992"/>
      <c r="C992"/>
    </row>
    <row r="993" spans="2:3">
      <c r="B993"/>
      <c r="C993"/>
    </row>
    <row r="994" spans="2:3">
      <c r="B994"/>
      <c r="C994"/>
    </row>
    <row r="995" spans="2:3">
      <c r="B995"/>
      <c r="C995"/>
    </row>
    <row r="996" spans="2:3">
      <c r="B996"/>
      <c r="C996"/>
    </row>
    <row r="997" spans="2:3">
      <c r="B997"/>
      <c r="C997"/>
    </row>
    <row r="998" spans="2:3">
      <c r="B998"/>
      <c r="C998"/>
    </row>
    <row r="999" spans="2:3">
      <c r="B999"/>
      <c r="C999"/>
    </row>
    <row r="1000" spans="2:3">
      <c r="B1000"/>
      <c r="C1000"/>
    </row>
    <row r="1001" spans="2:3">
      <c r="B1001"/>
      <c r="C1001"/>
    </row>
    <row r="1002" spans="2:3">
      <c r="B1002"/>
      <c r="C1002"/>
    </row>
    <row r="1003" spans="2:3">
      <c r="B1003"/>
      <c r="C1003"/>
    </row>
    <row r="1004" spans="2:3">
      <c r="B1004"/>
      <c r="C1004"/>
    </row>
    <row r="1005" spans="2:3">
      <c r="B1005"/>
      <c r="C1005"/>
    </row>
    <row r="1006" spans="2:3">
      <c r="B1006"/>
      <c r="C1006"/>
    </row>
    <row r="1007" spans="2:3">
      <c r="B1007"/>
      <c r="C1007"/>
    </row>
    <row r="1008" spans="2:3">
      <c r="B1008"/>
      <c r="C1008"/>
    </row>
    <row r="1009" spans="2:3">
      <c r="B1009"/>
      <c r="C1009"/>
    </row>
    <row r="1010" spans="2:3">
      <c r="B1010"/>
      <c r="C1010"/>
    </row>
    <row r="1011" spans="2:3">
      <c r="B1011"/>
      <c r="C1011"/>
    </row>
    <row r="1012" spans="2:3">
      <c r="B1012"/>
      <c r="C1012"/>
    </row>
    <row r="1013" spans="2:3">
      <c r="B1013"/>
      <c r="C1013"/>
    </row>
    <row r="1014" spans="2:3">
      <c r="B1014"/>
      <c r="C1014"/>
    </row>
    <row r="1015" spans="2:3">
      <c r="B1015"/>
      <c r="C1015"/>
    </row>
    <row r="1016" spans="2:3">
      <c r="B1016"/>
      <c r="C1016"/>
    </row>
    <row r="1017" spans="2:3">
      <c r="B1017"/>
      <c r="C1017"/>
    </row>
    <row r="1018" spans="2:3">
      <c r="B1018"/>
      <c r="C1018"/>
    </row>
    <row r="1019" spans="2:3">
      <c r="B1019"/>
      <c r="C1019"/>
    </row>
    <row r="1020" spans="2:3">
      <c r="B1020"/>
      <c r="C1020"/>
    </row>
    <row r="1021" spans="2:3">
      <c r="B1021"/>
      <c r="C1021"/>
    </row>
    <row r="1022" spans="2:3">
      <c r="B1022"/>
      <c r="C1022"/>
    </row>
    <row r="1023" spans="2:3">
      <c r="B1023"/>
      <c r="C1023"/>
    </row>
    <row r="1024" spans="2:3">
      <c r="B1024"/>
      <c r="C1024"/>
    </row>
    <row r="1025" spans="2:3">
      <c r="B1025"/>
      <c r="C1025"/>
    </row>
    <row r="1026" spans="2:3">
      <c r="B1026"/>
      <c r="C1026"/>
    </row>
    <row r="1027" spans="2:3">
      <c r="B1027"/>
      <c r="C1027"/>
    </row>
    <row r="1028" spans="2:3">
      <c r="B1028"/>
      <c r="C1028"/>
    </row>
    <row r="1029" spans="2:3">
      <c r="B1029"/>
      <c r="C1029"/>
    </row>
    <row r="1030" spans="2:3">
      <c r="B1030"/>
      <c r="C1030"/>
    </row>
    <row r="1031" spans="2:3">
      <c r="B1031"/>
      <c r="C1031"/>
    </row>
    <row r="1032" spans="2:3">
      <c r="B1032"/>
      <c r="C1032"/>
    </row>
    <row r="1033" spans="2:3">
      <c r="B1033"/>
      <c r="C1033"/>
    </row>
    <row r="1034" spans="2:3">
      <c r="B1034"/>
      <c r="C1034"/>
    </row>
    <row r="1035" spans="2:3">
      <c r="B1035"/>
      <c r="C1035"/>
    </row>
    <row r="1036" spans="2:3">
      <c r="B1036"/>
      <c r="C1036"/>
    </row>
    <row r="1037" spans="2:3">
      <c r="B1037"/>
      <c r="C1037"/>
    </row>
    <row r="1038" spans="2:3">
      <c r="B1038"/>
      <c r="C1038"/>
    </row>
    <row r="1039" spans="2:3">
      <c r="B1039"/>
      <c r="C1039"/>
    </row>
    <row r="1040" spans="2:3">
      <c r="B1040"/>
      <c r="C1040"/>
    </row>
    <row r="1041" spans="2:3">
      <c r="B1041"/>
      <c r="C1041"/>
    </row>
    <row r="1042" spans="2:3">
      <c r="B1042"/>
      <c r="C1042"/>
    </row>
    <row r="1043" spans="2:3">
      <c r="B1043"/>
      <c r="C1043"/>
    </row>
    <row r="1044" spans="2:3">
      <c r="B1044"/>
      <c r="C1044"/>
    </row>
    <row r="1045" spans="2:3">
      <c r="B1045"/>
      <c r="C1045"/>
    </row>
    <row r="1046" spans="2:3">
      <c r="B1046"/>
      <c r="C1046"/>
    </row>
    <row r="1047" spans="2:3">
      <c r="B1047"/>
      <c r="C1047"/>
    </row>
    <row r="1048" spans="2:3">
      <c r="B1048"/>
      <c r="C1048"/>
    </row>
    <row r="1049" spans="2:3">
      <c r="B1049"/>
      <c r="C1049"/>
    </row>
    <row r="1050" spans="2:3">
      <c r="B1050"/>
      <c r="C1050"/>
    </row>
  </sheetData>
  <sortState xmlns:xlrd2="http://schemas.microsoft.com/office/spreadsheetml/2017/richdata2" ref="A191:P202">
    <sortCondition ref="A191:A202"/>
    <sortCondition ref="B191:B202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C1341C-68DA-4983-A0EF-800192779EB1}"/>
</file>

<file path=customXml/itemProps2.xml><?xml version="1.0" encoding="utf-8"?>
<ds:datastoreItem xmlns:ds="http://schemas.openxmlformats.org/officeDocument/2006/customXml" ds:itemID="{D583645D-3928-471D-A32A-CF24B76732F9}"/>
</file>

<file path=customXml/itemProps3.xml><?xml version="1.0" encoding="utf-8"?>
<ds:datastoreItem xmlns:ds="http://schemas.openxmlformats.org/officeDocument/2006/customXml" ds:itemID="{AE8D9453-F8F9-43D7-948E-BBF1022E7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UVM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Ioulia Khitrykh</dc:creator>
  <cp:keywords/>
  <dc:description/>
  <cp:lastModifiedBy>Joshua Defibaugh</cp:lastModifiedBy>
  <cp:revision/>
  <dcterms:created xsi:type="dcterms:W3CDTF">2003-07-30T18:18:18Z</dcterms:created>
  <dcterms:modified xsi:type="dcterms:W3CDTF">2024-12-16T19:18:05Z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