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uley\Desktop\"/>
    </mc:Choice>
  </mc:AlternateContent>
  <xr:revisionPtr revIDLastSave="0" documentId="13_ncr:1_{A8974603-B88D-438A-BD91-19B20C3309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ummary" sheetId="7" r:id="rId1"/>
    <sheet name="By Unit" sheetId="6" r:id="rId2"/>
  </sheets>
  <definedNames>
    <definedName name="_xlnm.Print_Area" localSheetId="1">'By Unit'!$A$1:$P$105</definedName>
    <definedName name="_xlnm.Print_Area" localSheetId="0">Summary!$A$1:$O$17</definedName>
    <definedName name="_xlnm.Print_Titles" localSheetId="1">'By Unit'!$4:$5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  <c r="D10" i="6"/>
  <c r="C10" i="6"/>
  <c r="P101" i="6"/>
  <c r="O101" i="6"/>
  <c r="P94" i="6"/>
  <c r="O94" i="6"/>
  <c r="P87" i="6"/>
  <c r="O87" i="6"/>
  <c r="P86" i="6"/>
  <c r="O86" i="6"/>
  <c r="P84" i="6"/>
  <c r="O84" i="6"/>
  <c r="P83" i="6"/>
  <c r="O83" i="6"/>
  <c r="P82" i="6"/>
  <c r="O82" i="6"/>
  <c r="P81" i="6"/>
  <c r="O81" i="6"/>
  <c r="P80" i="6"/>
  <c r="O80" i="6"/>
  <c r="P79" i="6"/>
  <c r="O79" i="6"/>
  <c r="P78" i="6"/>
  <c r="D85" i="6"/>
  <c r="E85" i="6"/>
  <c r="F85" i="6"/>
  <c r="G85" i="6"/>
  <c r="H85" i="6"/>
  <c r="I85" i="6"/>
  <c r="J85" i="6"/>
  <c r="K85" i="6"/>
  <c r="L85" i="6"/>
  <c r="M85" i="6"/>
  <c r="N85" i="6"/>
  <c r="C85" i="6"/>
  <c r="C88" i="6"/>
  <c r="D88" i="6"/>
  <c r="E88" i="6"/>
  <c r="F88" i="6"/>
  <c r="G88" i="6"/>
  <c r="H88" i="6"/>
  <c r="I88" i="6"/>
  <c r="J88" i="6"/>
  <c r="K88" i="6"/>
  <c r="L88" i="6"/>
  <c r="M88" i="6"/>
  <c r="N88" i="6"/>
  <c r="O89" i="6"/>
  <c r="C90" i="6"/>
  <c r="D90" i="6"/>
  <c r="E90" i="6"/>
  <c r="F90" i="6"/>
  <c r="G90" i="6"/>
  <c r="H90" i="6"/>
  <c r="I90" i="6"/>
  <c r="J90" i="6"/>
  <c r="K90" i="6"/>
  <c r="L90" i="6"/>
  <c r="M90" i="6"/>
  <c r="N90" i="6"/>
  <c r="O91" i="6"/>
  <c r="C92" i="6"/>
  <c r="D92" i="6"/>
  <c r="E92" i="6"/>
  <c r="F92" i="6"/>
  <c r="G92" i="6"/>
  <c r="H92" i="6"/>
  <c r="I92" i="6"/>
  <c r="J92" i="6"/>
  <c r="K92" i="6"/>
  <c r="L92" i="6"/>
  <c r="M92" i="6"/>
  <c r="N92" i="6"/>
  <c r="O93" i="6"/>
  <c r="C95" i="6"/>
  <c r="D95" i="6"/>
  <c r="E95" i="6"/>
  <c r="F95" i="6"/>
  <c r="G95" i="6"/>
  <c r="H95" i="6"/>
  <c r="I95" i="6"/>
  <c r="J95" i="6"/>
  <c r="K95" i="6"/>
  <c r="L95" i="6"/>
  <c r="M95" i="6"/>
  <c r="N95" i="6"/>
  <c r="O96" i="6"/>
  <c r="O97" i="6"/>
  <c r="O98" i="6"/>
  <c r="O99" i="6"/>
  <c r="O100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P85" i="6" l="1"/>
  <c r="O92" i="6"/>
  <c r="P88" i="6"/>
  <c r="O85" i="6"/>
  <c r="O88" i="6"/>
  <c r="O95" i="6"/>
  <c r="O102" i="6"/>
  <c r="O90" i="6"/>
  <c r="P102" i="6"/>
  <c r="O6" i="7"/>
  <c r="O7" i="7"/>
  <c r="O8" i="7"/>
  <c r="O9" i="7"/>
  <c r="O10" i="7"/>
  <c r="O11" i="7"/>
  <c r="O12" i="7"/>
  <c r="O13" i="7"/>
  <c r="O14" i="7"/>
  <c r="O15" i="7"/>
  <c r="N7" i="7"/>
  <c r="N8" i="7"/>
  <c r="N9" i="7"/>
  <c r="N10" i="7"/>
  <c r="N11" i="7"/>
  <c r="N12" i="7"/>
  <c r="N13" i="7"/>
  <c r="N14" i="7"/>
  <c r="N15" i="7"/>
  <c r="N6" i="7"/>
  <c r="C16" i="7"/>
  <c r="D16" i="7"/>
  <c r="E16" i="7"/>
  <c r="F16" i="7"/>
  <c r="G16" i="7"/>
  <c r="H16" i="7"/>
  <c r="I16" i="7"/>
  <c r="J16" i="7"/>
  <c r="K16" i="7"/>
  <c r="L16" i="7"/>
  <c r="M16" i="7"/>
  <c r="O16" i="7" l="1"/>
  <c r="N16" i="7"/>
  <c r="O78" i="6"/>
  <c r="O31" i="6"/>
  <c r="O32" i="6"/>
  <c r="O20" i="6"/>
  <c r="O21" i="6"/>
  <c r="O22" i="6"/>
  <c r="O23" i="6"/>
  <c r="O24" i="6"/>
  <c r="O25" i="6"/>
  <c r="O26" i="6"/>
  <c r="O27" i="6"/>
  <c r="O28" i="6"/>
  <c r="P98" i="6"/>
  <c r="P99" i="6"/>
  <c r="P100" i="6"/>
  <c r="P91" i="6"/>
  <c r="P24" i="6"/>
  <c r="P25" i="6"/>
  <c r="P26" i="6"/>
  <c r="P8" i="6"/>
  <c r="P9" i="6"/>
  <c r="P10" i="6"/>
  <c r="P11" i="6"/>
  <c r="P12" i="6"/>
  <c r="P13" i="6"/>
  <c r="P14" i="6"/>
  <c r="P15" i="6"/>
  <c r="P16" i="6"/>
  <c r="P17" i="6"/>
  <c r="P31" i="6"/>
  <c r="B16" i="7" l="1"/>
  <c r="P97" i="6"/>
  <c r="P96" i="6"/>
  <c r="P93" i="6"/>
  <c r="P89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2" i="6"/>
  <c r="P30" i="6"/>
  <c r="O30" i="6"/>
  <c r="P28" i="6"/>
  <c r="P27" i="6"/>
  <c r="P23" i="6"/>
  <c r="P22" i="6"/>
  <c r="P21" i="6"/>
  <c r="P20" i="6"/>
  <c r="P19" i="6"/>
  <c r="O19" i="6"/>
  <c r="O17" i="6"/>
  <c r="O16" i="6"/>
  <c r="O14" i="6"/>
  <c r="O13" i="6"/>
  <c r="O12" i="6"/>
  <c r="O11" i="6"/>
  <c r="O10" i="6"/>
  <c r="O9" i="6"/>
  <c r="O8" i="6"/>
  <c r="P7" i="6"/>
  <c r="O7" i="6"/>
  <c r="D42" i="6"/>
  <c r="E42" i="6"/>
  <c r="F42" i="6"/>
  <c r="G42" i="6"/>
  <c r="H42" i="6"/>
  <c r="I42" i="6"/>
  <c r="J42" i="6"/>
  <c r="K42" i="6"/>
  <c r="L42" i="6"/>
  <c r="M42" i="6"/>
  <c r="N42" i="6"/>
  <c r="D33" i="6"/>
  <c r="E33" i="6"/>
  <c r="F33" i="6"/>
  <c r="G33" i="6"/>
  <c r="H33" i="6"/>
  <c r="I33" i="6"/>
  <c r="J33" i="6"/>
  <c r="K33" i="6"/>
  <c r="L33" i="6"/>
  <c r="M33" i="6"/>
  <c r="N33" i="6"/>
  <c r="D29" i="6"/>
  <c r="E29" i="6"/>
  <c r="F29" i="6"/>
  <c r="G29" i="6"/>
  <c r="H29" i="6"/>
  <c r="I29" i="6"/>
  <c r="J29" i="6"/>
  <c r="K29" i="6"/>
  <c r="L29" i="6"/>
  <c r="M29" i="6"/>
  <c r="N29" i="6"/>
  <c r="K18" i="6"/>
  <c r="L18" i="6"/>
  <c r="M18" i="6"/>
  <c r="N18" i="6"/>
  <c r="D18" i="6"/>
  <c r="E18" i="6"/>
  <c r="F18" i="6"/>
  <c r="G18" i="6"/>
  <c r="G104" i="6" s="1"/>
  <c r="H18" i="6"/>
  <c r="H104" i="6" s="1"/>
  <c r="I18" i="6"/>
  <c r="J18" i="6"/>
  <c r="P6" i="6"/>
  <c r="O6" i="6"/>
  <c r="M104" i="6" l="1"/>
  <c r="F104" i="6"/>
  <c r="K104" i="6"/>
  <c r="L104" i="6"/>
  <c r="J104" i="6"/>
  <c r="I104" i="6"/>
  <c r="E104" i="6"/>
  <c r="D104" i="6"/>
  <c r="N104" i="6"/>
  <c r="P90" i="6"/>
  <c r="P42" i="6"/>
  <c r="P29" i="6"/>
  <c r="P95" i="6"/>
  <c r="P33" i="6"/>
  <c r="P18" i="6"/>
  <c r="C33" i="6"/>
  <c r="O33" i="6" s="1"/>
  <c r="C42" i="6"/>
  <c r="O42" i="6" s="1"/>
  <c r="C29" i="6"/>
  <c r="O29" i="6" s="1"/>
  <c r="C18" i="6"/>
  <c r="C104" i="6" l="1"/>
  <c r="O18" i="6"/>
  <c r="O104" i="6" s="1"/>
  <c r="P92" i="6" l="1"/>
  <c r="P104" i="6" s="1"/>
</calcChain>
</file>

<file path=xl/sharedStrings.xml><?xml version="1.0" encoding="utf-8"?>
<sst xmlns="http://schemas.openxmlformats.org/spreadsheetml/2006/main" count="176" uniqueCount="120">
  <si>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</si>
  <si>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</si>
  <si>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</si>
  <si>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</si>
  <si>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</si>
  <si>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</si>
  <si>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</si>
  <si>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</si>
  <si>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</si>
  <si>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</si>
  <si>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</si>
  <si>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</si>
  <si>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</si>
  <si>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</si>
  <si>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</si>
  <si>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</si>
  <si>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</si>
  <si>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</si>
  <si>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</si>
  <si>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</si>
  <si>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</si>
  <si>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</si>
  <si>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</si>
  <si>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</si>
  <si>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</si>
  <si>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</si>
  <si>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</si>
  <si>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</si>
  <si>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</si>
  <si>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</si>
  <si>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</si>
  <si>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</si>
  <si>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</si>
  <si>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</si>
  <si>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</si>
  <si>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Anesthesiology</t>
  </si>
  <si>
    <t>Neurological Sciences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</si>
  <si>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</si>
  <si>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</si>
  <si>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</si>
  <si>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</si>
  <si>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</si>
  <si>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</si>
  <si>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</si>
  <si>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</si>
  <si>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</si>
  <si>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</si>
  <si>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</si>
  <si>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</si>
  <si>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</si>
  <si>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</si>
  <si>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</si>
  <si>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</si>
  <si>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</si>
  <si>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</si>
  <si>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</si>
  <si>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</si>
  <si>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</si>
  <si>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</si>
  <si>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</si>
  <si>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</si>
  <si>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</si>
  <si>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</si>
  <si>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</si>
  <si>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</si>
  <si>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</si>
  <si>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</si>
  <si>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</si>
  <si>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</si>
  <si>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</si>
  <si>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</si>
  <si>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</si>
  <si>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</si>
  <si>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</si>
  <si>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</si>
  <si>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</si>
  <si>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</si>
  <si>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</si>
  <si>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</si>
  <si>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</si>
  <si>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</si>
  <si>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</si>
  <si>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</si>
  <si>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Pathology&amp;Laboratory Medicine</t>
  </si>
  <si>
    <t>Peds-Gastroenterology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</si>
  <si>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</si>
  <si>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</si>
  <si>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</si>
  <si>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</si>
  <si>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</si>
  <si>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</si>
  <si>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Grossman School of Business</t>
  </si>
  <si>
    <t>Center for Health &amp; Wellbeing</t>
  </si>
  <si>
    <t>OFFICE OF VICE PRESIDENT FOR RESEARCH</t>
  </si>
  <si>
    <t>Rubenstein Sch Env &amp; Nat Res</t>
  </si>
  <si>
    <t>GSM</t>
  </si>
  <si>
    <t>OVPR</t>
  </si>
  <si>
    <t>Interdisciplinary Research Grp</t>
  </si>
  <si>
    <t>Peds-Hematology Oncology</t>
  </si>
  <si>
    <t>Center for Rsch on VT</t>
  </si>
  <si>
    <t>Social Work Outreach</t>
  </si>
  <si>
    <t>Med-Vascular Biology</t>
  </si>
  <si>
    <t>ObGyn-General</t>
  </si>
  <si>
    <t>Peds-Cardiology</t>
  </si>
  <si>
    <t>CFAS TRIO Programs</t>
  </si>
  <si>
    <t>Fleming Museum</t>
  </si>
  <si>
    <t>EPSCoR</t>
  </si>
  <si>
    <t>Ext - Migrant Hlth &amp; Education</t>
  </si>
  <si>
    <t>Anthropology</t>
  </si>
  <si>
    <t>Asian Languages &amp; Literatures</t>
  </si>
  <si>
    <t>Geography &amp; Geosciences</t>
  </si>
  <si>
    <t>COM Ofc of Med Ed</t>
  </si>
  <si>
    <t>Medicine</t>
  </si>
  <si>
    <t>Radiology</t>
  </si>
  <si>
    <t>Surg-Thoracic Cardiovascular</t>
  </si>
  <si>
    <t>Communication Sci &amp; Disorders</t>
  </si>
  <si>
    <t>Diversity Equity &amp; Inclusion</t>
  </si>
  <si>
    <t>Lane Series</t>
  </si>
  <si>
    <t xml:space="preserve">FY22 Sponsored Project Activity Report - Awards Received by Originating Sponsor Type by College/Unit                                                                </t>
  </si>
  <si>
    <t xml:space="preserve">FY22 Sponsored Project Activity Report - Awards Received by Originating Sponsor Type by College/Unit and Department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</si>
</sst>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81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21" xfId="0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3" fontId="5" fillId="0" borderId="22" xfId="3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left" vertical="top"/>
    </xf>
    <xf numFmtId="3" fontId="10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4" fillId="0" borderId="4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top"/>
    </xf>
    <xf numFmtId="3" fontId="2" fillId="0" borderId="23" xfId="0" applyNumberFormat="1" applyFont="1" applyFill="1" applyBorder="1" applyAlignment="1">
      <alignment horizontal="right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188381</xdr:rowOff>
    </xdr:from>
    <xdr:to>
      <xdr:col>0</xdr:col>
      <xdr:colOff>3103899</xdr:colOff>
      <xdr:row>2</xdr:row>
      <xdr:rowOff>78582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1"/>
          <a:ext cx="3056809" cy="55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showGridLines="0" tabSelected="1" zoomScaleNormal="100" workbookViewId="0">
      <selection activeCell="A6" sqref="A6"/>
    </sheetView>
  </sheetViews>
  <sheetFormatPr defaultColWidth="19.42578125" defaultRowHeight="12.75" x14ac:dyDescent="0.2"/>
  <cols>
    <col min="1" max="1" width="59.85546875" style="60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 x14ac:dyDescent="0.2">
      <c r="D1" s="58"/>
    </row>
    <row r="2" spans="1:15" ht="24" customHeight="1" x14ac:dyDescent="0.2">
      <c r="B2" s="14" t="s">
        <v>118</v>
      </c>
    </row>
    <row r="3" spans="1:15" s="3" customFormat="1" ht="24" customHeight="1" x14ac:dyDescent="0.2">
      <c r="A3" s="61"/>
      <c r="B3" s="65"/>
      <c r="C3" s="15"/>
      <c r="D3" s="4"/>
      <c r="E3" s="16"/>
      <c r="F3" s="16"/>
      <c r="G3" s="16"/>
      <c r="H3" s="16"/>
      <c r="I3" s="16"/>
      <c r="J3" s="17"/>
      <c r="K3" s="17"/>
      <c r="L3" s="18"/>
      <c r="M3" s="17"/>
    </row>
    <row r="4" spans="1:15" s="10" customFormat="1" ht="20.100000000000001" customHeight="1" x14ac:dyDescent="0.2">
      <c r="A4" s="69" t="s">
        <v>23</v>
      </c>
      <c r="B4" s="71" t="s">
        <v>45</v>
      </c>
      <c r="C4" s="72"/>
      <c r="D4" s="71" t="s">
        <v>46</v>
      </c>
      <c r="E4" s="72"/>
      <c r="F4" s="67" t="s">
        <v>47</v>
      </c>
      <c r="G4" s="68"/>
      <c r="H4" s="67" t="s">
        <v>48</v>
      </c>
      <c r="I4" s="68"/>
      <c r="J4" s="67" t="s">
        <v>12</v>
      </c>
      <c r="K4" s="68"/>
      <c r="L4" s="67" t="s">
        <v>49</v>
      </c>
      <c r="M4" s="68"/>
      <c r="N4" s="20" t="s">
        <v>0</v>
      </c>
      <c r="O4" s="21"/>
    </row>
    <row r="5" spans="1:15" s="12" customFormat="1" ht="24.95" customHeight="1" x14ac:dyDescent="0.2">
      <c r="A5" s="70"/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  <c r="H5" s="11" t="s">
        <v>10</v>
      </c>
      <c r="I5" s="11" t="s">
        <v>11</v>
      </c>
      <c r="J5" s="11" t="s">
        <v>10</v>
      </c>
      <c r="K5" s="11" t="s">
        <v>11</v>
      </c>
      <c r="L5" s="11" t="s">
        <v>10</v>
      </c>
      <c r="M5" s="11" t="s">
        <v>11</v>
      </c>
      <c r="N5" s="11" t="s">
        <v>10</v>
      </c>
      <c r="O5" s="11" t="s">
        <v>11</v>
      </c>
    </row>
    <row r="6" spans="1:15" s="29" customFormat="1" ht="18" customHeight="1" x14ac:dyDescent="0.2">
      <c r="A6" s="62" t="s">
        <v>51</v>
      </c>
      <c r="B6" s="25">
        <v>102</v>
      </c>
      <c r="C6" s="25">
        <v>46404513</v>
      </c>
      <c r="D6" s="25">
        <v>13</v>
      </c>
      <c r="E6" s="25">
        <v>1851305</v>
      </c>
      <c r="F6" s="25">
        <v>0</v>
      </c>
      <c r="G6" s="25">
        <v>0</v>
      </c>
      <c r="H6" s="25">
        <v>6</v>
      </c>
      <c r="I6" s="25">
        <v>157173</v>
      </c>
      <c r="J6" s="25">
        <v>18</v>
      </c>
      <c r="K6" s="25">
        <v>867965</v>
      </c>
      <c r="L6" s="25">
        <v>1</v>
      </c>
      <c r="M6" s="25">
        <v>363130</v>
      </c>
      <c r="N6" s="25">
        <f>B6+D6+F6+H6+J6+L6</f>
        <v>140</v>
      </c>
      <c r="O6" s="25">
        <f>C6+E6+G6+I6+K6+M6</f>
        <v>49644086</v>
      </c>
    </row>
    <row r="7" spans="1:15" s="29" customFormat="1" ht="18" customHeight="1" x14ac:dyDescent="0.2">
      <c r="A7" s="63" t="s">
        <v>17</v>
      </c>
      <c r="B7" s="25">
        <v>51</v>
      </c>
      <c r="C7" s="25">
        <v>7212126</v>
      </c>
      <c r="D7" s="25">
        <v>2</v>
      </c>
      <c r="E7" s="25">
        <v>155653</v>
      </c>
      <c r="F7" s="25">
        <v>0</v>
      </c>
      <c r="G7" s="25">
        <v>0</v>
      </c>
      <c r="H7" s="25">
        <v>1</v>
      </c>
      <c r="I7" s="25">
        <v>58484</v>
      </c>
      <c r="J7" s="25">
        <v>8</v>
      </c>
      <c r="K7" s="25">
        <v>341852</v>
      </c>
      <c r="L7" s="25">
        <v>0</v>
      </c>
      <c r="M7" s="25">
        <v>0</v>
      </c>
      <c r="N7" s="25">
        <f t="shared" ref="N7:O15" si="0">B7+D7+F7+H7+J7+L7</f>
        <v>62</v>
      </c>
      <c r="O7" s="25">
        <f t="shared" si="0"/>
        <v>7768115</v>
      </c>
    </row>
    <row r="8" spans="1:15" s="29" customFormat="1" ht="18" customHeight="1" x14ac:dyDescent="0.2">
      <c r="A8" s="63" t="s">
        <v>18</v>
      </c>
      <c r="B8" s="25">
        <v>10</v>
      </c>
      <c r="C8" s="25">
        <v>4823946</v>
      </c>
      <c r="D8" s="25">
        <v>9</v>
      </c>
      <c r="E8" s="25">
        <v>3274416</v>
      </c>
      <c r="F8" s="25">
        <v>0</v>
      </c>
      <c r="G8" s="25">
        <v>0</v>
      </c>
      <c r="H8" s="25">
        <v>0</v>
      </c>
      <c r="I8" s="25">
        <v>0</v>
      </c>
      <c r="J8" s="25">
        <v>3</v>
      </c>
      <c r="K8" s="25">
        <v>522928</v>
      </c>
      <c r="L8" s="25">
        <v>0</v>
      </c>
      <c r="M8" s="25">
        <v>0</v>
      </c>
      <c r="N8" s="25">
        <f t="shared" si="0"/>
        <v>22</v>
      </c>
      <c r="O8" s="25">
        <f t="shared" si="0"/>
        <v>8621290</v>
      </c>
    </row>
    <row r="9" spans="1:15" s="29" customFormat="1" ht="18" customHeight="1" x14ac:dyDescent="0.2">
      <c r="A9" s="63" t="s">
        <v>20</v>
      </c>
      <c r="B9" s="25">
        <v>56</v>
      </c>
      <c r="C9" s="25">
        <v>14041557</v>
      </c>
      <c r="D9" s="25">
        <v>1</v>
      </c>
      <c r="E9" s="25">
        <v>5459</v>
      </c>
      <c r="F9" s="25">
        <v>2</v>
      </c>
      <c r="G9" s="25">
        <v>175000</v>
      </c>
      <c r="H9" s="25">
        <v>6</v>
      </c>
      <c r="I9" s="25">
        <v>391055</v>
      </c>
      <c r="J9" s="25">
        <v>9</v>
      </c>
      <c r="K9" s="25">
        <v>1737074</v>
      </c>
      <c r="L9" s="25">
        <v>0</v>
      </c>
      <c r="M9" s="25">
        <v>0</v>
      </c>
      <c r="N9" s="25">
        <f t="shared" si="0"/>
        <v>74</v>
      </c>
      <c r="O9" s="25">
        <f t="shared" si="0"/>
        <v>16350145</v>
      </c>
    </row>
    <row r="10" spans="1:15" s="29" customFormat="1" ht="18" customHeight="1" x14ac:dyDescent="0.2">
      <c r="A10" s="63" t="s">
        <v>43</v>
      </c>
      <c r="B10" s="25">
        <v>301</v>
      </c>
      <c r="C10" s="25">
        <v>97439933</v>
      </c>
      <c r="D10" s="25">
        <v>5</v>
      </c>
      <c r="E10" s="25">
        <v>1182743</v>
      </c>
      <c r="F10" s="25">
        <v>0</v>
      </c>
      <c r="G10" s="25">
        <v>0</v>
      </c>
      <c r="H10" s="25">
        <v>26</v>
      </c>
      <c r="I10" s="25">
        <v>5418867</v>
      </c>
      <c r="J10" s="25">
        <v>66</v>
      </c>
      <c r="K10" s="25">
        <v>4000665</v>
      </c>
      <c r="L10" s="25">
        <v>2</v>
      </c>
      <c r="M10" s="25">
        <v>44348</v>
      </c>
      <c r="N10" s="25">
        <f t="shared" si="0"/>
        <v>400</v>
      </c>
      <c r="O10" s="25">
        <f t="shared" si="0"/>
        <v>108086556</v>
      </c>
    </row>
    <row r="11" spans="1:15" s="29" customFormat="1" ht="18" customHeight="1" x14ac:dyDescent="0.2">
      <c r="A11" s="63" t="s">
        <v>19</v>
      </c>
      <c r="B11" s="25">
        <v>8</v>
      </c>
      <c r="C11" s="25">
        <v>931654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7</v>
      </c>
      <c r="K11" s="25">
        <v>464568</v>
      </c>
      <c r="L11" s="25">
        <v>0</v>
      </c>
      <c r="M11" s="25">
        <v>0</v>
      </c>
      <c r="N11" s="25">
        <f t="shared" si="0"/>
        <v>15</v>
      </c>
      <c r="O11" s="25">
        <f t="shared" si="0"/>
        <v>1396222</v>
      </c>
    </row>
    <row r="12" spans="1:15" s="29" customFormat="1" ht="18" customHeight="1" x14ac:dyDescent="0.2">
      <c r="A12" s="63" t="s">
        <v>50</v>
      </c>
      <c r="B12" s="25">
        <v>47</v>
      </c>
      <c r="C12" s="25">
        <v>10377910</v>
      </c>
      <c r="D12" s="25">
        <v>7</v>
      </c>
      <c r="E12" s="25">
        <v>354128</v>
      </c>
      <c r="F12" s="25">
        <v>2</v>
      </c>
      <c r="G12" s="25">
        <v>50811</v>
      </c>
      <c r="H12" s="25">
        <v>1</v>
      </c>
      <c r="I12" s="25">
        <v>220500</v>
      </c>
      <c r="J12" s="25">
        <v>9</v>
      </c>
      <c r="K12" s="25">
        <v>949012</v>
      </c>
      <c r="L12" s="25">
        <v>0</v>
      </c>
      <c r="M12" s="25">
        <v>0</v>
      </c>
      <c r="N12" s="25">
        <f t="shared" si="0"/>
        <v>66</v>
      </c>
      <c r="O12" s="25">
        <f t="shared" si="0"/>
        <v>11952361</v>
      </c>
    </row>
    <row r="13" spans="1:15" s="29" customFormat="1" ht="18" customHeight="1" x14ac:dyDescent="0.2">
      <c r="A13" s="63" t="s">
        <v>90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1</v>
      </c>
      <c r="K13" s="25">
        <v>5000</v>
      </c>
      <c r="L13" s="25">
        <v>0</v>
      </c>
      <c r="M13" s="25">
        <v>0</v>
      </c>
      <c r="N13" s="25">
        <f t="shared" si="0"/>
        <v>1</v>
      </c>
      <c r="O13" s="25">
        <f t="shared" si="0"/>
        <v>5000</v>
      </c>
    </row>
    <row r="14" spans="1:15" s="29" customFormat="1" ht="18" customHeight="1" x14ac:dyDescent="0.2">
      <c r="A14" s="63" t="s">
        <v>93</v>
      </c>
      <c r="B14" s="25">
        <v>6</v>
      </c>
      <c r="C14" s="25">
        <v>9234215</v>
      </c>
      <c r="D14" s="25">
        <v>2</v>
      </c>
      <c r="E14" s="25">
        <v>200000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f t="shared" si="0"/>
        <v>8</v>
      </c>
      <c r="O14" s="25">
        <f t="shared" si="0"/>
        <v>9434215</v>
      </c>
    </row>
    <row r="15" spans="1:15" s="29" customFormat="1" ht="18" customHeight="1" x14ac:dyDescent="0.2">
      <c r="A15" s="63" t="s">
        <v>29</v>
      </c>
      <c r="B15" s="25">
        <v>8</v>
      </c>
      <c r="C15" s="25">
        <v>856267</v>
      </c>
      <c r="D15" s="25">
        <v>1</v>
      </c>
      <c r="E15" s="25">
        <v>600</v>
      </c>
      <c r="F15" s="25">
        <v>0</v>
      </c>
      <c r="G15" s="25">
        <v>0</v>
      </c>
      <c r="H15" s="25">
        <v>0</v>
      </c>
      <c r="I15" s="25">
        <v>0</v>
      </c>
      <c r="J15" s="25">
        <v>1</v>
      </c>
      <c r="K15" s="25">
        <v>4000</v>
      </c>
      <c r="L15" s="25">
        <v>0</v>
      </c>
      <c r="M15" s="25">
        <v>0</v>
      </c>
      <c r="N15" s="25">
        <f t="shared" si="0"/>
        <v>10</v>
      </c>
      <c r="O15" s="25">
        <f t="shared" si="0"/>
        <v>860867</v>
      </c>
    </row>
    <row r="16" spans="1:15" s="10" customFormat="1" ht="18" customHeight="1" x14ac:dyDescent="0.2">
      <c r="A16" s="64" t="s">
        <v>0</v>
      </c>
      <c r="B16" s="13">
        <f>SUM(B6:B15)</f>
        <v>589</v>
      </c>
      <c r="C16" s="13">
        <f t="shared" ref="C16:O16" si="1">SUM(C6:C15)</f>
        <v>191322121</v>
      </c>
      <c r="D16" s="13">
        <f t="shared" si="1"/>
        <v>40</v>
      </c>
      <c r="E16" s="13">
        <f t="shared" si="1"/>
        <v>7024304</v>
      </c>
      <c r="F16" s="13">
        <f t="shared" si="1"/>
        <v>4</v>
      </c>
      <c r="G16" s="13">
        <f t="shared" si="1"/>
        <v>225811</v>
      </c>
      <c r="H16" s="13">
        <f t="shared" si="1"/>
        <v>40</v>
      </c>
      <c r="I16" s="13">
        <f t="shared" si="1"/>
        <v>6246079</v>
      </c>
      <c r="J16" s="13">
        <f t="shared" si="1"/>
        <v>122</v>
      </c>
      <c r="K16" s="13">
        <f t="shared" si="1"/>
        <v>8893064</v>
      </c>
      <c r="L16" s="13">
        <f t="shared" si="1"/>
        <v>3</v>
      </c>
      <c r="M16" s="13">
        <f t="shared" si="1"/>
        <v>407478</v>
      </c>
      <c r="N16" s="13">
        <f t="shared" si="1"/>
        <v>798</v>
      </c>
      <c r="O16" s="13">
        <f t="shared" si="1"/>
        <v>214118857</v>
      </c>
    </row>
  </sheetData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46"/>
  <sheetViews>
    <sheetView showGridLines="0" zoomScaleNormal="100" workbookViewId="0">
      <selection activeCell="A6" sqref="A6"/>
    </sheetView>
  </sheetViews>
  <sheetFormatPr defaultColWidth="12.7109375" defaultRowHeight="12.75" x14ac:dyDescent="0.2"/>
  <cols>
    <col min="1" max="1" width="51.7109375" style="26" customWidth="1"/>
    <col min="2" max="2" width="28.85546875" style="27" customWidth="1"/>
    <col min="3" max="3" width="12.7109375" style="49" customWidth="1"/>
    <col min="4" max="4" width="12.7109375" style="50" customWidth="1"/>
    <col min="5" max="6" width="12.7109375" style="49" customWidth="1"/>
    <col min="7" max="7" width="12.7109375" style="51" customWidth="1"/>
    <col min="8" max="8" width="12.7109375" style="52" customWidth="1"/>
    <col min="9" max="9" width="12.7109375" style="53" customWidth="1"/>
    <col min="10" max="10" width="12.7109375" style="52" customWidth="1"/>
    <col min="11" max="14" width="12.7109375" style="51" customWidth="1"/>
    <col min="15" max="15" width="12.7109375" style="49" customWidth="1"/>
    <col min="16" max="16" width="12.7109375" style="54" customWidth="1"/>
    <col min="17" max="16384" width="12.7109375" style="29"/>
  </cols>
  <sheetData>
    <row r="1" spans="1:18" ht="26.25" customHeight="1" x14ac:dyDescent="0.2">
      <c r="B1" s="14"/>
      <c r="C1" s="58"/>
      <c r="D1" s="5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26.25" customHeight="1" x14ac:dyDescent="0.2">
      <c r="B2" s="73" t="s">
        <v>119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s="33" customFormat="1" ht="25.5" customHeight="1" thickBot="1" x14ac:dyDescent="0.25">
      <c r="A3" s="30"/>
      <c r="B3" s="65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8" s="22" customFormat="1" ht="15.95" customHeight="1" x14ac:dyDescent="0.2">
      <c r="A4" s="76" t="s">
        <v>23</v>
      </c>
      <c r="B4" s="78" t="s">
        <v>9</v>
      </c>
      <c r="C4" s="74" t="s">
        <v>45</v>
      </c>
      <c r="D4" s="75"/>
      <c r="E4" s="74" t="s">
        <v>46</v>
      </c>
      <c r="F4" s="75"/>
      <c r="G4" s="74" t="s">
        <v>47</v>
      </c>
      <c r="H4" s="75"/>
      <c r="I4" s="74" t="s">
        <v>48</v>
      </c>
      <c r="J4" s="75"/>
      <c r="K4" s="74" t="s">
        <v>12</v>
      </c>
      <c r="L4" s="75"/>
      <c r="M4" s="74" t="s">
        <v>49</v>
      </c>
      <c r="N4" s="75"/>
      <c r="O4" s="74" t="s">
        <v>0</v>
      </c>
      <c r="P4" s="80"/>
    </row>
    <row r="5" spans="1:18" s="23" customFormat="1" ht="15.95" customHeight="1" x14ac:dyDescent="0.2">
      <c r="A5" s="77"/>
      <c r="B5" s="79"/>
      <c r="C5" s="19" t="s">
        <v>10</v>
      </c>
      <c r="D5" s="19" t="s">
        <v>11</v>
      </c>
      <c r="E5" s="19" t="s">
        <v>10</v>
      </c>
      <c r="F5" s="19" t="s">
        <v>11</v>
      </c>
      <c r="G5" s="19" t="s">
        <v>10</v>
      </c>
      <c r="H5" s="19" t="s">
        <v>11</v>
      </c>
      <c r="I5" s="19" t="s">
        <v>10</v>
      </c>
      <c r="J5" s="19" t="s">
        <v>11</v>
      </c>
      <c r="K5" s="19" t="s">
        <v>10</v>
      </c>
      <c r="L5" s="19" t="s">
        <v>11</v>
      </c>
      <c r="M5" s="19" t="s">
        <v>10</v>
      </c>
      <c r="N5" s="19" t="s">
        <v>11</v>
      </c>
      <c r="O5" s="19" t="s">
        <v>10</v>
      </c>
      <c r="P5" s="24" t="s">
        <v>11</v>
      </c>
    </row>
    <row r="6" spans="1:18" ht="18" customHeight="1" x14ac:dyDescent="0.2">
      <c r="A6" s="34" t="s">
        <v>51</v>
      </c>
      <c r="B6" s="35" t="s">
        <v>39</v>
      </c>
      <c r="C6" s="36">
        <v>9</v>
      </c>
      <c r="D6" s="36">
        <v>2981701</v>
      </c>
      <c r="E6" s="36">
        <v>0</v>
      </c>
      <c r="F6" s="36">
        <v>0</v>
      </c>
      <c r="G6" s="36">
        <v>0</v>
      </c>
      <c r="H6" s="36">
        <v>0</v>
      </c>
      <c r="I6" s="36">
        <v>3</v>
      </c>
      <c r="J6" s="36">
        <v>37673</v>
      </c>
      <c r="K6" s="36">
        <v>0</v>
      </c>
      <c r="L6" s="36">
        <v>0</v>
      </c>
      <c r="M6" s="36">
        <v>0</v>
      </c>
      <c r="N6" s="36">
        <v>0</v>
      </c>
      <c r="O6" s="36">
        <f>C6+E6+G6+I6+K6+M6</f>
        <v>12</v>
      </c>
      <c r="P6" s="37">
        <f>D6+F6+H6+J6+L6+N6</f>
        <v>3019374</v>
      </c>
      <c r="R6" s="28"/>
    </row>
    <row r="7" spans="1:18" s="39" customFormat="1" ht="18" customHeight="1" x14ac:dyDescent="0.2">
      <c r="A7" s="38"/>
      <c r="B7" s="35" t="s">
        <v>53</v>
      </c>
      <c r="C7" s="36">
        <v>11</v>
      </c>
      <c r="D7" s="36">
        <v>7185309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f t="shared" ref="O7:O68" si="0">C7+E7+G7+I7+K7+M7</f>
        <v>11</v>
      </c>
      <c r="P7" s="37">
        <f t="shared" ref="P7:P68" si="1">D7+F7+H7+J7+L7+N7</f>
        <v>7185309</v>
      </c>
      <c r="R7" s="28"/>
    </row>
    <row r="8" spans="1:18" ht="18" customHeight="1" x14ac:dyDescent="0.2">
      <c r="A8" s="38"/>
      <c r="B8" s="35" t="s">
        <v>54</v>
      </c>
      <c r="C8" s="36">
        <v>4</v>
      </c>
      <c r="D8" s="36">
        <v>1550692</v>
      </c>
      <c r="E8" s="36">
        <v>3</v>
      </c>
      <c r="F8" s="36">
        <v>1080605</v>
      </c>
      <c r="G8" s="36">
        <v>0</v>
      </c>
      <c r="H8" s="36">
        <v>0</v>
      </c>
      <c r="I8" s="36">
        <v>0</v>
      </c>
      <c r="J8" s="36">
        <v>0</v>
      </c>
      <c r="K8" s="36">
        <v>1</v>
      </c>
      <c r="L8" s="36">
        <v>45898</v>
      </c>
      <c r="M8" s="36">
        <v>1</v>
      </c>
      <c r="N8" s="36">
        <v>363130</v>
      </c>
      <c r="O8" s="36">
        <f t="shared" si="0"/>
        <v>9</v>
      </c>
      <c r="P8" s="37">
        <f t="shared" si="1"/>
        <v>3040325</v>
      </c>
      <c r="R8" s="28"/>
    </row>
    <row r="9" spans="1:18" ht="18" customHeight="1" x14ac:dyDescent="0.2">
      <c r="A9" s="38"/>
      <c r="B9" s="35" t="s">
        <v>107</v>
      </c>
      <c r="C9" s="36">
        <v>8</v>
      </c>
      <c r="D9" s="36">
        <v>2404533</v>
      </c>
      <c r="E9" s="36">
        <v>1</v>
      </c>
      <c r="F9" s="36">
        <v>40000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f t="shared" si="0"/>
        <v>9</v>
      </c>
      <c r="P9" s="37">
        <f t="shared" si="1"/>
        <v>2444533</v>
      </c>
      <c r="R9" s="28"/>
    </row>
    <row r="10" spans="1:18" ht="18" customHeight="1" x14ac:dyDescent="0.2">
      <c r="A10" s="38"/>
      <c r="B10" s="35" t="s">
        <v>55</v>
      </c>
      <c r="C10" s="36">
        <f>36-1</f>
        <v>35</v>
      </c>
      <c r="D10" s="36">
        <f>15502925-10154828</f>
        <v>5348097</v>
      </c>
      <c r="E10" s="36">
        <v>8</v>
      </c>
      <c r="F10" s="36">
        <v>716400</v>
      </c>
      <c r="G10" s="36">
        <v>0</v>
      </c>
      <c r="H10" s="36">
        <v>0</v>
      </c>
      <c r="I10" s="36">
        <v>2</v>
      </c>
      <c r="J10" s="36">
        <v>109500</v>
      </c>
      <c r="K10" s="36">
        <v>6</v>
      </c>
      <c r="L10" s="36">
        <v>384028</v>
      </c>
      <c r="M10" s="36">
        <v>0</v>
      </c>
      <c r="N10" s="36">
        <v>0</v>
      </c>
      <c r="O10" s="36">
        <f t="shared" si="0"/>
        <v>51</v>
      </c>
      <c r="P10" s="37">
        <f t="shared" si="1"/>
        <v>6558025</v>
      </c>
      <c r="R10" s="28"/>
    </row>
    <row r="11" spans="1:18" ht="18" customHeight="1" x14ac:dyDescent="0.2">
      <c r="A11" s="38"/>
      <c r="B11" s="35" t="s">
        <v>56</v>
      </c>
      <c r="C11" s="36">
        <f>2+1</f>
        <v>3</v>
      </c>
      <c r="D11" s="36">
        <f>9466934+10154828</f>
        <v>19621762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f t="shared" si="0"/>
        <v>3</v>
      </c>
      <c r="P11" s="37">
        <f t="shared" si="1"/>
        <v>19621762</v>
      </c>
      <c r="R11" s="28"/>
    </row>
    <row r="12" spans="1:18" ht="18" customHeight="1" x14ac:dyDescent="0.2">
      <c r="A12" s="38"/>
      <c r="B12" s="35" t="s">
        <v>57</v>
      </c>
      <c r="C12" s="36">
        <v>12</v>
      </c>
      <c r="D12" s="36">
        <v>3787512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f t="shared" si="0"/>
        <v>12</v>
      </c>
      <c r="P12" s="37">
        <f t="shared" si="1"/>
        <v>3787512</v>
      </c>
      <c r="R12" s="28"/>
    </row>
    <row r="13" spans="1:18" ht="18" customHeight="1" x14ac:dyDescent="0.2">
      <c r="A13" s="38"/>
      <c r="B13" s="35" t="s">
        <v>58</v>
      </c>
      <c r="C13" s="36">
        <v>3</v>
      </c>
      <c r="D13" s="36">
        <v>795098</v>
      </c>
      <c r="E13" s="36">
        <v>1</v>
      </c>
      <c r="F13" s="36">
        <v>14300</v>
      </c>
      <c r="G13" s="36">
        <v>0</v>
      </c>
      <c r="H13" s="36">
        <v>0</v>
      </c>
      <c r="I13" s="36">
        <v>0</v>
      </c>
      <c r="J13" s="36">
        <v>0</v>
      </c>
      <c r="K13" s="36">
        <v>1</v>
      </c>
      <c r="L13" s="36">
        <v>10000</v>
      </c>
      <c r="M13" s="36">
        <v>0</v>
      </c>
      <c r="N13" s="36">
        <v>0</v>
      </c>
      <c r="O13" s="36">
        <f t="shared" si="0"/>
        <v>5</v>
      </c>
      <c r="P13" s="37">
        <f t="shared" si="1"/>
        <v>819398</v>
      </c>
      <c r="R13" s="28"/>
    </row>
    <row r="14" spans="1:18" ht="18" customHeight="1" x14ac:dyDescent="0.2">
      <c r="A14" s="38"/>
      <c r="B14" s="35" t="s">
        <v>59</v>
      </c>
      <c r="C14" s="36">
        <v>1</v>
      </c>
      <c r="D14" s="36">
        <v>4999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f t="shared" si="0"/>
        <v>1</v>
      </c>
      <c r="P14" s="37">
        <f t="shared" si="1"/>
        <v>4999</v>
      </c>
      <c r="R14" s="28"/>
    </row>
    <row r="15" spans="1:18" ht="18" customHeight="1" x14ac:dyDescent="0.2">
      <c r="A15" s="38"/>
      <c r="B15" s="35" t="s">
        <v>60</v>
      </c>
      <c r="C15" s="36">
        <v>1</v>
      </c>
      <c r="D15" s="36">
        <v>644098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3</v>
      </c>
      <c r="L15" s="36">
        <v>100864</v>
      </c>
      <c r="M15" s="36">
        <v>0</v>
      </c>
      <c r="N15" s="36">
        <v>0</v>
      </c>
      <c r="O15" s="36">
        <v>0</v>
      </c>
      <c r="P15" s="37">
        <f t="shared" si="1"/>
        <v>744962</v>
      </c>
      <c r="R15" s="28"/>
    </row>
    <row r="16" spans="1:18" ht="18" customHeight="1" x14ac:dyDescent="0.2">
      <c r="A16" s="38"/>
      <c r="B16" s="35" t="s">
        <v>14</v>
      </c>
      <c r="C16" s="36">
        <v>8</v>
      </c>
      <c r="D16" s="36">
        <v>1022514</v>
      </c>
      <c r="E16" s="36">
        <v>0</v>
      </c>
      <c r="F16" s="36">
        <v>0</v>
      </c>
      <c r="G16" s="36">
        <v>0</v>
      </c>
      <c r="H16" s="36">
        <v>0</v>
      </c>
      <c r="I16" s="36">
        <v>1</v>
      </c>
      <c r="J16" s="36">
        <v>10000</v>
      </c>
      <c r="K16" s="36">
        <v>6</v>
      </c>
      <c r="L16" s="36">
        <v>282175</v>
      </c>
      <c r="M16" s="36">
        <v>0</v>
      </c>
      <c r="N16" s="36">
        <v>0</v>
      </c>
      <c r="O16" s="36">
        <f t="shared" si="0"/>
        <v>15</v>
      </c>
      <c r="P16" s="37">
        <f t="shared" si="1"/>
        <v>1314689</v>
      </c>
      <c r="R16" s="28"/>
    </row>
    <row r="17" spans="1:18" ht="18" customHeight="1" x14ac:dyDescent="0.2">
      <c r="A17" s="38"/>
      <c r="B17" s="35" t="s">
        <v>21</v>
      </c>
      <c r="C17" s="36">
        <v>7</v>
      </c>
      <c r="D17" s="36">
        <v>1058198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1</v>
      </c>
      <c r="L17" s="36">
        <v>45000</v>
      </c>
      <c r="M17" s="36">
        <v>0</v>
      </c>
      <c r="N17" s="36">
        <v>0</v>
      </c>
      <c r="O17" s="36">
        <f t="shared" si="0"/>
        <v>8</v>
      </c>
      <c r="P17" s="37">
        <f t="shared" si="1"/>
        <v>1103198</v>
      </c>
      <c r="R17" s="28"/>
    </row>
    <row r="18" spans="1:18" ht="18" customHeight="1" thickBot="1" x14ac:dyDescent="0.25">
      <c r="A18" s="40" t="s">
        <v>52</v>
      </c>
      <c r="B18" s="41" t="s">
        <v>32</v>
      </c>
      <c r="C18" s="42">
        <f t="shared" ref="C18:N18" si="2">SUM(C6:C17)</f>
        <v>102</v>
      </c>
      <c r="D18" s="42">
        <f t="shared" si="2"/>
        <v>46404513</v>
      </c>
      <c r="E18" s="42">
        <f t="shared" si="2"/>
        <v>13</v>
      </c>
      <c r="F18" s="42">
        <f t="shared" si="2"/>
        <v>1851305</v>
      </c>
      <c r="G18" s="42">
        <f t="shared" si="2"/>
        <v>0</v>
      </c>
      <c r="H18" s="42">
        <f t="shared" si="2"/>
        <v>0</v>
      </c>
      <c r="I18" s="42">
        <f t="shared" si="2"/>
        <v>6</v>
      </c>
      <c r="J18" s="42">
        <f t="shared" si="2"/>
        <v>157173</v>
      </c>
      <c r="K18" s="42">
        <f t="shared" si="2"/>
        <v>18</v>
      </c>
      <c r="L18" s="42">
        <f t="shared" si="2"/>
        <v>867965</v>
      </c>
      <c r="M18" s="42">
        <f t="shared" si="2"/>
        <v>1</v>
      </c>
      <c r="N18" s="42">
        <f t="shared" si="2"/>
        <v>363130</v>
      </c>
      <c r="O18" s="42">
        <f t="shared" si="0"/>
        <v>140</v>
      </c>
      <c r="P18" s="57">
        <f t="shared" si="1"/>
        <v>49644086</v>
      </c>
    </row>
    <row r="19" spans="1:18" ht="18" customHeight="1" x14ac:dyDescent="0.2">
      <c r="A19" s="38" t="s">
        <v>17</v>
      </c>
      <c r="B19" s="35" t="s">
        <v>108</v>
      </c>
      <c r="C19" s="36">
        <v>1</v>
      </c>
      <c r="D19" s="36">
        <v>152092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f t="shared" si="0"/>
        <v>1</v>
      </c>
      <c r="P19" s="37">
        <f t="shared" si="1"/>
        <v>152092</v>
      </c>
    </row>
    <row r="20" spans="1:18" ht="18" customHeight="1" x14ac:dyDescent="0.2">
      <c r="A20" s="38"/>
      <c r="B20" s="35" t="s">
        <v>109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1</v>
      </c>
      <c r="L20" s="36">
        <v>1000</v>
      </c>
      <c r="M20" s="36">
        <v>0</v>
      </c>
      <c r="N20" s="36">
        <v>0</v>
      </c>
      <c r="O20" s="36">
        <f t="shared" si="0"/>
        <v>1</v>
      </c>
      <c r="P20" s="37">
        <f t="shared" si="1"/>
        <v>1000</v>
      </c>
    </row>
    <row r="21" spans="1:18" ht="18" customHeight="1" x14ac:dyDescent="0.2">
      <c r="A21" s="38"/>
      <c r="B21" s="35" t="s">
        <v>1</v>
      </c>
      <c r="C21" s="36">
        <v>3</v>
      </c>
      <c r="D21" s="36">
        <v>602490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f t="shared" si="0"/>
        <v>3</v>
      </c>
      <c r="P21" s="37">
        <f t="shared" si="1"/>
        <v>602490</v>
      </c>
    </row>
    <row r="22" spans="1:18" ht="18" customHeight="1" x14ac:dyDescent="0.2">
      <c r="A22" s="38"/>
      <c r="B22" s="35" t="s">
        <v>99</v>
      </c>
      <c r="C22" s="36">
        <v>1</v>
      </c>
      <c r="D22" s="36">
        <v>30000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1</v>
      </c>
      <c r="L22" s="36">
        <v>200000</v>
      </c>
      <c r="M22" s="36">
        <v>0</v>
      </c>
      <c r="N22" s="36">
        <v>0</v>
      </c>
      <c r="O22" s="36">
        <f t="shared" si="0"/>
        <v>2</v>
      </c>
      <c r="P22" s="37">
        <f t="shared" si="1"/>
        <v>230000</v>
      </c>
    </row>
    <row r="23" spans="1:18" ht="18" customHeight="1" x14ac:dyDescent="0.2">
      <c r="A23" s="38"/>
      <c r="B23" s="35" t="s">
        <v>2</v>
      </c>
      <c r="C23" s="36">
        <v>8</v>
      </c>
      <c r="D23" s="36">
        <v>1308034</v>
      </c>
      <c r="E23" s="36">
        <v>0</v>
      </c>
      <c r="F23" s="36">
        <v>0</v>
      </c>
      <c r="G23" s="36">
        <v>0</v>
      </c>
      <c r="H23" s="36">
        <v>0</v>
      </c>
      <c r="I23" s="36">
        <v>1</v>
      </c>
      <c r="J23" s="36">
        <v>58484</v>
      </c>
      <c r="K23" s="36">
        <v>5</v>
      </c>
      <c r="L23" s="36">
        <v>81750</v>
      </c>
      <c r="M23" s="36">
        <v>0</v>
      </c>
      <c r="N23" s="36">
        <v>0</v>
      </c>
      <c r="O23" s="36">
        <f t="shared" si="0"/>
        <v>14</v>
      </c>
      <c r="P23" s="37">
        <f t="shared" si="1"/>
        <v>1448268</v>
      </c>
    </row>
    <row r="24" spans="1:18" ht="18" customHeight="1" x14ac:dyDescent="0.2">
      <c r="A24" s="38"/>
      <c r="B24" s="35" t="s">
        <v>22</v>
      </c>
      <c r="C24" s="36">
        <v>12</v>
      </c>
      <c r="D24" s="36">
        <v>459530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f t="shared" si="0"/>
        <v>12</v>
      </c>
      <c r="P24" s="37">
        <f t="shared" si="1"/>
        <v>459530</v>
      </c>
    </row>
    <row r="25" spans="1:18" ht="18" customHeight="1" x14ac:dyDescent="0.2">
      <c r="A25" s="38"/>
      <c r="B25" s="35" t="s">
        <v>110</v>
      </c>
      <c r="C25" s="36">
        <v>5</v>
      </c>
      <c r="D25" s="36">
        <v>574947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f t="shared" si="0"/>
        <v>5</v>
      </c>
      <c r="P25" s="37">
        <f t="shared" si="1"/>
        <v>574947</v>
      </c>
    </row>
    <row r="26" spans="1:18" ht="18" customHeight="1" x14ac:dyDescent="0.2">
      <c r="A26" s="38"/>
      <c r="B26" s="35" t="s">
        <v>3</v>
      </c>
      <c r="C26" s="36">
        <v>6</v>
      </c>
      <c r="D26" s="36">
        <v>1028244</v>
      </c>
      <c r="E26" s="36">
        <v>2</v>
      </c>
      <c r="F26" s="36">
        <v>155653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f t="shared" si="0"/>
        <v>8</v>
      </c>
      <c r="P26" s="37">
        <f t="shared" si="1"/>
        <v>1183897</v>
      </c>
    </row>
    <row r="27" spans="1:18" ht="18" customHeight="1" x14ac:dyDescent="0.2">
      <c r="A27" s="38"/>
      <c r="B27" s="35" t="s">
        <v>4</v>
      </c>
      <c r="C27" s="36">
        <v>3</v>
      </c>
      <c r="D27" s="36">
        <v>140593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f t="shared" si="0"/>
        <v>3</v>
      </c>
      <c r="P27" s="37">
        <f t="shared" si="1"/>
        <v>140593</v>
      </c>
    </row>
    <row r="28" spans="1:18" ht="18" customHeight="1" x14ac:dyDescent="0.2">
      <c r="A28" s="38"/>
      <c r="B28" s="35" t="s">
        <v>37</v>
      </c>
      <c r="C28" s="36">
        <v>12</v>
      </c>
      <c r="D28" s="36">
        <v>2916196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1</v>
      </c>
      <c r="L28" s="36">
        <v>59102</v>
      </c>
      <c r="M28" s="36">
        <v>0</v>
      </c>
      <c r="N28" s="36">
        <v>0</v>
      </c>
      <c r="O28" s="36">
        <f t="shared" si="0"/>
        <v>13</v>
      </c>
      <c r="P28" s="37">
        <f t="shared" si="1"/>
        <v>2975298</v>
      </c>
    </row>
    <row r="29" spans="1:18" ht="18" customHeight="1" thickBot="1" x14ac:dyDescent="0.25">
      <c r="A29" s="40" t="s">
        <v>25</v>
      </c>
      <c r="B29" s="41" t="s">
        <v>32</v>
      </c>
      <c r="C29" s="42">
        <f t="shared" ref="C29:N29" si="3">SUM(C19:C28)</f>
        <v>51</v>
      </c>
      <c r="D29" s="42">
        <f t="shared" si="3"/>
        <v>7212126</v>
      </c>
      <c r="E29" s="42">
        <f t="shared" si="3"/>
        <v>2</v>
      </c>
      <c r="F29" s="42">
        <f t="shared" si="3"/>
        <v>155653</v>
      </c>
      <c r="G29" s="42">
        <f t="shared" si="3"/>
        <v>0</v>
      </c>
      <c r="H29" s="42">
        <f t="shared" si="3"/>
        <v>0</v>
      </c>
      <c r="I29" s="42">
        <f t="shared" si="3"/>
        <v>1</v>
      </c>
      <c r="J29" s="42">
        <f t="shared" si="3"/>
        <v>58484</v>
      </c>
      <c r="K29" s="42">
        <f t="shared" si="3"/>
        <v>8</v>
      </c>
      <c r="L29" s="42">
        <f t="shared" si="3"/>
        <v>341852</v>
      </c>
      <c r="M29" s="42">
        <f t="shared" si="3"/>
        <v>0</v>
      </c>
      <c r="N29" s="42">
        <f t="shared" si="3"/>
        <v>0</v>
      </c>
      <c r="O29" s="42">
        <f t="shared" si="0"/>
        <v>62</v>
      </c>
      <c r="P29" s="57">
        <f t="shared" si="1"/>
        <v>7768115</v>
      </c>
    </row>
    <row r="30" spans="1:18" ht="18" customHeight="1" x14ac:dyDescent="0.2">
      <c r="A30" s="38" t="s">
        <v>18</v>
      </c>
      <c r="B30" s="35" t="s">
        <v>61</v>
      </c>
      <c r="C30" s="36">
        <v>7</v>
      </c>
      <c r="D30" s="36">
        <v>1953687</v>
      </c>
      <c r="E30" s="36">
        <v>8</v>
      </c>
      <c r="F30" s="36">
        <v>3264916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f t="shared" si="0"/>
        <v>15</v>
      </c>
      <c r="P30" s="37">
        <f t="shared" si="1"/>
        <v>5218603</v>
      </c>
    </row>
    <row r="31" spans="1:18" ht="18" customHeight="1" x14ac:dyDescent="0.2">
      <c r="A31" s="38"/>
      <c r="B31" s="35" t="s">
        <v>15</v>
      </c>
      <c r="C31" s="36">
        <v>2</v>
      </c>
      <c r="D31" s="36">
        <v>169025</v>
      </c>
      <c r="E31" s="36">
        <v>1</v>
      </c>
      <c r="F31" s="36">
        <v>9500</v>
      </c>
      <c r="G31" s="36">
        <v>0</v>
      </c>
      <c r="H31" s="36">
        <v>0</v>
      </c>
      <c r="I31" s="36">
        <v>0</v>
      </c>
      <c r="J31" s="36">
        <v>0</v>
      </c>
      <c r="K31" s="36">
        <v>3</v>
      </c>
      <c r="L31" s="36">
        <v>522928</v>
      </c>
      <c r="M31" s="36">
        <v>0</v>
      </c>
      <c r="N31" s="36">
        <v>0</v>
      </c>
      <c r="O31" s="36">
        <f t="shared" si="0"/>
        <v>6</v>
      </c>
      <c r="P31" s="37">
        <f t="shared" si="1"/>
        <v>701453</v>
      </c>
    </row>
    <row r="32" spans="1:18" ht="18" customHeight="1" x14ac:dyDescent="0.2">
      <c r="A32" s="38"/>
      <c r="B32" s="35" t="s">
        <v>100</v>
      </c>
      <c r="C32" s="36">
        <v>1</v>
      </c>
      <c r="D32" s="36">
        <v>2701234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f t="shared" si="0"/>
        <v>1</v>
      </c>
      <c r="P32" s="37">
        <f t="shared" si="1"/>
        <v>2701234</v>
      </c>
    </row>
    <row r="33" spans="1:16" ht="18" customHeight="1" thickBot="1" x14ac:dyDescent="0.25">
      <c r="A33" s="40" t="s">
        <v>27</v>
      </c>
      <c r="B33" s="41" t="s">
        <v>32</v>
      </c>
      <c r="C33" s="42">
        <f t="shared" ref="C33:N33" si="4">SUM(C30:C32)</f>
        <v>10</v>
      </c>
      <c r="D33" s="42">
        <f t="shared" si="4"/>
        <v>4823946</v>
      </c>
      <c r="E33" s="42">
        <f t="shared" si="4"/>
        <v>9</v>
      </c>
      <c r="F33" s="42">
        <f t="shared" si="4"/>
        <v>3274416</v>
      </c>
      <c r="G33" s="42">
        <f t="shared" si="4"/>
        <v>0</v>
      </c>
      <c r="H33" s="42">
        <f t="shared" si="4"/>
        <v>0</v>
      </c>
      <c r="I33" s="42">
        <f t="shared" si="4"/>
        <v>0</v>
      </c>
      <c r="J33" s="42">
        <f t="shared" si="4"/>
        <v>0</v>
      </c>
      <c r="K33" s="42">
        <f t="shared" si="4"/>
        <v>3</v>
      </c>
      <c r="L33" s="42">
        <f t="shared" si="4"/>
        <v>522928</v>
      </c>
      <c r="M33" s="42">
        <f t="shared" si="4"/>
        <v>0</v>
      </c>
      <c r="N33" s="42">
        <f t="shared" si="4"/>
        <v>0</v>
      </c>
      <c r="O33" s="42">
        <f t="shared" si="0"/>
        <v>22</v>
      </c>
      <c r="P33" s="57">
        <f t="shared" si="1"/>
        <v>8621290</v>
      </c>
    </row>
    <row r="34" spans="1:16" ht="18" customHeight="1" x14ac:dyDescent="0.2">
      <c r="A34" s="38" t="s">
        <v>20</v>
      </c>
      <c r="B34" s="35" t="s">
        <v>62</v>
      </c>
      <c r="C34" s="36">
        <v>3</v>
      </c>
      <c r="D34" s="36">
        <v>2810000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2</v>
      </c>
      <c r="L34" s="36">
        <v>616253</v>
      </c>
      <c r="M34" s="36">
        <v>0</v>
      </c>
      <c r="N34" s="36">
        <v>0</v>
      </c>
      <c r="O34" s="36">
        <f t="shared" si="0"/>
        <v>5</v>
      </c>
      <c r="P34" s="37">
        <f t="shared" si="1"/>
        <v>3426253</v>
      </c>
    </row>
    <row r="35" spans="1:16" ht="18" customHeight="1" x14ac:dyDescent="0.2">
      <c r="A35" s="38"/>
      <c r="B35" s="35" t="s">
        <v>40</v>
      </c>
      <c r="C35" s="36">
        <v>12</v>
      </c>
      <c r="D35" s="36">
        <v>3414416</v>
      </c>
      <c r="E35" s="36">
        <v>0</v>
      </c>
      <c r="F35" s="36">
        <v>0</v>
      </c>
      <c r="G35" s="36">
        <v>2</v>
      </c>
      <c r="H35" s="36">
        <v>175000</v>
      </c>
      <c r="I35" s="36">
        <v>1</v>
      </c>
      <c r="J35" s="36">
        <v>129586</v>
      </c>
      <c r="K35" s="36">
        <v>1</v>
      </c>
      <c r="L35" s="36">
        <v>215001</v>
      </c>
      <c r="M35" s="36">
        <v>0</v>
      </c>
      <c r="N35" s="36">
        <v>0</v>
      </c>
      <c r="O35" s="36">
        <f t="shared" si="0"/>
        <v>16</v>
      </c>
      <c r="P35" s="37">
        <f t="shared" si="1"/>
        <v>3934003</v>
      </c>
    </row>
    <row r="36" spans="1:16" ht="18" customHeight="1" x14ac:dyDescent="0.2">
      <c r="A36" s="38"/>
      <c r="B36" s="35" t="s">
        <v>24</v>
      </c>
      <c r="C36" s="36">
        <v>7</v>
      </c>
      <c r="D36" s="36">
        <v>1560038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20000</v>
      </c>
      <c r="K36" s="36">
        <v>1</v>
      </c>
      <c r="L36" s="36">
        <v>13632</v>
      </c>
      <c r="M36" s="36">
        <v>0</v>
      </c>
      <c r="N36" s="36">
        <v>0</v>
      </c>
      <c r="O36" s="36">
        <f t="shared" si="0"/>
        <v>10</v>
      </c>
      <c r="P36" s="37">
        <f t="shared" si="1"/>
        <v>1593670</v>
      </c>
    </row>
    <row r="37" spans="1:16" ht="18" customHeight="1" x14ac:dyDescent="0.2">
      <c r="A37" s="38"/>
      <c r="B37" s="35" t="s">
        <v>63</v>
      </c>
      <c r="C37" s="36">
        <v>6</v>
      </c>
      <c r="D37" s="36">
        <v>457492</v>
      </c>
      <c r="E37" s="36">
        <v>0</v>
      </c>
      <c r="F37" s="36">
        <v>0</v>
      </c>
      <c r="G37" s="36">
        <v>0</v>
      </c>
      <c r="H37" s="36">
        <v>0</v>
      </c>
      <c r="I37" s="36">
        <v>2</v>
      </c>
      <c r="J37" s="36">
        <v>143502</v>
      </c>
      <c r="K37" s="36">
        <v>0</v>
      </c>
      <c r="L37" s="36">
        <v>0</v>
      </c>
      <c r="M37" s="36">
        <v>0</v>
      </c>
      <c r="N37" s="36">
        <v>0</v>
      </c>
      <c r="O37" s="36">
        <f t="shared" si="0"/>
        <v>8</v>
      </c>
      <c r="P37" s="37">
        <f t="shared" si="1"/>
        <v>600994</v>
      </c>
    </row>
    <row r="38" spans="1:16" ht="18" customHeight="1" x14ac:dyDescent="0.2">
      <c r="A38" s="38"/>
      <c r="B38" s="35" t="s">
        <v>97</v>
      </c>
      <c r="C38" s="36">
        <v>15</v>
      </c>
      <c r="D38" s="36">
        <v>3211579</v>
      </c>
      <c r="E38" s="36">
        <v>1</v>
      </c>
      <c r="F38" s="36">
        <v>5459</v>
      </c>
      <c r="G38" s="36">
        <v>0</v>
      </c>
      <c r="H38" s="36">
        <v>0</v>
      </c>
      <c r="I38" s="36">
        <v>1</v>
      </c>
      <c r="J38" s="36">
        <v>97967</v>
      </c>
      <c r="K38" s="36">
        <v>3</v>
      </c>
      <c r="L38" s="36">
        <v>195367</v>
      </c>
      <c r="M38" s="36">
        <v>0</v>
      </c>
      <c r="N38" s="36">
        <v>0</v>
      </c>
      <c r="O38" s="36">
        <f t="shared" si="0"/>
        <v>20</v>
      </c>
      <c r="P38" s="37">
        <f t="shared" si="1"/>
        <v>3510372</v>
      </c>
    </row>
    <row r="39" spans="1:16" ht="18" customHeight="1" x14ac:dyDescent="0.2">
      <c r="A39" s="38"/>
      <c r="B39" s="35" t="s">
        <v>16</v>
      </c>
      <c r="C39" s="36">
        <v>3</v>
      </c>
      <c r="D39" s="36">
        <v>489539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2</v>
      </c>
      <c r="L39" s="36">
        <v>696821</v>
      </c>
      <c r="M39" s="36">
        <v>0</v>
      </c>
      <c r="N39" s="36">
        <v>0</v>
      </c>
      <c r="O39" s="36">
        <f t="shared" si="0"/>
        <v>5</v>
      </c>
      <c r="P39" s="37">
        <f t="shared" si="1"/>
        <v>1186360</v>
      </c>
    </row>
    <row r="40" spans="1:16" ht="18" customHeight="1" x14ac:dyDescent="0.2">
      <c r="A40" s="38"/>
      <c r="B40" s="35" t="s">
        <v>41</v>
      </c>
      <c r="C40" s="36">
        <v>9</v>
      </c>
      <c r="D40" s="36">
        <v>2020993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f t="shared" si="0"/>
        <v>9</v>
      </c>
      <c r="P40" s="37">
        <f t="shared" si="1"/>
        <v>2020993</v>
      </c>
    </row>
    <row r="41" spans="1:16" ht="18" customHeight="1" x14ac:dyDescent="0.2">
      <c r="A41" s="38"/>
      <c r="B41" s="35" t="s">
        <v>33</v>
      </c>
      <c r="C41" s="36">
        <v>1</v>
      </c>
      <c r="D41" s="36">
        <v>77500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f t="shared" si="0"/>
        <v>1</v>
      </c>
      <c r="P41" s="37">
        <f t="shared" si="1"/>
        <v>77500</v>
      </c>
    </row>
    <row r="42" spans="1:16" ht="18" customHeight="1" thickBot="1" x14ac:dyDescent="0.25">
      <c r="A42" s="40" t="s">
        <v>26</v>
      </c>
      <c r="B42" s="41" t="s">
        <v>32</v>
      </c>
      <c r="C42" s="42">
        <f t="shared" ref="C42:N42" si="5">SUM(C34:C41)</f>
        <v>56</v>
      </c>
      <c r="D42" s="42">
        <f t="shared" si="5"/>
        <v>14041557</v>
      </c>
      <c r="E42" s="42">
        <f t="shared" si="5"/>
        <v>1</v>
      </c>
      <c r="F42" s="42">
        <f t="shared" si="5"/>
        <v>5459</v>
      </c>
      <c r="G42" s="42">
        <f t="shared" si="5"/>
        <v>2</v>
      </c>
      <c r="H42" s="42">
        <f t="shared" si="5"/>
        <v>175000</v>
      </c>
      <c r="I42" s="42">
        <f t="shared" si="5"/>
        <v>6</v>
      </c>
      <c r="J42" s="42">
        <f t="shared" si="5"/>
        <v>391055</v>
      </c>
      <c r="K42" s="42">
        <f t="shared" si="5"/>
        <v>9</v>
      </c>
      <c r="L42" s="42">
        <f t="shared" si="5"/>
        <v>1737074</v>
      </c>
      <c r="M42" s="42">
        <f t="shared" si="5"/>
        <v>0</v>
      </c>
      <c r="N42" s="42">
        <f t="shared" si="5"/>
        <v>0</v>
      </c>
      <c r="O42" s="42">
        <f t="shared" si="0"/>
        <v>74</v>
      </c>
      <c r="P42" s="57">
        <f t="shared" si="1"/>
        <v>16350145</v>
      </c>
    </row>
    <row r="43" spans="1:16" ht="18" customHeight="1" x14ac:dyDescent="0.2">
      <c r="A43" s="38" t="s">
        <v>43</v>
      </c>
      <c r="B43" s="35" t="s">
        <v>35</v>
      </c>
      <c r="C43" s="36">
        <v>1</v>
      </c>
      <c r="D43" s="36">
        <v>1920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1</v>
      </c>
      <c r="L43" s="36">
        <v>250000</v>
      </c>
      <c r="M43" s="36">
        <v>0</v>
      </c>
      <c r="N43" s="36">
        <v>0</v>
      </c>
      <c r="O43" s="36">
        <f t="shared" si="0"/>
        <v>2</v>
      </c>
      <c r="P43" s="37">
        <f t="shared" si="1"/>
        <v>251920</v>
      </c>
    </row>
    <row r="44" spans="1:16" ht="18" customHeight="1" x14ac:dyDescent="0.2">
      <c r="A44" s="38"/>
      <c r="B44" s="35" t="s">
        <v>5</v>
      </c>
      <c r="C44" s="36">
        <v>12</v>
      </c>
      <c r="D44" s="36">
        <v>4957909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2</v>
      </c>
      <c r="L44" s="36">
        <v>48844</v>
      </c>
      <c r="M44" s="36">
        <v>0</v>
      </c>
      <c r="N44" s="36">
        <v>0</v>
      </c>
      <c r="O44" s="36">
        <f t="shared" si="0"/>
        <v>14</v>
      </c>
      <c r="P44" s="37">
        <f t="shared" si="1"/>
        <v>5006753</v>
      </c>
    </row>
    <row r="45" spans="1:16" ht="18" customHeight="1" x14ac:dyDescent="0.2">
      <c r="A45" s="38"/>
      <c r="B45" s="35" t="s">
        <v>64</v>
      </c>
      <c r="C45" s="36">
        <v>16</v>
      </c>
      <c r="D45" s="36">
        <v>4387642</v>
      </c>
      <c r="E45" s="36">
        <v>0</v>
      </c>
      <c r="F45" s="36">
        <v>0</v>
      </c>
      <c r="G45" s="36">
        <v>0</v>
      </c>
      <c r="H45" s="36">
        <v>0</v>
      </c>
      <c r="I45" s="36">
        <v>1</v>
      </c>
      <c r="J45" s="36">
        <v>18500</v>
      </c>
      <c r="K45" s="36">
        <v>3</v>
      </c>
      <c r="L45" s="36">
        <v>840657</v>
      </c>
      <c r="M45" s="36">
        <v>0</v>
      </c>
      <c r="N45" s="36">
        <v>0</v>
      </c>
      <c r="O45" s="36">
        <f t="shared" si="0"/>
        <v>20</v>
      </c>
      <c r="P45" s="37">
        <f t="shared" si="1"/>
        <v>5246799</v>
      </c>
    </row>
    <row r="46" spans="1:16" ht="18" customHeight="1" x14ac:dyDescent="0.2">
      <c r="A46" s="38"/>
      <c r="B46" s="35" t="s">
        <v>65</v>
      </c>
      <c r="C46" s="36">
        <v>3</v>
      </c>
      <c r="D46" s="36">
        <v>3017537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f t="shared" si="0"/>
        <v>3</v>
      </c>
      <c r="P46" s="37">
        <f t="shared" si="1"/>
        <v>3017537</v>
      </c>
    </row>
    <row r="47" spans="1:16" ht="18" customHeight="1" x14ac:dyDescent="0.2">
      <c r="A47" s="38"/>
      <c r="B47" s="35" t="s">
        <v>66</v>
      </c>
      <c r="C47" s="36">
        <v>7</v>
      </c>
      <c r="D47" s="36">
        <v>23250</v>
      </c>
      <c r="E47" s="36">
        <v>0</v>
      </c>
      <c r="F47" s="36">
        <v>0</v>
      </c>
      <c r="G47" s="36">
        <v>0</v>
      </c>
      <c r="H47" s="36">
        <v>0</v>
      </c>
      <c r="I47" s="36">
        <v>2</v>
      </c>
      <c r="J47" s="36">
        <v>0</v>
      </c>
      <c r="K47" s="36">
        <v>1</v>
      </c>
      <c r="L47" s="36">
        <v>800</v>
      </c>
      <c r="M47" s="36">
        <v>0</v>
      </c>
      <c r="N47" s="36">
        <v>0</v>
      </c>
      <c r="O47" s="36">
        <f t="shared" si="0"/>
        <v>10</v>
      </c>
      <c r="P47" s="37">
        <f t="shared" si="1"/>
        <v>24050</v>
      </c>
    </row>
    <row r="48" spans="1:16" ht="18" customHeight="1" x14ac:dyDescent="0.2">
      <c r="A48" s="38"/>
      <c r="B48" s="35" t="s">
        <v>111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2</v>
      </c>
      <c r="L48" s="36">
        <v>6500</v>
      </c>
      <c r="M48" s="36">
        <v>0</v>
      </c>
      <c r="N48" s="36">
        <v>0</v>
      </c>
      <c r="O48" s="36">
        <f t="shared" si="0"/>
        <v>2</v>
      </c>
      <c r="P48" s="37">
        <f t="shared" si="1"/>
        <v>6500</v>
      </c>
    </row>
    <row r="49" spans="1:16" ht="18" customHeight="1" x14ac:dyDescent="0.2">
      <c r="A49" s="38"/>
      <c r="B49" s="35" t="s">
        <v>67</v>
      </c>
      <c r="C49" s="36">
        <v>7</v>
      </c>
      <c r="D49" s="36">
        <v>2419611</v>
      </c>
      <c r="E49" s="36">
        <v>2</v>
      </c>
      <c r="F49" s="36">
        <v>900000</v>
      </c>
      <c r="G49" s="36">
        <v>0</v>
      </c>
      <c r="H49" s="36">
        <v>0</v>
      </c>
      <c r="I49" s="36">
        <v>0</v>
      </c>
      <c r="J49" s="36">
        <v>0</v>
      </c>
      <c r="K49" s="36">
        <v>1</v>
      </c>
      <c r="L49" s="36">
        <v>29684</v>
      </c>
      <c r="M49" s="36">
        <v>0</v>
      </c>
      <c r="N49" s="36">
        <v>0</v>
      </c>
      <c r="O49" s="36">
        <f t="shared" si="0"/>
        <v>10</v>
      </c>
      <c r="P49" s="37">
        <f t="shared" si="1"/>
        <v>3349295</v>
      </c>
    </row>
    <row r="50" spans="1:16" ht="18" customHeight="1" x14ac:dyDescent="0.2">
      <c r="A50" s="38"/>
      <c r="B50" s="35" t="s">
        <v>68</v>
      </c>
      <c r="C50" s="36">
        <v>1</v>
      </c>
      <c r="D50" s="36">
        <v>5407935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f t="shared" si="0"/>
        <v>1</v>
      </c>
      <c r="P50" s="37">
        <f t="shared" si="1"/>
        <v>5407935</v>
      </c>
    </row>
    <row r="51" spans="1:16" ht="18" customHeight="1" x14ac:dyDescent="0.2">
      <c r="A51" s="38"/>
      <c r="B51" s="35" t="s">
        <v>69</v>
      </c>
      <c r="C51" s="36">
        <v>10</v>
      </c>
      <c r="D51" s="36">
        <v>279968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2</v>
      </c>
      <c r="L51" s="36">
        <v>29529</v>
      </c>
      <c r="M51" s="36">
        <v>0</v>
      </c>
      <c r="N51" s="36">
        <v>0</v>
      </c>
      <c r="O51" s="36">
        <f t="shared" si="0"/>
        <v>12</v>
      </c>
      <c r="P51" s="37">
        <f t="shared" si="1"/>
        <v>309497</v>
      </c>
    </row>
    <row r="52" spans="1:16" ht="18" customHeight="1" x14ac:dyDescent="0.2">
      <c r="A52" s="38"/>
      <c r="B52" s="35" t="s">
        <v>70</v>
      </c>
      <c r="C52" s="36">
        <v>3</v>
      </c>
      <c r="D52" s="36">
        <v>15404</v>
      </c>
      <c r="E52" s="36">
        <v>0</v>
      </c>
      <c r="F52" s="36">
        <v>0</v>
      </c>
      <c r="G52" s="36">
        <v>0</v>
      </c>
      <c r="H52" s="36">
        <v>0</v>
      </c>
      <c r="I52" s="36">
        <v>7</v>
      </c>
      <c r="J52" s="36">
        <v>151379</v>
      </c>
      <c r="K52" s="36">
        <v>0</v>
      </c>
      <c r="L52" s="36">
        <v>0</v>
      </c>
      <c r="M52" s="36">
        <v>0</v>
      </c>
      <c r="N52" s="36">
        <v>0</v>
      </c>
      <c r="O52" s="36">
        <f t="shared" si="0"/>
        <v>10</v>
      </c>
      <c r="P52" s="37">
        <f t="shared" si="1"/>
        <v>166783</v>
      </c>
    </row>
    <row r="53" spans="1:16" ht="18" customHeight="1" x14ac:dyDescent="0.2">
      <c r="A53" s="38"/>
      <c r="B53" s="35" t="s">
        <v>71</v>
      </c>
      <c r="C53" s="36">
        <v>1</v>
      </c>
      <c r="D53" s="36">
        <v>176073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f t="shared" si="0"/>
        <v>1</v>
      </c>
      <c r="P53" s="37">
        <f t="shared" si="1"/>
        <v>176073</v>
      </c>
    </row>
    <row r="54" spans="1:16" ht="18" customHeight="1" x14ac:dyDescent="0.2">
      <c r="A54" s="38"/>
      <c r="B54" s="35" t="s">
        <v>72</v>
      </c>
      <c r="C54" s="36">
        <v>4</v>
      </c>
      <c r="D54" s="36">
        <v>176686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1</v>
      </c>
      <c r="L54" s="36">
        <v>4490</v>
      </c>
      <c r="M54" s="36">
        <v>0</v>
      </c>
      <c r="N54" s="36">
        <v>0</v>
      </c>
      <c r="O54" s="36">
        <f t="shared" si="0"/>
        <v>5</v>
      </c>
      <c r="P54" s="37">
        <f t="shared" si="1"/>
        <v>181176</v>
      </c>
    </row>
    <row r="55" spans="1:16" ht="18" customHeight="1" x14ac:dyDescent="0.2">
      <c r="A55" s="38"/>
      <c r="B55" s="35" t="s">
        <v>73</v>
      </c>
      <c r="C55" s="36">
        <v>17</v>
      </c>
      <c r="D55" s="36">
        <v>8794723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4</v>
      </c>
      <c r="L55" s="36">
        <v>148952</v>
      </c>
      <c r="M55" s="36">
        <v>0</v>
      </c>
      <c r="N55" s="36">
        <v>0</v>
      </c>
      <c r="O55" s="36">
        <f t="shared" si="0"/>
        <v>21</v>
      </c>
      <c r="P55" s="37">
        <f t="shared" si="1"/>
        <v>8943675</v>
      </c>
    </row>
    <row r="56" spans="1:16" ht="18" customHeight="1" x14ac:dyDescent="0.2">
      <c r="A56" s="38"/>
      <c r="B56" s="35" t="s">
        <v>112</v>
      </c>
      <c r="C56" s="36">
        <v>1</v>
      </c>
      <c r="D56" s="36">
        <v>619024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2</v>
      </c>
      <c r="L56" s="36">
        <v>138386</v>
      </c>
      <c r="M56" s="36">
        <v>0</v>
      </c>
      <c r="N56" s="36">
        <v>0</v>
      </c>
      <c r="O56" s="36">
        <f t="shared" si="0"/>
        <v>3</v>
      </c>
      <c r="P56" s="37">
        <f t="shared" si="1"/>
        <v>757410</v>
      </c>
    </row>
    <row r="57" spans="1:16" ht="18" customHeight="1" x14ac:dyDescent="0.2">
      <c r="A57" s="38"/>
      <c r="B57" s="35" t="s">
        <v>74</v>
      </c>
      <c r="C57" s="36">
        <v>2</v>
      </c>
      <c r="D57" s="36">
        <v>425639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f t="shared" si="0"/>
        <v>2</v>
      </c>
      <c r="P57" s="37">
        <f t="shared" si="1"/>
        <v>425639</v>
      </c>
    </row>
    <row r="58" spans="1:16" ht="18" customHeight="1" x14ac:dyDescent="0.2">
      <c r="A58" s="38"/>
      <c r="B58" s="35" t="s">
        <v>75</v>
      </c>
      <c r="C58" s="36">
        <v>4</v>
      </c>
      <c r="D58" s="36">
        <v>1327920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f t="shared" si="0"/>
        <v>4</v>
      </c>
      <c r="P58" s="37">
        <f t="shared" si="1"/>
        <v>1327920</v>
      </c>
    </row>
    <row r="59" spans="1:16" ht="18" customHeight="1" x14ac:dyDescent="0.2">
      <c r="A59" s="38"/>
      <c r="B59" s="35" t="s">
        <v>76</v>
      </c>
      <c r="C59" s="36">
        <v>2</v>
      </c>
      <c r="D59" s="36">
        <v>32009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f t="shared" si="0"/>
        <v>2</v>
      </c>
      <c r="P59" s="37">
        <f t="shared" si="1"/>
        <v>32009</v>
      </c>
    </row>
    <row r="60" spans="1:16" ht="18" customHeight="1" x14ac:dyDescent="0.2">
      <c r="A60" s="38"/>
      <c r="B60" s="35" t="s">
        <v>77</v>
      </c>
      <c r="C60" s="36">
        <v>20</v>
      </c>
      <c r="D60" s="36">
        <v>3221074</v>
      </c>
      <c r="E60" s="36">
        <v>0</v>
      </c>
      <c r="F60" s="36">
        <v>0</v>
      </c>
      <c r="G60" s="36">
        <v>0</v>
      </c>
      <c r="H60" s="36">
        <v>0</v>
      </c>
      <c r="I60" s="36">
        <v>8</v>
      </c>
      <c r="J60" s="36">
        <v>2068277</v>
      </c>
      <c r="K60" s="36">
        <v>10</v>
      </c>
      <c r="L60" s="36">
        <v>460100</v>
      </c>
      <c r="M60" s="36">
        <v>0</v>
      </c>
      <c r="N60" s="36">
        <v>0</v>
      </c>
      <c r="O60" s="36">
        <f t="shared" si="0"/>
        <v>38</v>
      </c>
      <c r="P60" s="37">
        <f t="shared" si="1"/>
        <v>5749451</v>
      </c>
    </row>
    <row r="61" spans="1:16" ht="18" customHeight="1" x14ac:dyDescent="0.2">
      <c r="A61" s="38"/>
      <c r="B61" s="35" t="s">
        <v>101</v>
      </c>
      <c r="C61" s="36">
        <v>1</v>
      </c>
      <c r="D61" s="36">
        <v>298963</v>
      </c>
      <c r="E61" s="36">
        <v>0</v>
      </c>
      <c r="F61" s="36">
        <v>0</v>
      </c>
      <c r="G61" s="36">
        <v>0</v>
      </c>
      <c r="H61" s="36">
        <v>0</v>
      </c>
      <c r="I61" s="36">
        <v>1</v>
      </c>
      <c r="J61" s="36">
        <v>37334</v>
      </c>
      <c r="K61" s="36">
        <v>0</v>
      </c>
      <c r="L61" s="36">
        <v>0</v>
      </c>
      <c r="M61" s="36">
        <v>0</v>
      </c>
      <c r="N61" s="36">
        <v>0</v>
      </c>
      <c r="O61" s="36">
        <f t="shared" si="0"/>
        <v>2</v>
      </c>
      <c r="P61" s="37">
        <f t="shared" si="1"/>
        <v>336297</v>
      </c>
    </row>
    <row r="62" spans="1:16" ht="18" customHeight="1" x14ac:dyDescent="0.2">
      <c r="A62" s="38"/>
      <c r="B62" s="35" t="s">
        <v>78</v>
      </c>
      <c r="C62" s="36">
        <v>21</v>
      </c>
      <c r="D62" s="36">
        <v>5275289</v>
      </c>
      <c r="E62" s="36">
        <v>0</v>
      </c>
      <c r="F62" s="36">
        <v>0</v>
      </c>
      <c r="G62" s="36">
        <v>0</v>
      </c>
      <c r="H62" s="36">
        <v>0</v>
      </c>
      <c r="I62" s="36">
        <v>2</v>
      </c>
      <c r="J62" s="36">
        <v>545489</v>
      </c>
      <c r="K62" s="36">
        <v>1</v>
      </c>
      <c r="L62" s="36">
        <v>226620</v>
      </c>
      <c r="M62" s="36">
        <v>0</v>
      </c>
      <c r="N62" s="36">
        <v>0</v>
      </c>
      <c r="O62" s="36">
        <f t="shared" si="0"/>
        <v>24</v>
      </c>
      <c r="P62" s="37">
        <f t="shared" si="1"/>
        <v>6047398</v>
      </c>
    </row>
    <row r="63" spans="1:16" ht="18" customHeight="1" x14ac:dyDescent="0.2">
      <c r="A63" s="38"/>
      <c r="B63" s="35" t="s">
        <v>36</v>
      </c>
      <c r="C63" s="36">
        <v>29</v>
      </c>
      <c r="D63" s="36">
        <v>5967194</v>
      </c>
      <c r="E63" s="36">
        <v>0</v>
      </c>
      <c r="F63" s="36">
        <v>0</v>
      </c>
      <c r="G63" s="36">
        <v>0</v>
      </c>
      <c r="H63" s="36">
        <v>0</v>
      </c>
      <c r="I63" s="36">
        <v>3</v>
      </c>
      <c r="J63" s="36">
        <v>410591</v>
      </c>
      <c r="K63" s="36">
        <v>7</v>
      </c>
      <c r="L63" s="36">
        <v>127893</v>
      </c>
      <c r="M63" s="36">
        <v>1</v>
      </c>
      <c r="N63" s="36">
        <v>8348</v>
      </c>
      <c r="O63" s="36">
        <f t="shared" si="0"/>
        <v>40</v>
      </c>
      <c r="P63" s="37">
        <f t="shared" si="1"/>
        <v>6514026</v>
      </c>
    </row>
    <row r="64" spans="1:16" ht="18" customHeight="1" x14ac:dyDescent="0.2">
      <c r="A64" s="38"/>
      <c r="B64" s="35" t="s">
        <v>102</v>
      </c>
      <c r="C64" s="36">
        <v>1</v>
      </c>
      <c r="D64" s="36">
        <v>191236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f t="shared" si="0"/>
        <v>1</v>
      </c>
      <c r="P64" s="37">
        <f t="shared" si="1"/>
        <v>191236</v>
      </c>
    </row>
    <row r="65" spans="1:16" ht="18" customHeight="1" x14ac:dyDescent="0.2">
      <c r="A65" s="38"/>
      <c r="B65" s="35" t="s">
        <v>79</v>
      </c>
      <c r="C65" s="36">
        <v>1</v>
      </c>
      <c r="D65" s="36">
        <v>9000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f t="shared" si="0"/>
        <v>1</v>
      </c>
      <c r="P65" s="37">
        <f t="shared" si="1"/>
        <v>9000</v>
      </c>
    </row>
    <row r="66" spans="1:16" ht="18" customHeight="1" x14ac:dyDescent="0.2">
      <c r="A66" s="38"/>
      <c r="B66" s="35" t="s">
        <v>80</v>
      </c>
      <c r="C66" s="36">
        <v>2</v>
      </c>
      <c r="D66" s="36">
        <v>244915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f t="shared" si="0"/>
        <v>2</v>
      </c>
      <c r="P66" s="37">
        <f t="shared" si="1"/>
        <v>244915</v>
      </c>
    </row>
    <row r="67" spans="1:16" ht="18" customHeight="1" x14ac:dyDescent="0.2">
      <c r="A67" s="38"/>
      <c r="B67" s="35" t="s">
        <v>81</v>
      </c>
      <c r="C67" s="36">
        <v>5</v>
      </c>
      <c r="D67" s="36">
        <v>994580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f t="shared" si="0"/>
        <v>5</v>
      </c>
      <c r="P67" s="37">
        <f t="shared" si="1"/>
        <v>994580</v>
      </c>
    </row>
    <row r="68" spans="1:16" ht="18" customHeight="1" x14ac:dyDescent="0.2">
      <c r="A68" s="38"/>
      <c r="B68" s="35" t="s">
        <v>38</v>
      </c>
      <c r="C68" s="36">
        <v>3</v>
      </c>
      <c r="D68" s="36">
        <v>796395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1</v>
      </c>
      <c r="L68" s="36">
        <v>17042</v>
      </c>
      <c r="M68" s="36">
        <v>0</v>
      </c>
      <c r="N68" s="36">
        <v>0</v>
      </c>
      <c r="O68" s="36">
        <f t="shared" si="0"/>
        <v>4</v>
      </c>
      <c r="P68" s="37">
        <f t="shared" si="1"/>
        <v>813437</v>
      </c>
    </row>
    <row r="69" spans="1:16" ht="18" customHeight="1" x14ac:dyDescent="0.2">
      <c r="A69" s="38"/>
      <c r="B69" s="35" t="s">
        <v>82</v>
      </c>
      <c r="C69" s="36">
        <v>1</v>
      </c>
      <c r="D69" s="36">
        <v>51184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f t="shared" ref="O69:O102" si="6">C69+E69+G69+I69+K69+M69</f>
        <v>1</v>
      </c>
      <c r="P69" s="37">
        <f t="shared" ref="P69:P102" si="7">D69+F69+H69+J69+L69+N69</f>
        <v>51184</v>
      </c>
    </row>
    <row r="70" spans="1:16" ht="18" customHeight="1" x14ac:dyDescent="0.2">
      <c r="A70" s="38"/>
      <c r="B70" s="35" t="s">
        <v>83</v>
      </c>
      <c r="C70" s="36">
        <v>37</v>
      </c>
      <c r="D70" s="36">
        <v>12844926</v>
      </c>
      <c r="E70" s="36">
        <v>0</v>
      </c>
      <c r="F70" s="36">
        <v>0</v>
      </c>
      <c r="G70" s="36">
        <v>0</v>
      </c>
      <c r="H70" s="36">
        <v>0</v>
      </c>
      <c r="I70" s="36">
        <v>1</v>
      </c>
      <c r="J70" s="36">
        <v>1989297</v>
      </c>
      <c r="K70" s="36">
        <v>2</v>
      </c>
      <c r="L70" s="36">
        <v>251334</v>
      </c>
      <c r="M70" s="36">
        <v>0</v>
      </c>
      <c r="N70" s="36">
        <v>0</v>
      </c>
      <c r="O70" s="36">
        <f t="shared" si="6"/>
        <v>40</v>
      </c>
      <c r="P70" s="37">
        <f t="shared" si="7"/>
        <v>15085557</v>
      </c>
    </row>
    <row r="71" spans="1:16" ht="18" customHeight="1" x14ac:dyDescent="0.2">
      <c r="A71" s="38"/>
      <c r="B71" s="35" t="s">
        <v>6</v>
      </c>
      <c r="C71" s="36">
        <v>11</v>
      </c>
      <c r="D71" s="36">
        <v>7841587</v>
      </c>
      <c r="E71" s="36">
        <v>3</v>
      </c>
      <c r="F71" s="36">
        <v>282743</v>
      </c>
      <c r="G71" s="36">
        <v>0</v>
      </c>
      <c r="H71" s="36">
        <v>0</v>
      </c>
      <c r="I71" s="36">
        <v>0</v>
      </c>
      <c r="J71" s="36">
        <v>0</v>
      </c>
      <c r="K71" s="36">
        <v>4</v>
      </c>
      <c r="L71" s="36">
        <v>152218</v>
      </c>
      <c r="M71" s="36">
        <v>0</v>
      </c>
      <c r="N71" s="36">
        <v>0</v>
      </c>
      <c r="O71" s="36">
        <f t="shared" si="6"/>
        <v>18</v>
      </c>
      <c r="P71" s="37">
        <f t="shared" si="7"/>
        <v>8276548</v>
      </c>
    </row>
    <row r="72" spans="1:16" ht="18" customHeight="1" x14ac:dyDescent="0.2">
      <c r="A72" s="38"/>
      <c r="B72" s="35" t="s">
        <v>103</v>
      </c>
      <c r="C72" s="36">
        <v>2</v>
      </c>
      <c r="D72" s="36">
        <v>1246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f t="shared" si="6"/>
        <v>2</v>
      </c>
      <c r="P72" s="37">
        <f t="shared" si="7"/>
        <v>1246</v>
      </c>
    </row>
    <row r="73" spans="1:16" ht="18" customHeight="1" x14ac:dyDescent="0.2">
      <c r="A73" s="38"/>
      <c r="B73" s="35" t="s">
        <v>84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5</v>
      </c>
      <c r="L73" s="36">
        <v>64449</v>
      </c>
      <c r="M73" s="36">
        <v>0</v>
      </c>
      <c r="N73" s="36">
        <v>0</v>
      </c>
      <c r="O73" s="36">
        <f t="shared" si="6"/>
        <v>5</v>
      </c>
      <c r="P73" s="37">
        <f t="shared" si="7"/>
        <v>64449</v>
      </c>
    </row>
    <row r="74" spans="1:16" ht="18" customHeight="1" x14ac:dyDescent="0.2">
      <c r="A74" s="38"/>
      <c r="B74" s="35" t="s">
        <v>98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2</v>
      </c>
      <c r="L74" s="36">
        <v>8750</v>
      </c>
      <c r="M74" s="36">
        <v>0</v>
      </c>
      <c r="N74" s="36">
        <v>0</v>
      </c>
      <c r="O74" s="36">
        <f t="shared" si="6"/>
        <v>2</v>
      </c>
      <c r="P74" s="37">
        <f t="shared" si="7"/>
        <v>8750</v>
      </c>
    </row>
    <row r="75" spans="1:16" ht="18" customHeight="1" x14ac:dyDescent="0.2">
      <c r="A75" s="38"/>
      <c r="B75" s="35" t="s">
        <v>85</v>
      </c>
      <c r="C75" s="36">
        <v>5</v>
      </c>
      <c r="D75" s="36">
        <v>161495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1</v>
      </c>
      <c r="L75" s="36">
        <v>40000</v>
      </c>
      <c r="M75" s="36">
        <v>0</v>
      </c>
      <c r="N75" s="36">
        <v>0</v>
      </c>
      <c r="O75" s="36">
        <f t="shared" si="6"/>
        <v>6</v>
      </c>
      <c r="P75" s="37">
        <f t="shared" si="7"/>
        <v>201495</v>
      </c>
    </row>
    <row r="76" spans="1:16" ht="18" customHeight="1" x14ac:dyDescent="0.2">
      <c r="A76" s="38"/>
      <c r="B76" s="35" t="s">
        <v>86</v>
      </c>
      <c r="C76" s="36">
        <v>9</v>
      </c>
      <c r="D76" s="36">
        <v>1037003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2</v>
      </c>
      <c r="L76" s="36">
        <v>34838</v>
      </c>
      <c r="M76" s="36">
        <v>0</v>
      </c>
      <c r="N76" s="36">
        <v>0</v>
      </c>
      <c r="O76" s="36">
        <f t="shared" si="6"/>
        <v>11</v>
      </c>
      <c r="P76" s="37">
        <f t="shared" si="7"/>
        <v>1071841</v>
      </c>
    </row>
    <row r="77" spans="1:16" ht="18" customHeight="1" x14ac:dyDescent="0.2">
      <c r="A77" s="38"/>
      <c r="B77" s="35" t="s">
        <v>7</v>
      </c>
      <c r="C77" s="36">
        <v>16</v>
      </c>
      <c r="D77" s="36">
        <v>3803795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1</v>
      </c>
      <c r="L77" s="36">
        <v>231000</v>
      </c>
      <c r="M77" s="36">
        <v>0</v>
      </c>
      <c r="N77" s="36">
        <v>0</v>
      </c>
      <c r="O77" s="36">
        <f t="shared" si="6"/>
        <v>17</v>
      </c>
      <c r="P77" s="37">
        <f t="shared" si="7"/>
        <v>4034795</v>
      </c>
    </row>
    <row r="78" spans="1:16" ht="18" customHeight="1" x14ac:dyDescent="0.2">
      <c r="A78" s="38"/>
      <c r="B78" s="35" t="s">
        <v>8</v>
      </c>
      <c r="C78" s="36">
        <v>32</v>
      </c>
      <c r="D78" s="36">
        <v>19501812</v>
      </c>
      <c r="E78" s="36">
        <v>0</v>
      </c>
      <c r="F78" s="36">
        <v>0</v>
      </c>
      <c r="G78" s="36">
        <v>0</v>
      </c>
      <c r="H78" s="36">
        <v>0</v>
      </c>
      <c r="I78" s="36">
        <v>1</v>
      </c>
      <c r="J78" s="36">
        <v>198000</v>
      </c>
      <c r="K78" s="36">
        <v>0</v>
      </c>
      <c r="L78" s="36">
        <v>0</v>
      </c>
      <c r="M78" s="36">
        <v>0</v>
      </c>
      <c r="N78" s="36">
        <v>0</v>
      </c>
      <c r="O78" s="36">
        <f t="shared" si="6"/>
        <v>33</v>
      </c>
      <c r="P78" s="37">
        <f t="shared" si="7"/>
        <v>19699812</v>
      </c>
    </row>
    <row r="79" spans="1:16" ht="18" customHeight="1" x14ac:dyDescent="0.2">
      <c r="A79" s="38"/>
      <c r="B79" s="35" t="s">
        <v>113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1</v>
      </c>
      <c r="L79" s="36">
        <v>100000</v>
      </c>
      <c r="M79" s="36">
        <v>0</v>
      </c>
      <c r="N79" s="36">
        <v>0</v>
      </c>
      <c r="O79" s="36">
        <f t="shared" ref="O79:O88" si="8">C79+E79+G79+I79+K79+M79</f>
        <v>1</v>
      </c>
      <c r="P79" s="37">
        <f t="shared" si="7"/>
        <v>100000</v>
      </c>
    </row>
    <row r="80" spans="1:16" ht="18" customHeight="1" x14ac:dyDescent="0.2">
      <c r="A80" s="38"/>
      <c r="B80" s="35" t="s">
        <v>87</v>
      </c>
      <c r="C80" s="36">
        <v>2</v>
      </c>
      <c r="D80" s="36">
        <v>358886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1</v>
      </c>
      <c r="L80" s="36">
        <v>50000</v>
      </c>
      <c r="M80" s="36">
        <v>0</v>
      </c>
      <c r="N80" s="36">
        <v>0</v>
      </c>
      <c r="O80" s="36">
        <f t="shared" si="8"/>
        <v>3</v>
      </c>
      <c r="P80" s="37">
        <f t="shared" si="7"/>
        <v>408886</v>
      </c>
    </row>
    <row r="81" spans="1:16" ht="18" customHeight="1" x14ac:dyDescent="0.2">
      <c r="A81" s="38"/>
      <c r="B81" s="35" t="s">
        <v>34</v>
      </c>
      <c r="C81" s="36">
        <v>6</v>
      </c>
      <c r="D81" s="36">
        <v>1332843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f t="shared" si="8"/>
        <v>6</v>
      </c>
      <c r="P81" s="37">
        <f t="shared" si="7"/>
        <v>1332843</v>
      </c>
    </row>
    <row r="82" spans="1:16" ht="18" customHeight="1" x14ac:dyDescent="0.2">
      <c r="A82" s="38"/>
      <c r="B82" s="35" t="s">
        <v>114</v>
      </c>
      <c r="C82" s="36">
        <v>1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f t="shared" si="8"/>
        <v>1</v>
      </c>
      <c r="P82" s="37">
        <f t="shared" si="7"/>
        <v>0</v>
      </c>
    </row>
    <row r="83" spans="1:16" ht="18" customHeight="1" x14ac:dyDescent="0.2">
      <c r="A83" s="38"/>
      <c r="B83" s="35" t="s">
        <v>88</v>
      </c>
      <c r="C83" s="36">
        <v>2</v>
      </c>
      <c r="D83" s="36">
        <v>1173503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1</v>
      </c>
      <c r="L83" s="36">
        <v>0</v>
      </c>
      <c r="M83" s="36">
        <v>0</v>
      </c>
      <c r="N83" s="36">
        <v>0</v>
      </c>
      <c r="O83" s="36">
        <f t="shared" si="8"/>
        <v>3</v>
      </c>
      <c r="P83" s="37">
        <f t="shared" si="7"/>
        <v>1173503</v>
      </c>
    </row>
    <row r="84" spans="1:16" ht="18" customHeight="1" x14ac:dyDescent="0.2">
      <c r="A84" s="38"/>
      <c r="B84" s="35" t="s">
        <v>13</v>
      </c>
      <c r="C84" s="36">
        <v>3</v>
      </c>
      <c r="D84" s="36">
        <v>269757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8</v>
      </c>
      <c r="L84" s="36">
        <v>738579</v>
      </c>
      <c r="M84" s="36">
        <v>1</v>
      </c>
      <c r="N84" s="36">
        <v>36000</v>
      </c>
      <c r="O84" s="36">
        <f t="shared" si="8"/>
        <v>12</v>
      </c>
      <c r="P84" s="37">
        <f t="shared" si="7"/>
        <v>1044336</v>
      </c>
    </row>
    <row r="85" spans="1:16" ht="18" customHeight="1" thickBot="1" x14ac:dyDescent="0.25">
      <c r="A85" s="40" t="s">
        <v>44</v>
      </c>
      <c r="B85" s="41" t="s">
        <v>32</v>
      </c>
      <c r="C85" s="42">
        <f>SUM(C43:C84)</f>
        <v>301</v>
      </c>
      <c r="D85" s="42">
        <f t="shared" ref="D85:N85" si="9">SUM(D43:D84)</f>
        <v>97439933</v>
      </c>
      <c r="E85" s="42">
        <f t="shared" si="9"/>
        <v>5</v>
      </c>
      <c r="F85" s="42">
        <f t="shared" si="9"/>
        <v>1182743</v>
      </c>
      <c r="G85" s="42">
        <f t="shared" si="9"/>
        <v>0</v>
      </c>
      <c r="H85" s="42">
        <f t="shared" si="9"/>
        <v>0</v>
      </c>
      <c r="I85" s="42">
        <f t="shared" si="9"/>
        <v>26</v>
      </c>
      <c r="J85" s="42">
        <f t="shared" si="9"/>
        <v>5418867</v>
      </c>
      <c r="K85" s="42">
        <f t="shared" si="9"/>
        <v>66</v>
      </c>
      <c r="L85" s="42">
        <f t="shared" si="9"/>
        <v>4000665</v>
      </c>
      <c r="M85" s="42">
        <f t="shared" si="9"/>
        <v>2</v>
      </c>
      <c r="N85" s="42">
        <f t="shared" si="9"/>
        <v>44348</v>
      </c>
      <c r="O85" s="42">
        <f t="shared" si="8"/>
        <v>400</v>
      </c>
      <c r="P85" s="57">
        <f t="shared" si="7"/>
        <v>108086556</v>
      </c>
    </row>
    <row r="86" spans="1:16" ht="18" customHeight="1" x14ac:dyDescent="0.2">
      <c r="A86" s="38" t="s">
        <v>19</v>
      </c>
      <c r="B86" s="35" t="s">
        <v>89</v>
      </c>
      <c r="C86" s="36">
        <v>7</v>
      </c>
      <c r="D86" s="36">
        <v>782858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f t="shared" si="8"/>
        <v>7</v>
      </c>
      <c r="P86" s="37">
        <f t="shared" si="7"/>
        <v>782858</v>
      </c>
    </row>
    <row r="87" spans="1:16" ht="18" customHeight="1" x14ac:dyDescent="0.2">
      <c r="A87" s="38"/>
      <c r="B87" s="35" t="s">
        <v>115</v>
      </c>
      <c r="C87" s="36">
        <v>1</v>
      </c>
      <c r="D87" s="36">
        <v>148796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7</v>
      </c>
      <c r="L87" s="36">
        <v>464568</v>
      </c>
      <c r="M87" s="36">
        <v>0</v>
      </c>
      <c r="N87" s="36">
        <v>0</v>
      </c>
      <c r="O87" s="36">
        <f t="shared" si="8"/>
        <v>8</v>
      </c>
      <c r="P87" s="37">
        <f t="shared" si="7"/>
        <v>613364</v>
      </c>
    </row>
    <row r="88" spans="1:16" ht="18" customHeight="1" thickBot="1" x14ac:dyDescent="0.25">
      <c r="A88" s="40" t="s">
        <v>28</v>
      </c>
      <c r="B88" s="41" t="s">
        <v>32</v>
      </c>
      <c r="C88" s="42">
        <f>SUM(C86:C87)</f>
        <v>8</v>
      </c>
      <c r="D88" s="42">
        <f t="shared" ref="D88:N88" si="10">SUM(D86:D87)</f>
        <v>931654</v>
      </c>
      <c r="E88" s="42">
        <f t="shared" si="10"/>
        <v>0</v>
      </c>
      <c r="F88" s="42">
        <f t="shared" si="10"/>
        <v>0</v>
      </c>
      <c r="G88" s="42">
        <f t="shared" si="10"/>
        <v>0</v>
      </c>
      <c r="H88" s="42">
        <f t="shared" si="10"/>
        <v>0</v>
      </c>
      <c r="I88" s="42">
        <f t="shared" si="10"/>
        <v>0</v>
      </c>
      <c r="J88" s="42">
        <f t="shared" si="10"/>
        <v>0</v>
      </c>
      <c r="K88" s="42">
        <f t="shared" si="10"/>
        <v>7</v>
      </c>
      <c r="L88" s="42">
        <f t="shared" si="10"/>
        <v>464568</v>
      </c>
      <c r="M88" s="42">
        <f t="shared" si="10"/>
        <v>0</v>
      </c>
      <c r="N88" s="42">
        <f t="shared" si="10"/>
        <v>0</v>
      </c>
      <c r="O88" s="42">
        <f t="shared" si="8"/>
        <v>15</v>
      </c>
      <c r="P88" s="57">
        <f t="shared" si="7"/>
        <v>1396222</v>
      </c>
    </row>
    <row r="89" spans="1:16" ht="18" customHeight="1" x14ac:dyDescent="0.2">
      <c r="A89" s="38" t="s">
        <v>50</v>
      </c>
      <c r="B89" s="35" t="s">
        <v>94</v>
      </c>
      <c r="C89" s="36">
        <v>47</v>
      </c>
      <c r="D89" s="36">
        <v>10377910</v>
      </c>
      <c r="E89" s="36">
        <v>7</v>
      </c>
      <c r="F89" s="36">
        <v>354128</v>
      </c>
      <c r="G89" s="36">
        <v>2</v>
      </c>
      <c r="H89" s="36">
        <v>50811</v>
      </c>
      <c r="I89" s="36">
        <v>1</v>
      </c>
      <c r="J89" s="36">
        <v>220500</v>
      </c>
      <c r="K89" s="36">
        <v>9</v>
      </c>
      <c r="L89" s="36">
        <v>949012</v>
      </c>
      <c r="M89" s="36">
        <v>0</v>
      </c>
      <c r="N89" s="36">
        <v>0</v>
      </c>
      <c r="O89" s="36">
        <f t="shared" si="6"/>
        <v>66</v>
      </c>
      <c r="P89" s="37">
        <f t="shared" si="7"/>
        <v>11952361</v>
      </c>
    </row>
    <row r="90" spans="1:16" ht="18" customHeight="1" thickBot="1" x14ac:dyDescent="0.25">
      <c r="A90" s="40" t="s">
        <v>30</v>
      </c>
      <c r="B90" s="41" t="s">
        <v>32</v>
      </c>
      <c r="C90" s="42">
        <f t="shared" ref="C90:N90" si="11">SUM(C89:C89)</f>
        <v>47</v>
      </c>
      <c r="D90" s="42">
        <f t="shared" si="11"/>
        <v>10377910</v>
      </c>
      <c r="E90" s="42">
        <f t="shared" si="11"/>
        <v>7</v>
      </c>
      <c r="F90" s="42">
        <f t="shared" si="11"/>
        <v>354128</v>
      </c>
      <c r="G90" s="42">
        <f t="shared" si="11"/>
        <v>2</v>
      </c>
      <c r="H90" s="42">
        <f t="shared" si="11"/>
        <v>50811</v>
      </c>
      <c r="I90" s="42">
        <f t="shared" si="11"/>
        <v>1</v>
      </c>
      <c r="J90" s="42">
        <f t="shared" si="11"/>
        <v>220500</v>
      </c>
      <c r="K90" s="42">
        <f t="shared" si="11"/>
        <v>9</v>
      </c>
      <c r="L90" s="42">
        <f t="shared" si="11"/>
        <v>949012</v>
      </c>
      <c r="M90" s="42">
        <f t="shared" si="11"/>
        <v>0</v>
      </c>
      <c r="N90" s="42">
        <f t="shared" si="11"/>
        <v>0</v>
      </c>
      <c r="O90" s="42">
        <f t="shared" si="6"/>
        <v>66</v>
      </c>
      <c r="P90" s="57">
        <f t="shared" si="7"/>
        <v>11952361</v>
      </c>
    </row>
    <row r="91" spans="1:16" ht="18" customHeight="1" x14ac:dyDescent="0.2">
      <c r="A91" s="38" t="s">
        <v>90</v>
      </c>
      <c r="B91" s="35" t="s">
        <v>91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1</v>
      </c>
      <c r="L91" s="36">
        <v>5000</v>
      </c>
      <c r="M91" s="36">
        <v>0</v>
      </c>
      <c r="N91" s="36">
        <v>0</v>
      </c>
      <c r="O91" s="36">
        <f t="shared" si="6"/>
        <v>1</v>
      </c>
      <c r="P91" s="37">
        <f t="shared" si="7"/>
        <v>5000</v>
      </c>
    </row>
    <row r="92" spans="1:16" ht="18" customHeight="1" thickBot="1" x14ac:dyDescent="0.25">
      <c r="A92" s="40" t="s">
        <v>95</v>
      </c>
      <c r="B92" s="41" t="s">
        <v>32</v>
      </c>
      <c r="C92" s="42">
        <f t="shared" ref="C92:N92" si="12">SUM(C91:C91)</f>
        <v>0</v>
      </c>
      <c r="D92" s="43">
        <f t="shared" si="12"/>
        <v>0</v>
      </c>
      <c r="E92" s="42">
        <f t="shared" si="12"/>
        <v>0</v>
      </c>
      <c r="F92" s="43">
        <f t="shared" si="12"/>
        <v>0</v>
      </c>
      <c r="G92" s="42">
        <f t="shared" si="12"/>
        <v>0</v>
      </c>
      <c r="H92" s="43">
        <f t="shared" si="12"/>
        <v>0</v>
      </c>
      <c r="I92" s="42">
        <f t="shared" si="12"/>
        <v>0</v>
      </c>
      <c r="J92" s="43">
        <f t="shared" si="12"/>
        <v>0</v>
      </c>
      <c r="K92" s="42">
        <f t="shared" si="12"/>
        <v>1</v>
      </c>
      <c r="L92" s="43">
        <f t="shared" si="12"/>
        <v>5000</v>
      </c>
      <c r="M92" s="42">
        <f t="shared" si="12"/>
        <v>0</v>
      </c>
      <c r="N92" s="43">
        <f t="shared" si="12"/>
        <v>0</v>
      </c>
      <c r="O92" s="42">
        <f t="shared" si="6"/>
        <v>1</v>
      </c>
      <c r="P92" s="57">
        <f t="shared" si="7"/>
        <v>5000</v>
      </c>
    </row>
    <row r="93" spans="1:16" ht="18" customHeight="1" x14ac:dyDescent="0.2">
      <c r="A93" s="38" t="s">
        <v>93</v>
      </c>
      <c r="B93" s="35" t="s">
        <v>106</v>
      </c>
      <c r="C93" s="36">
        <v>2</v>
      </c>
      <c r="D93" s="36">
        <v>844565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f t="shared" si="6"/>
        <v>2</v>
      </c>
      <c r="P93" s="37">
        <f t="shared" si="7"/>
        <v>844565</v>
      </c>
    </row>
    <row r="94" spans="1:16" ht="18" customHeight="1" x14ac:dyDescent="0.2">
      <c r="A94" s="38"/>
      <c r="B94" s="35" t="s">
        <v>42</v>
      </c>
      <c r="C94" s="36">
        <v>4</v>
      </c>
      <c r="D94" s="36">
        <v>8389650</v>
      </c>
      <c r="E94" s="36">
        <v>2</v>
      </c>
      <c r="F94" s="36">
        <v>200000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f t="shared" ref="O94" si="13">C94+E94+G94+I94+K94+M94</f>
        <v>6</v>
      </c>
      <c r="P94" s="37">
        <f t="shared" ref="P94" si="14">D94+F94+H94+J94+L94+N94</f>
        <v>8589650</v>
      </c>
    </row>
    <row r="95" spans="1:16" ht="18" customHeight="1" thickBot="1" x14ac:dyDescent="0.25">
      <c r="A95" s="40" t="s">
        <v>96</v>
      </c>
      <c r="B95" s="41" t="s">
        <v>32</v>
      </c>
      <c r="C95" s="42">
        <f t="shared" ref="C95:N95" si="15">SUM(C93:C94)</f>
        <v>6</v>
      </c>
      <c r="D95" s="42">
        <f t="shared" si="15"/>
        <v>9234215</v>
      </c>
      <c r="E95" s="42">
        <f t="shared" si="15"/>
        <v>2</v>
      </c>
      <c r="F95" s="42">
        <f t="shared" si="15"/>
        <v>200000</v>
      </c>
      <c r="G95" s="42">
        <f t="shared" si="15"/>
        <v>0</v>
      </c>
      <c r="H95" s="42">
        <f t="shared" si="15"/>
        <v>0</v>
      </c>
      <c r="I95" s="42">
        <f t="shared" si="15"/>
        <v>0</v>
      </c>
      <c r="J95" s="42">
        <f t="shared" si="15"/>
        <v>0</v>
      </c>
      <c r="K95" s="42">
        <f t="shared" si="15"/>
        <v>0</v>
      </c>
      <c r="L95" s="42">
        <f t="shared" si="15"/>
        <v>0</v>
      </c>
      <c r="M95" s="42">
        <f t="shared" si="15"/>
        <v>0</v>
      </c>
      <c r="N95" s="42">
        <f t="shared" si="15"/>
        <v>0</v>
      </c>
      <c r="O95" s="42">
        <f t="shared" si="6"/>
        <v>8</v>
      </c>
      <c r="P95" s="57">
        <f t="shared" si="7"/>
        <v>9434215</v>
      </c>
    </row>
    <row r="96" spans="1:16" ht="18" customHeight="1" x14ac:dyDescent="0.2">
      <c r="A96" s="38" t="s">
        <v>29</v>
      </c>
      <c r="B96" s="35" t="s">
        <v>92</v>
      </c>
      <c r="C96" s="36">
        <v>0</v>
      </c>
      <c r="D96" s="36">
        <v>0</v>
      </c>
      <c r="E96" s="36">
        <v>1</v>
      </c>
      <c r="F96" s="36">
        <v>600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f t="shared" si="6"/>
        <v>1</v>
      </c>
      <c r="P96" s="37">
        <f t="shared" si="7"/>
        <v>600</v>
      </c>
    </row>
    <row r="97" spans="1:16" ht="18" customHeight="1" x14ac:dyDescent="0.2">
      <c r="A97" s="38"/>
      <c r="B97" s="35" t="s">
        <v>104</v>
      </c>
      <c r="C97" s="36">
        <v>2</v>
      </c>
      <c r="D97" s="36">
        <v>624961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f t="shared" si="6"/>
        <v>2</v>
      </c>
      <c r="P97" s="37">
        <f t="shared" si="7"/>
        <v>624961</v>
      </c>
    </row>
    <row r="98" spans="1:16" ht="18" customHeight="1" x14ac:dyDescent="0.2">
      <c r="A98" s="38"/>
      <c r="B98" s="35" t="s">
        <v>116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1</v>
      </c>
      <c r="L98" s="36">
        <v>4000</v>
      </c>
      <c r="M98" s="36">
        <v>0</v>
      </c>
      <c r="N98" s="36">
        <v>0</v>
      </c>
      <c r="O98" s="36">
        <f t="shared" si="6"/>
        <v>1</v>
      </c>
      <c r="P98" s="37">
        <f t="shared" si="7"/>
        <v>4000</v>
      </c>
    </row>
    <row r="99" spans="1:16" ht="18" customHeight="1" x14ac:dyDescent="0.2">
      <c r="A99" s="38"/>
      <c r="B99" s="35" t="s">
        <v>105</v>
      </c>
      <c r="C99" s="36">
        <v>2</v>
      </c>
      <c r="D99" s="36">
        <v>15000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f t="shared" si="6"/>
        <v>2</v>
      </c>
      <c r="P99" s="37">
        <f t="shared" si="7"/>
        <v>15000</v>
      </c>
    </row>
    <row r="100" spans="1:16" ht="18" customHeight="1" x14ac:dyDescent="0.2">
      <c r="A100" s="38"/>
      <c r="B100" s="35" t="s">
        <v>31</v>
      </c>
      <c r="C100" s="36">
        <v>1</v>
      </c>
      <c r="D100" s="36">
        <v>138000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f t="shared" si="6"/>
        <v>1</v>
      </c>
      <c r="P100" s="37">
        <f t="shared" si="7"/>
        <v>138000</v>
      </c>
    </row>
    <row r="101" spans="1:16" ht="18" customHeight="1" x14ac:dyDescent="0.2">
      <c r="A101" s="38"/>
      <c r="B101" s="35" t="s">
        <v>117</v>
      </c>
      <c r="C101" s="36">
        <v>3</v>
      </c>
      <c r="D101" s="36">
        <v>78306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f t="shared" ref="O101" si="16">C101+E101+G101+I101+K101+M101</f>
        <v>3</v>
      </c>
      <c r="P101" s="37">
        <f t="shared" ref="P101" si="17">D101+F101+H101+J101+L101+N101</f>
        <v>78306</v>
      </c>
    </row>
    <row r="102" spans="1:16" ht="18" customHeight="1" thickBot="1" x14ac:dyDescent="0.25">
      <c r="A102" s="40" t="s">
        <v>29</v>
      </c>
      <c r="B102" s="41" t="s">
        <v>32</v>
      </c>
      <c r="C102" s="42">
        <f t="shared" ref="C102:N102" si="18">SUM(C96:C101)</f>
        <v>8</v>
      </c>
      <c r="D102" s="42">
        <f t="shared" si="18"/>
        <v>856267</v>
      </c>
      <c r="E102" s="42">
        <f t="shared" si="18"/>
        <v>1</v>
      </c>
      <c r="F102" s="42">
        <f t="shared" si="18"/>
        <v>600</v>
      </c>
      <c r="G102" s="42">
        <f t="shared" si="18"/>
        <v>0</v>
      </c>
      <c r="H102" s="42">
        <f t="shared" si="18"/>
        <v>0</v>
      </c>
      <c r="I102" s="42">
        <f t="shared" si="18"/>
        <v>0</v>
      </c>
      <c r="J102" s="42">
        <f t="shared" si="18"/>
        <v>0</v>
      </c>
      <c r="K102" s="42">
        <f t="shared" si="18"/>
        <v>1</v>
      </c>
      <c r="L102" s="42">
        <f t="shared" si="18"/>
        <v>4000</v>
      </c>
      <c r="M102" s="42">
        <f t="shared" si="18"/>
        <v>0</v>
      </c>
      <c r="N102" s="42">
        <f t="shared" si="18"/>
        <v>0</v>
      </c>
      <c r="O102" s="42">
        <f t="shared" si="6"/>
        <v>10</v>
      </c>
      <c r="P102" s="57">
        <f t="shared" si="7"/>
        <v>860867</v>
      </c>
    </row>
    <row r="103" spans="1:16" ht="18" customHeight="1" thickBot="1" x14ac:dyDescent="0.25">
      <c r="A103" s="30"/>
      <c r="B103" s="31"/>
      <c r="C103" s="44"/>
      <c r="D103" s="44"/>
      <c r="E103" s="44"/>
      <c r="F103" s="45"/>
      <c r="G103" s="46"/>
      <c r="H103" s="47"/>
      <c r="I103" s="46"/>
      <c r="J103" s="47"/>
      <c r="K103" s="46"/>
      <c r="L103" s="46"/>
      <c r="M103" s="46"/>
      <c r="N103" s="46"/>
      <c r="O103" s="46"/>
      <c r="P103" s="46"/>
    </row>
    <row r="104" spans="1:16" ht="18" customHeight="1" thickBot="1" x14ac:dyDescent="0.25">
      <c r="A104" s="48" t="s">
        <v>0</v>
      </c>
      <c r="B104" s="55"/>
      <c r="C104" s="56">
        <f>C18+C29+C33+C42+C85+C88+C90+C92+C95+C102</f>
        <v>589</v>
      </c>
      <c r="D104" s="56">
        <f t="shared" ref="D104:P104" si="19">D18+D29+D33+D42+D85+D88+D90+D92+D95+D102</f>
        <v>191322121</v>
      </c>
      <c r="E104" s="56">
        <f t="shared" si="19"/>
        <v>40</v>
      </c>
      <c r="F104" s="56">
        <f t="shared" si="19"/>
        <v>7024304</v>
      </c>
      <c r="G104" s="56">
        <f t="shared" si="19"/>
        <v>4</v>
      </c>
      <c r="H104" s="56">
        <f t="shared" si="19"/>
        <v>225811</v>
      </c>
      <c r="I104" s="56">
        <f t="shared" si="19"/>
        <v>40</v>
      </c>
      <c r="J104" s="56">
        <f t="shared" si="19"/>
        <v>6246079</v>
      </c>
      <c r="K104" s="56">
        <f t="shared" si="19"/>
        <v>122</v>
      </c>
      <c r="L104" s="56">
        <f t="shared" si="19"/>
        <v>8893064</v>
      </c>
      <c r="M104" s="56">
        <f t="shared" si="19"/>
        <v>3</v>
      </c>
      <c r="N104" s="56">
        <f t="shared" si="19"/>
        <v>407478</v>
      </c>
      <c r="O104" s="56">
        <f t="shared" si="19"/>
        <v>798</v>
      </c>
      <c r="P104" s="66">
        <f t="shared" si="19"/>
        <v>214118857</v>
      </c>
    </row>
    <row r="105" spans="1:16" x14ac:dyDescent="0.2">
      <c r="A105"/>
      <c r="B105"/>
      <c r="C105"/>
      <c r="D105"/>
      <c r="E105"/>
      <c r="F105"/>
      <c r="G105"/>
      <c r="H105"/>
    </row>
    <row r="106" spans="1:16" x14ac:dyDescent="0.2">
      <c r="A106"/>
      <c r="B106"/>
      <c r="C106"/>
      <c r="D106"/>
      <c r="E106"/>
      <c r="F106"/>
      <c r="G106"/>
      <c r="H106"/>
    </row>
    <row r="107" spans="1:16" x14ac:dyDescent="0.2">
      <c r="A107"/>
      <c r="B107"/>
      <c r="C107"/>
      <c r="D107"/>
      <c r="E107"/>
      <c r="F107"/>
      <c r="G107"/>
      <c r="H107"/>
    </row>
    <row r="108" spans="1:16" x14ac:dyDescent="0.2">
      <c r="A108"/>
      <c r="B108"/>
      <c r="C108"/>
      <c r="D108"/>
      <c r="E108"/>
      <c r="F108"/>
      <c r="G108"/>
      <c r="H108"/>
    </row>
    <row r="109" spans="1:16" x14ac:dyDescent="0.2">
      <c r="A109"/>
      <c r="B109"/>
      <c r="C109"/>
      <c r="D109"/>
      <c r="E109"/>
      <c r="F109"/>
      <c r="G109"/>
      <c r="H109"/>
    </row>
    <row r="110" spans="1:16" x14ac:dyDescent="0.2">
      <c r="A110"/>
      <c r="B110"/>
      <c r="C110"/>
      <c r="D110"/>
      <c r="E110"/>
      <c r="F110"/>
      <c r="G110"/>
      <c r="H110"/>
    </row>
    <row r="111" spans="1:16" x14ac:dyDescent="0.2">
      <c r="A111"/>
      <c r="B111"/>
      <c r="C111"/>
      <c r="D111"/>
      <c r="E111"/>
      <c r="F111"/>
      <c r="G111"/>
      <c r="H111"/>
    </row>
    <row r="112" spans="1:16" x14ac:dyDescent="0.2">
      <c r="A112"/>
      <c r="B112"/>
      <c r="C112"/>
      <c r="D112"/>
      <c r="E112"/>
      <c r="F112"/>
      <c r="G112"/>
      <c r="H112"/>
    </row>
    <row r="113" spans="1:8" x14ac:dyDescent="0.2">
      <c r="A113"/>
      <c r="B113"/>
      <c r="C113"/>
      <c r="D113"/>
      <c r="E113"/>
      <c r="F113"/>
      <c r="G113"/>
      <c r="H113"/>
    </row>
    <row r="114" spans="1:8" x14ac:dyDescent="0.2">
      <c r="A114"/>
      <c r="B114"/>
      <c r="C114"/>
      <c r="D114"/>
      <c r="E114"/>
      <c r="F114"/>
      <c r="G114"/>
      <c r="H114"/>
    </row>
    <row r="115" spans="1:8" x14ac:dyDescent="0.2">
      <c r="A115"/>
      <c r="B115"/>
      <c r="C115"/>
      <c r="D115"/>
      <c r="E115"/>
      <c r="F115"/>
      <c r="G115"/>
      <c r="H115"/>
    </row>
    <row r="116" spans="1:8" x14ac:dyDescent="0.2">
      <c r="A116"/>
      <c r="B116"/>
      <c r="C116"/>
      <c r="D116"/>
      <c r="E116"/>
      <c r="F116"/>
      <c r="G116"/>
      <c r="H116"/>
    </row>
    <row r="117" spans="1:8" x14ac:dyDescent="0.2">
      <c r="A117"/>
      <c r="B117"/>
      <c r="C117"/>
      <c r="D117"/>
      <c r="E117"/>
      <c r="F117"/>
      <c r="G117"/>
      <c r="H117"/>
    </row>
    <row r="118" spans="1:8" x14ac:dyDescent="0.2">
      <c r="A118"/>
      <c r="B118"/>
      <c r="C118"/>
      <c r="D118"/>
      <c r="E118"/>
      <c r="F118"/>
      <c r="G118"/>
      <c r="H118"/>
    </row>
    <row r="119" spans="1:8" x14ac:dyDescent="0.2">
      <c r="A119"/>
      <c r="B119"/>
      <c r="C119"/>
      <c r="D119"/>
      <c r="E119"/>
      <c r="F119"/>
      <c r="G119"/>
      <c r="H119"/>
    </row>
    <row r="120" spans="1:8" x14ac:dyDescent="0.2">
      <c r="A120"/>
      <c r="B120"/>
      <c r="C120"/>
      <c r="D120"/>
      <c r="E120"/>
      <c r="F120"/>
      <c r="G120"/>
      <c r="H120"/>
    </row>
    <row r="121" spans="1:8" x14ac:dyDescent="0.2">
      <c r="A121"/>
      <c r="B121"/>
      <c r="C121"/>
      <c r="D121"/>
      <c r="E121"/>
      <c r="F121"/>
      <c r="G121"/>
      <c r="H121"/>
    </row>
    <row r="122" spans="1:8" x14ac:dyDescent="0.2">
      <c r="A122"/>
      <c r="B122"/>
      <c r="C122"/>
      <c r="D122"/>
      <c r="E122"/>
      <c r="F122"/>
      <c r="G122"/>
      <c r="H122"/>
    </row>
    <row r="123" spans="1:8" x14ac:dyDescent="0.2">
      <c r="A123"/>
      <c r="B123"/>
      <c r="C123"/>
      <c r="D123"/>
      <c r="E123"/>
      <c r="F123"/>
      <c r="G123"/>
      <c r="H123"/>
    </row>
    <row r="124" spans="1:8" x14ac:dyDescent="0.2">
      <c r="A124"/>
      <c r="B124"/>
      <c r="C124"/>
      <c r="D124"/>
      <c r="E124"/>
      <c r="F124"/>
      <c r="G124"/>
      <c r="H12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  <row r="273" spans="1:8" x14ac:dyDescent="0.2">
      <c r="A273"/>
      <c r="B273"/>
      <c r="C273"/>
      <c r="D273"/>
      <c r="E273"/>
      <c r="F273"/>
      <c r="G273"/>
      <c r="H273"/>
    </row>
    <row r="274" spans="1:8" x14ac:dyDescent="0.2">
      <c r="A274"/>
      <c r="B274"/>
      <c r="C274"/>
      <c r="D274"/>
      <c r="E274"/>
      <c r="F274"/>
      <c r="G274"/>
      <c r="H274"/>
    </row>
    <row r="275" spans="1:8" x14ac:dyDescent="0.2">
      <c r="A275"/>
      <c r="B275"/>
      <c r="C275"/>
      <c r="D275"/>
      <c r="E275"/>
      <c r="F275"/>
      <c r="G275"/>
      <c r="H275"/>
    </row>
    <row r="276" spans="1:8" x14ac:dyDescent="0.2">
      <c r="A276"/>
      <c r="B276"/>
      <c r="C276"/>
      <c r="D276"/>
      <c r="E276"/>
      <c r="F276"/>
      <c r="G276"/>
      <c r="H276"/>
    </row>
    <row r="277" spans="1:8" x14ac:dyDescent="0.2">
      <c r="A277"/>
      <c r="B277"/>
      <c r="C277"/>
      <c r="D277"/>
      <c r="E277"/>
      <c r="F277"/>
      <c r="G277"/>
      <c r="H277"/>
    </row>
    <row r="278" spans="1:8" x14ac:dyDescent="0.2">
      <c r="A278"/>
      <c r="B278"/>
      <c r="C278"/>
      <c r="D278"/>
      <c r="E278"/>
      <c r="F278"/>
      <c r="G278"/>
      <c r="H278"/>
    </row>
    <row r="279" spans="1:8" x14ac:dyDescent="0.2">
      <c r="A279"/>
      <c r="B279"/>
      <c r="C279"/>
      <c r="D279"/>
      <c r="E279"/>
      <c r="F279"/>
      <c r="G279"/>
      <c r="H279"/>
    </row>
    <row r="280" spans="1:8" x14ac:dyDescent="0.2">
      <c r="A280"/>
      <c r="B280"/>
      <c r="C280"/>
      <c r="D280"/>
      <c r="E280"/>
      <c r="F280"/>
      <c r="G280"/>
      <c r="H280"/>
    </row>
    <row r="281" spans="1:8" x14ac:dyDescent="0.2">
      <c r="A281"/>
      <c r="B281"/>
      <c r="C281"/>
      <c r="D281"/>
      <c r="E281"/>
      <c r="F281"/>
      <c r="G281"/>
      <c r="H281"/>
    </row>
    <row r="282" spans="1:8" x14ac:dyDescent="0.2">
      <c r="A282"/>
      <c r="B282"/>
      <c r="C282"/>
      <c r="D282"/>
      <c r="E282"/>
      <c r="F282"/>
      <c r="G282"/>
      <c r="H282"/>
    </row>
    <row r="283" spans="1:8" x14ac:dyDescent="0.2">
      <c r="A283"/>
      <c r="B283"/>
      <c r="C283"/>
      <c r="D283"/>
      <c r="E283"/>
      <c r="F283"/>
      <c r="G283"/>
      <c r="H283"/>
    </row>
    <row r="284" spans="1:8" x14ac:dyDescent="0.2">
      <c r="A284"/>
      <c r="B284"/>
      <c r="C284"/>
      <c r="D284"/>
      <c r="E284"/>
      <c r="F284"/>
      <c r="G284"/>
      <c r="H284"/>
    </row>
    <row r="285" spans="1:8" x14ac:dyDescent="0.2">
      <c r="A285"/>
      <c r="B285"/>
      <c r="C285"/>
      <c r="D285"/>
      <c r="E285"/>
      <c r="F285"/>
      <c r="G285"/>
      <c r="H285"/>
    </row>
    <row r="286" spans="1:8" x14ac:dyDescent="0.2">
      <c r="A286"/>
      <c r="B286"/>
      <c r="C286"/>
      <c r="D286"/>
      <c r="E286"/>
      <c r="F286"/>
      <c r="G286"/>
      <c r="H286"/>
    </row>
    <row r="287" spans="1:8" x14ac:dyDescent="0.2">
      <c r="A287"/>
      <c r="B287"/>
      <c r="C287"/>
      <c r="D287"/>
      <c r="E287"/>
      <c r="F287"/>
      <c r="G287"/>
      <c r="H287"/>
    </row>
    <row r="288" spans="1:8" x14ac:dyDescent="0.2">
      <c r="A288"/>
      <c r="B288"/>
      <c r="C288"/>
      <c r="D288"/>
      <c r="E288"/>
      <c r="F288"/>
      <c r="G288"/>
      <c r="H288"/>
    </row>
    <row r="289" spans="1:8" x14ac:dyDescent="0.2">
      <c r="A289"/>
      <c r="B289"/>
      <c r="C289"/>
      <c r="D289"/>
      <c r="E289"/>
      <c r="F289"/>
      <c r="G289"/>
      <c r="H289"/>
    </row>
    <row r="290" spans="1:8" x14ac:dyDescent="0.2">
      <c r="A290"/>
      <c r="B290"/>
      <c r="C290"/>
      <c r="D290"/>
      <c r="E290"/>
      <c r="F290"/>
      <c r="G290"/>
      <c r="H290"/>
    </row>
    <row r="291" spans="1:8" x14ac:dyDescent="0.2">
      <c r="A291"/>
      <c r="B291"/>
      <c r="C291"/>
      <c r="D291"/>
      <c r="E291"/>
      <c r="F291"/>
      <c r="G291"/>
      <c r="H291"/>
    </row>
    <row r="292" spans="1:8" x14ac:dyDescent="0.2">
      <c r="A292"/>
      <c r="B292"/>
      <c r="C292"/>
      <c r="D292"/>
      <c r="E292"/>
      <c r="F292"/>
      <c r="G292"/>
      <c r="H292"/>
    </row>
    <row r="293" spans="1:8" x14ac:dyDescent="0.2">
      <c r="A293"/>
      <c r="B293"/>
      <c r="C293"/>
      <c r="D293"/>
      <c r="E293"/>
      <c r="F293"/>
      <c r="G293"/>
      <c r="H293"/>
    </row>
    <row r="294" spans="1:8" x14ac:dyDescent="0.2">
      <c r="A294"/>
      <c r="B294"/>
      <c r="C294"/>
      <c r="D294"/>
      <c r="E294"/>
      <c r="F294"/>
      <c r="G294"/>
      <c r="H294"/>
    </row>
    <row r="295" spans="1:8" x14ac:dyDescent="0.2">
      <c r="A295"/>
      <c r="B295"/>
      <c r="C295"/>
      <c r="D295"/>
      <c r="E295"/>
      <c r="F295"/>
      <c r="G295"/>
      <c r="H295"/>
    </row>
    <row r="296" spans="1:8" x14ac:dyDescent="0.2">
      <c r="A296"/>
      <c r="B296"/>
      <c r="C296"/>
      <c r="D296"/>
      <c r="E296"/>
      <c r="F296"/>
      <c r="G296"/>
      <c r="H296"/>
    </row>
    <row r="297" spans="1:8" x14ac:dyDescent="0.2">
      <c r="A297"/>
      <c r="B297"/>
      <c r="C297"/>
      <c r="D297"/>
      <c r="E297"/>
      <c r="F297"/>
      <c r="G297"/>
      <c r="H297"/>
    </row>
    <row r="298" spans="1:8" x14ac:dyDescent="0.2">
      <c r="A298"/>
      <c r="B298"/>
      <c r="C298"/>
      <c r="D298"/>
      <c r="E298"/>
      <c r="F298"/>
      <c r="G298"/>
      <c r="H298"/>
    </row>
    <row r="299" spans="1:8" x14ac:dyDescent="0.2">
      <c r="A299"/>
      <c r="B299"/>
      <c r="C299"/>
      <c r="D299"/>
      <c r="E299"/>
      <c r="F299"/>
      <c r="G299"/>
      <c r="H299"/>
    </row>
    <row r="300" spans="1:8" x14ac:dyDescent="0.2">
      <c r="A300"/>
      <c r="B300"/>
      <c r="C300"/>
      <c r="D300"/>
      <c r="E300"/>
      <c r="F300"/>
      <c r="G300"/>
      <c r="H300"/>
    </row>
    <row r="301" spans="1:8" x14ac:dyDescent="0.2">
      <c r="A301"/>
      <c r="B301"/>
      <c r="C301"/>
      <c r="D301"/>
      <c r="E301"/>
      <c r="F301"/>
      <c r="G301"/>
      <c r="H301"/>
    </row>
    <row r="302" spans="1:8" x14ac:dyDescent="0.2">
      <c r="A302"/>
      <c r="B302"/>
      <c r="C302"/>
      <c r="D302"/>
      <c r="E302"/>
      <c r="F302"/>
      <c r="G302"/>
      <c r="H302"/>
    </row>
    <row r="303" spans="1:8" x14ac:dyDescent="0.2">
      <c r="A303"/>
      <c r="B303"/>
      <c r="C303"/>
      <c r="D303"/>
      <c r="E303"/>
      <c r="F303"/>
      <c r="G303"/>
      <c r="H303"/>
    </row>
    <row r="304" spans="1:8" x14ac:dyDescent="0.2">
      <c r="A304"/>
      <c r="B304"/>
      <c r="C304"/>
      <c r="D304"/>
      <c r="E304"/>
      <c r="F304"/>
      <c r="G304"/>
      <c r="H304"/>
    </row>
    <row r="305" spans="1:8" x14ac:dyDescent="0.2">
      <c r="A305"/>
      <c r="B305"/>
      <c r="C305"/>
      <c r="D305"/>
      <c r="E305"/>
      <c r="F305"/>
      <c r="G305"/>
      <c r="H305"/>
    </row>
    <row r="306" spans="1:8" x14ac:dyDescent="0.2">
      <c r="A306"/>
      <c r="B306"/>
      <c r="C306"/>
      <c r="D306"/>
      <c r="E306"/>
      <c r="F306"/>
      <c r="G306"/>
      <c r="H306"/>
    </row>
    <row r="307" spans="1:8" x14ac:dyDescent="0.2">
      <c r="A307"/>
      <c r="B307"/>
      <c r="C307"/>
      <c r="D307"/>
      <c r="E307"/>
      <c r="F307"/>
      <c r="G307"/>
      <c r="H307"/>
    </row>
    <row r="308" spans="1:8" x14ac:dyDescent="0.2">
      <c r="A308"/>
      <c r="B308"/>
      <c r="C308"/>
      <c r="D308"/>
      <c r="E308"/>
      <c r="F308"/>
      <c r="G308"/>
      <c r="H308"/>
    </row>
    <row r="309" spans="1:8" x14ac:dyDescent="0.2">
      <c r="A309"/>
      <c r="B309"/>
      <c r="C309"/>
      <c r="D309"/>
      <c r="E309"/>
      <c r="F309"/>
      <c r="G309"/>
      <c r="H309"/>
    </row>
    <row r="310" spans="1:8" x14ac:dyDescent="0.2">
      <c r="A310"/>
      <c r="B310"/>
      <c r="C310"/>
      <c r="D310"/>
      <c r="E310"/>
      <c r="F310"/>
      <c r="G310"/>
      <c r="H310"/>
    </row>
    <row r="311" spans="1:8" x14ac:dyDescent="0.2">
      <c r="A311"/>
      <c r="B311"/>
      <c r="C311"/>
      <c r="D311"/>
      <c r="E311"/>
      <c r="F311"/>
      <c r="G311"/>
      <c r="H311"/>
    </row>
    <row r="312" spans="1:8" x14ac:dyDescent="0.2">
      <c r="A312"/>
      <c r="B312"/>
      <c r="C312"/>
      <c r="D312"/>
      <c r="E312"/>
      <c r="F312"/>
      <c r="G312"/>
      <c r="H312"/>
    </row>
    <row r="313" spans="1:8" x14ac:dyDescent="0.2">
      <c r="A313"/>
      <c r="B313"/>
      <c r="C313"/>
      <c r="D313"/>
      <c r="E313"/>
      <c r="F313"/>
      <c r="G313"/>
      <c r="H313"/>
    </row>
    <row r="314" spans="1:8" x14ac:dyDescent="0.2">
      <c r="A314"/>
      <c r="B314"/>
      <c r="C314"/>
      <c r="D314"/>
      <c r="E314"/>
      <c r="F314"/>
      <c r="G314"/>
      <c r="H314"/>
    </row>
    <row r="315" spans="1:8" x14ac:dyDescent="0.2">
      <c r="A315"/>
      <c r="B315"/>
      <c r="C315"/>
      <c r="D315"/>
      <c r="E315"/>
      <c r="F315"/>
      <c r="G315"/>
      <c r="H315"/>
    </row>
    <row r="316" spans="1:8" x14ac:dyDescent="0.2">
      <c r="A316"/>
      <c r="B316"/>
      <c r="C316"/>
      <c r="D316"/>
      <c r="E316"/>
      <c r="F316"/>
      <c r="G316"/>
      <c r="H316"/>
    </row>
    <row r="317" spans="1:8" x14ac:dyDescent="0.2">
      <c r="A317"/>
      <c r="B317"/>
      <c r="C317"/>
      <c r="D317"/>
      <c r="E317"/>
      <c r="F317"/>
      <c r="G317"/>
      <c r="H317"/>
    </row>
    <row r="318" spans="1:8" x14ac:dyDescent="0.2">
      <c r="A318"/>
      <c r="B318"/>
      <c r="C318"/>
      <c r="D318"/>
      <c r="E318"/>
      <c r="F318"/>
      <c r="G318"/>
      <c r="H318"/>
    </row>
    <row r="319" spans="1:8" x14ac:dyDescent="0.2">
      <c r="A319"/>
      <c r="B319"/>
      <c r="C319"/>
      <c r="D319"/>
      <c r="E319"/>
      <c r="F319"/>
      <c r="G319"/>
      <c r="H319"/>
    </row>
    <row r="320" spans="1:8" x14ac:dyDescent="0.2">
      <c r="A320"/>
      <c r="B320"/>
      <c r="C320"/>
      <c r="D320"/>
      <c r="E320"/>
      <c r="F320"/>
      <c r="G320"/>
      <c r="H320"/>
    </row>
    <row r="321" spans="1:8" x14ac:dyDescent="0.2">
      <c r="A321"/>
      <c r="B321"/>
      <c r="C321"/>
      <c r="D321"/>
      <c r="E321"/>
      <c r="F321"/>
      <c r="G321"/>
      <c r="H321"/>
    </row>
    <row r="322" spans="1:8" x14ac:dyDescent="0.2">
      <c r="A322"/>
      <c r="B322"/>
      <c r="C322"/>
      <c r="D322"/>
      <c r="E322"/>
      <c r="F322"/>
      <c r="G322"/>
      <c r="H322"/>
    </row>
    <row r="323" spans="1:8" x14ac:dyDescent="0.2">
      <c r="A323"/>
      <c r="B323"/>
      <c r="C323"/>
      <c r="D323"/>
      <c r="E323"/>
      <c r="F323"/>
      <c r="G323"/>
      <c r="H323"/>
    </row>
    <row r="324" spans="1:8" x14ac:dyDescent="0.2">
      <c r="A324"/>
      <c r="B324"/>
      <c r="C324"/>
      <c r="D324"/>
      <c r="E324"/>
      <c r="F324"/>
      <c r="G324"/>
      <c r="H324"/>
    </row>
    <row r="325" spans="1:8" x14ac:dyDescent="0.2">
      <c r="A325"/>
      <c r="B325"/>
      <c r="C325"/>
      <c r="D325"/>
      <c r="E325"/>
      <c r="F325"/>
      <c r="G325"/>
      <c r="H325"/>
    </row>
    <row r="326" spans="1:8" x14ac:dyDescent="0.2">
      <c r="A326"/>
      <c r="B326"/>
      <c r="C326"/>
      <c r="D326"/>
      <c r="E326"/>
      <c r="F326"/>
      <c r="G326"/>
      <c r="H326"/>
    </row>
    <row r="327" spans="1:8" x14ac:dyDescent="0.2">
      <c r="A327"/>
      <c r="B327"/>
      <c r="C327"/>
      <c r="D327"/>
      <c r="E327"/>
      <c r="F327"/>
      <c r="G327"/>
      <c r="H327"/>
    </row>
    <row r="328" spans="1:8" x14ac:dyDescent="0.2">
      <c r="A328"/>
      <c r="B328"/>
      <c r="C328"/>
      <c r="D328"/>
      <c r="E328"/>
      <c r="F328"/>
      <c r="G328"/>
      <c r="H328"/>
    </row>
    <row r="329" spans="1:8" x14ac:dyDescent="0.2">
      <c r="A329"/>
      <c r="B329"/>
      <c r="C329"/>
      <c r="D329"/>
      <c r="E329"/>
      <c r="F329"/>
      <c r="G329"/>
      <c r="H329"/>
    </row>
    <row r="330" spans="1:8" x14ac:dyDescent="0.2">
      <c r="A330"/>
      <c r="B330"/>
      <c r="C330"/>
      <c r="D330"/>
      <c r="E330"/>
      <c r="F330"/>
      <c r="G330"/>
      <c r="H330"/>
    </row>
    <row r="331" spans="1:8" x14ac:dyDescent="0.2">
      <c r="A331"/>
      <c r="B331"/>
      <c r="C331"/>
      <c r="D331"/>
      <c r="E331"/>
      <c r="F331"/>
      <c r="G331"/>
      <c r="H331"/>
    </row>
    <row r="332" spans="1:8" x14ac:dyDescent="0.2">
      <c r="A332"/>
      <c r="B332"/>
      <c r="C332"/>
      <c r="D332"/>
      <c r="E332"/>
      <c r="F332"/>
      <c r="G332"/>
      <c r="H332"/>
    </row>
    <row r="333" spans="1:8" x14ac:dyDescent="0.2">
      <c r="A333"/>
      <c r="B333"/>
      <c r="C333"/>
      <c r="D333"/>
      <c r="E333"/>
      <c r="F333"/>
      <c r="G333"/>
      <c r="H333"/>
    </row>
    <row r="334" spans="1:8" x14ac:dyDescent="0.2">
      <c r="A334"/>
      <c r="B334"/>
      <c r="C334"/>
      <c r="D334"/>
      <c r="E334"/>
      <c r="F334"/>
      <c r="G334"/>
      <c r="H334"/>
    </row>
    <row r="335" spans="1:8" x14ac:dyDescent="0.2">
      <c r="A335"/>
      <c r="B335"/>
      <c r="C335"/>
      <c r="D335"/>
      <c r="E335"/>
      <c r="F335"/>
      <c r="G335"/>
      <c r="H335"/>
    </row>
    <row r="336" spans="1:8" x14ac:dyDescent="0.2">
      <c r="A336"/>
      <c r="B336"/>
      <c r="C336"/>
      <c r="D336"/>
      <c r="E336"/>
      <c r="F336"/>
      <c r="G336"/>
      <c r="H336"/>
    </row>
    <row r="337" spans="1:8" x14ac:dyDescent="0.2">
      <c r="A337"/>
      <c r="B337"/>
      <c r="C337"/>
      <c r="D337"/>
      <c r="E337"/>
      <c r="F337"/>
      <c r="G337"/>
      <c r="H337"/>
    </row>
    <row r="338" spans="1:8" x14ac:dyDescent="0.2">
      <c r="A338"/>
      <c r="B338"/>
      <c r="C338"/>
      <c r="D338"/>
      <c r="E338"/>
      <c r="F338"/>
      <c r="G338"/>
      <c r="H338"/>
    </row>
    <row r="339" spans="1:8" x14ac:dyDescent="0.2">
      <c r="A339"/>
      <c r="B339"/>
      <c r="C339"/>
      <c r="D339"/>
      <c r="E339"/>
      <c r="F339"/>
      <c r="G339"/>
      <c r="H339"/>
    </row>
    <row r="340" spans="1:8" x14ac:dyDescent="0.2">
      <c r="A340"/>
      <c r="B340"/>
      <c r="C340"/>
      <c r="D340"/>
      <c r="E340"/>
      <c r="F340"/>
      <c r="G340"/>
      <c r="H340"/>
    </row>
    <row r="341" spans="1:8" x14ac:dyDescent="0.2">
      <c r="A341"/>
      <c r="B341"/>
      <c r="C341"/>
      <c r="D341"/>
      <c r="E341"/>
      <c r="F341"/>
      <c r="G341"/>
      <c r="H341"/>
    </row>
    <row r="342" spans="1:8" x14ac:dyDescent="0.2">
      <c r="A342"/>
      <c r="B342"/>
      <c r="C342"/>
      <c r="D342"/>
      <c r="E342"/>
      <c r="F342"/>
      <c r="G342"/>
      <c r="H342"/>
    </row>
    <row r="343" spans="1:8" x14ac:dyDescent="0.2">
      <c r="A343"/>
      <c r="B343"/>
      <c r="C343"/>
      <c r="D343"/>
      <c r="E343"/>
      <c r="F343"/>
      <c r="G343"/>
      <c r="H343"/>
    </row>
    <row r="344" spans="1:8" x14ac:dyDescent="0.2">
      <c r="A344"/>
      <c r="B344"/>
      <c r="C344"/>
      <c r="D344"/>
      <c r="E344"/>
      <c r="F344"/>
      <c r="G344"/>
      <c r="H344"/>
    </row>
    <row r="345" spans="1:8" x14ac:dyDescent="0.2">
      <c r="A345"/>
      <c r="B345"/>
      <c r="C345"/>
      <c r="D345"/>
      <c r="E345"/>
      <c r="F345"/>
      <c r="G345"/>
      <c r="H345"/>
    </row>
    <row r="346" spans="1:8" x14ac:dyDescent="0.2">
      <c r="A346"/>
      <c r="B346"/>
      <c r="C346"/>
      <c r="D346"/>
      <c r="E346"/>
      <c r="F346"/>
      <c r="G346"/>
      <c r="H346"/>
    </row>
    <row r="347" spans="1:8" x14ac:dyDescent="0.2">
      <c r="A347"/>
      <c r="B347"/>
      <c r="C347"/>
      <c r="D347"/>
      <c r="E347"/>
      <c r="F347"/>
      <c r="G347"/>
      <c r="H347"/>
    </row>
    <row r="348" spans="1:8" x14ac:dyDescent="0.2">
      <c r="A348"/>
      <c r="B348"/>
      <c r="C348"/>
      <c r="D348"/>
      <c r="E348"/>
      <c r="F348"/>
      <c r="G348"/>
      <c r="H348"/>
    </row>
    <row r="349" spans="1:8" x14ac:dyDescent="0.2">
      <c r="A349"/>
      <c r="B349"/>
      <c r="C349"/>
      <c r="D349"/>
      <c r="E349"/>
      <c r="F349"/>
      <c r="G349"/>
      <c r="H349"/>
    </row>
    <row r="350" spans="1:8" x14ac:dyDescent="0.2">
      <c r="A350"/>
      <c r="B350"/>
      <c r="C350"/>
      <c r="D350"/>
      <c r="E350"/>
      <c r="F350"/>
      <c r="G350"/>
      <c r="H350"/>
    </row>
    <row r="351" spans="1:8" x14ac:dyDescent="0.2">
      <c r="A351"/>
      <c r="B351"/>
      <c r="C351"/>
      <c r="D351"/>
      <c r="E351"/>
      <c r="F351"/>
      <c r="G351"/>
      <c r="H351"/>
    </row>
    <row r="352" spans="1:8" x14ac:dyDescent="0.2">
      <c r="A352"/>
      <c r="B352"/>
      <c r="C352"/>
      <c r="D352"/>
      <c r="E352"/>
      <c r="F352"/>
      <c r="G352"/>
      <c r="H352"/>
    </row>
    <row r="353" spans="1:8" x14ac:dyDescent="0.2">
      <c r="A353"/>
      <c r="B353"/>
      <c r="C353"/>
      <c r="D353"/>
      <c r="E353"/>
      <c r="F353"/>
      <c r="G353"/>
      <c r="H353"/>
    </row>
    <row r="354" spans="1:8" x14ac:dyDescent="0.2">
      <c r="A354"/>
      <c r="B354"/>
      <c r="C354"/>
      <c r="D354"/>
      <c r="E354"/>
      <c r="F354"/>
      <c r="G354"/>
      <c r="H354"/>
    </row>
    <row r="355" spans="1:8" x14ac:dyDescent="0.2">
      <c r="A355"/>
      <c r="B355"/>
      <c r="C355"/>
      <c r="D355"/>
      <c r="E355"/>
      <c r="F355"/>
      <c r="G355"/>
      <c r="H355"/>
    </row>
    <row r="356" spans="1:8" x14ac:dyDescent="0.2">
      <c r="A356"/>
      <c r="B356"/>
      <c r="C356"/>
      <c r="D356"/>
      <c r="E356"/>
      <c r="F356"/>
      <c r="G356"/>
      <c r="H356"/>
    </row>
    <row r="357" spans="1:8" x14ac:dyDescent="0.2">
      <c r="A357"/>
      <c r="B357"/>
      <c r="C357"/>
      <c r="D357"/>
      <c r="E357"/>
      <c r="F357"/>
      <c r="G357"/>
      <c r="H357"/>
    </row>
    <row r="358" spans="1:8" x14ac:dyDescent="0.2">
      <c r="A358"/>
      <c r="B358"/>
      <c r="C358"/>
      <c r="D358"/>
      <c r="E358"/>
      <c r="F358"/>
      <c r="G358"/>
      <c r="H358"/>
    </row>
    <row r="359" spans="1:8" x14ac:dyDescent="0.2">
      <c r="A359"/>
      <c r="B359"/>
      <c r="C359"/>
      <c r="D359"/>
      <c r="E359"/>
      <c r="F359"/>
      <c r="G359"/>
      <c r="H359"/>
    </row>
    <row r="360" spans="1:8" x14ac:dyDescent="0.2">
      <c r="A360"/>
      <c r="B360"/>
      <c r="C360"/>
      <c r="D360"/>
      <c r="E360"/>
      <c r="F360"/>
      <c r="G360"/>
      <c r="H360"/>
    </row>
    <row r="361" spans="1:8" x14ac:dyDescent="0.2">
      <c r="A361"/>
      <c r="B361"/>
      <c r="C361"/>
      <c r="D361"/>
      <c r="E361"/>
      <c r="F361"/>
      <c r="G361"/>
      <c r="H361"/>
    </row>
    <row r="362" spans="1:8" x14ac:dyDescent="0.2">
      <c r="A362"/>
      <c r="B362"/>
      <c r="C362"/>
      <c r="D362"/>
      <c r="E362"/>
      <c r="F362"/>
      <c r="G362"/>
      <c r="H362"/>
    </row>
    <row r="363" spans="1:8" x14ac:dyDescent="0.2">
      <c r="A363"/>
      <c r="B363"/>
      <c r="C363"/>
      <c r="D363"/>
      <c r="E363"/>
      <c r="F363"/>
      <c r="G363"/>
      <c r="H363"/>
    </row>
    <row r="364" spans="1:8" x14ac:dyDescent="0.2">
      <c r="A364"/>
      <c r="B364"/>
      <c r="C364"/>
      <c r="D364"/>
      <c r="E364"/>
      <c r="F364"/>
      <c r="G364"/>
      <c r="H364"/>
    </row>
    <row r="365" spans="1:8" x14ac:dyDescent="0.2">
      <c r="A365"/>
      <c r="B365"/>
      <c r="C365"/>
      <c r="D365"/>
      <c r="E365"/>
      <c r="F365"/>
      <c r="G365"/>
      <c r="H365"/>
    </row>
    <row r="366" spans="1:8" x14ac:dyDescent="0.2">
      <c r="A366"/>
      <c r="B366"/>
      <c r="C366"/>
      <c r="D366"/>
      <c r="E366"/>
      <c r="F366"/>
      <c r="G366"/>
      <c r="H366"/>
    </row>
    <row r="367" spans="1:8" x14ac:dyDescent="0.2">
      <c r="A367"/>
      <c r="B367"/>
      <c r="C367"/>
      <c r="D367"/>
      <c r="E367"/>
      <c r="F367"/>
      <c r="G367"/>
      <c r="H367"/>
    </row>
    <row r="368" spans="1:8" x14ac:dyDescent="0.2">
      <c r="A368"/>
      <c r="B368"/>
      <c r="C368"/>
      <c r="D368"/>
      <c r="E368"/>
      <c r="F368"/>
      <c r="G368"/>
      <c r="H368"/>
    </row>
    <row r="369" spans="1:8" x14ac:dyDescent="0.2">
      <c r="A369"/>
      <c r="B369"/>
      <c r="C369"/>
      <c r="D369"/>
      <c r="E369"/>
      <c r="F369"/>
      <c r="G369"/>
      <c r="H369"/>
    </row>
    <row r="370" spans="1:8" x14ac:dyDescent="0.2">
      <c r="A370"/>
      <c r="B370"/>
      <c r="C370"/>
      <c r="D370"/>
      <c r="E370"/>
      <c r="F370"/>
      <c r="G370"/>
      <c r="H370"/>
    </row>
    <row r="371" spans="1:8" x14ac:dyDescent="0.2">
      <c r="A371"/>
      <c r="B371"/>
      <c r="C371"/>
      <c r="D371"/>
      <c r="E371"/>
      <c r="F371"/>
      <c r="G371"/>
      <c r="H371"/>
    </row>
    <row r="372" spans="1:8" x14ac:dyDescent="0.2">
      <c r="A372"/>
      <c r="B372"/>
      <c r="C372"/>
      <c r="D372"/>
      <c r="E372"/>
      <c r="F372"/>
      <c r="G372"/>
      <c r="H372"/>
    </row>
    <row r="373" spans="1:8" x14ac:dyDescent="0.2">
      <c r="A373"/>
      <c r="B373"/>
      <c r="C373"/>
      <c r="D373"/>
      <c r="E373"/>
      <c r="F373"/>
      <c r="G373"/>
      <c r="H373"/>
    </row>
    <row r="374" spans="1:8" x14ac:dyDescent="0.2">
      <c r="A374"/>
      <c r="B374"/>
      <c r="C374"/>
      <c r="D374"/>
      <c r="E374"/>
      <c r="F374"/>
      <c r="G374"/>
      <c r="H374"/>
    </row>
    <row r="375" spans="1:8" x14ac:dyDescent="0.2">
      <c r="A375"/>
      <c r="B375"/>
      <c r="C375"/>
      <c r="D375"/>
      <c r="E375"/>
      <c r="F375"/>
      <c r="G375"/>
      <c r="H375"/>
    </row>
    <row r="376" spans="1:8" x14ac:dyDescent="0.2">
      <c r="A376"/>
      <c r="B376"/>
      <c r="C376"/>
      <c r="D376"/>
      <c r="E376"/>
      <c r="F376"/>
      <c r="G376"/>
      <c r="H376"/>
    </row>
    <row r="377" spans="1:8" x14ac:dyDescent="0.2">
      <c r="A377"/>
      <c r="B377"/>
      <c r="C377"/>
      <c r="D377"/>
      <c r="E377"/>
      <c r="F377"/>
      <c r="G377"/>
      <c r="H377"/>
    </row>
    <row r="378" spans="1:8" x14ac:dyDescent="0.2">
      <c r="A378"/>
      <c r="B378"/>
      <c r="C378"/>
      <c r="D378"/>
      <c r="E378"/>
      <c r="F378"/>
      <c r="G378"/>
      <c r="H378"/>
    </row>
    <row r="379" spans="1:8" x14ac:dyDescent="0.2">
      <c r="A379"/>
      <c r="B379"/>
      <c r="C379"/>
      <c r="D379"/>
      <c r="E379"/>
      <c r="F379"/>
      <c r="G379"/>
      <c r="H379"/>
    </row>
    <row r="380" spans="1:8" x14ac:dyDescent="0.2">
      <c r="A380"/>
      <c r="B380"/>
      <c r="C380"/>
      <c r="D380"/>
      <c r="E380"/>
      <c r="F380"/>
      <c r="G380"/>
      <c r="H380"/>
    </row>
    <row r="381" spans="1:8" x14ac:dyDescent="0.2">
      <c r="A381"/>
      <c r="B381"/>
      <c r="C381"/>
      <c r="D381"/>
      <c r="E381"/>
      <c r="F381"/>
      <c r="G381"/>
      <c r="H381"/>
    </row>
    <row r="382" spans="1:8" x14ac:dyDescent="0.2">
      <c r="A382"/>
      <c r="B382"/>
      <c r="C382"/>
      <c r="D382"/>
      <c r="E382"/>
      <c r="F382"/>
      <c r="G382"/>
      <c r="H382"/>
    </row>
    <row r="383" spans="1:8" x14ac:dyDescent="0.2">
      <c r="A383"/>
      <c r="B383"/>
      <c r="C383"/>
      <c r="D383"/>
      <c r="E383"/>
      <c r="F383"/>
      <c r="G383"/>
      <c r="H383"/>
    </row>
    <row r="384" spans="1:8" x14ac:dyDescent="0.2">
      <c r="A384"/>
      <c r="B384"/>
      <c r="C384"/>
      <c r="D384"/>
      <c r="E384"/>
      <c r="F384"/>
      <c r="G384"/>
      <c r="H384"/>
    </row>
    <row r="385" spans="1:8" x14ac:dyDescent="0.2">
      <c r="A385"/>
      <c r="B385"/>
      <c r="C385"/>
      <c r="D385"/>
      <c r="E385"/>
      <c r="F385"/>
      <c r="G385"/>
      <c r="H385"/>
    </row>
    <row r="386" spans="1:8" x14ac:dyDescent="0.2">
      <c r="A386"/>
      <c r="B386"/>
      <c r="C386"/>
      <c r="D386"/>
      <c r="E386"/>
      <c r="F386"/>
      <c r="G386"/>
      <c r="H386"/>
    </row>
    <row r="387" spans="1:8" x14ac:dyDescent="0.2">
      <c r="A387"/>
      <c r="B387"/>
      <c r="C387"/>
      <c r="D387"/>
      <c r="E387"/>
      <c r="F387"/>
      <c r="G387"/>
      <c r="H387"/>
    </row>
    <row r="388" spans="1:8" x14ac:dyDescent="0.2">
      <c r="A388"/>
      <c r="B388"/>
      <c r="C388"/>
      <c r="D388"/>
      <c r="E388"/>
      <c r="F388"/>
      <c r="G388"/>
      <c r="H388"/>
    </row>
    <row r="389" spans="1:8" x14ac:dyDescent="0.2">
      <c r="A389"/>
      <c r="B389"/>
      <c r="C389"/>
      <c r="D389"/>
      <c r="E389"/>
      <c r="F389"/>
      <c r="G389"/>
      <c r="H389"/>
    </row>
    <row r="390" spans="1:8" x14ac:dyDescent="0.2">
      <c r="A390"/>
      <c r="B390"/>
      <c r="C390"/>
      <c r="D390"/>
      <c r="E390"/>
      <c r="F390"/>
      <c r="G390"/>
      <c r="H390"/>
    </row>
    <row r="391" spans="1:8" x14ac:dyDescent="0.2">
      <c r="A391"/>
      <c r="B391"/>
      <c r="C391"/>
      <c r="D391"/>
      <c r="E391"/>
      <c r="F391"/>
      <c r="G391"/>
      <c r="H391"/>
    </row>
    <row r="392" spans="1:8" x14ac:dyDescent="0.2">
      <c r="A392"/>
      <c r="B392"/>
      <c r="C392"/>
      <c r="D392"/>
      <c r="E392"/>
      <c r="F392"/>
      <c r="G392"/>
      <c r="H392"/>
    </row>
    <row r="393" spans="1:8" x14ac:dyDescent="0.2">
      <c r="A393"/>
      <c r="B393"/>
      <c r="C393"/>
      <c r="D393"/>
      <c r="E393"/>
      <c r="F393"/>
      <c r="G393"/>
      <c r="H393"/>
    </row>
    <row r="394" spans="1:8" x14ac:dyDescent="0.2">
      <c r="A394"/>
      <c r="B394"/>
      <c r="C394"/>
      <c r="D394"/>
      <c r="E394"/>
      <c r="F394"/>
      <c r="G394"/>
      <c r="H394"/>
    </row>
    <row r="395" spans="1:8" x14ac:dyDescent="0.2">
      <c r="A395"/>
      <c r="B395"/>
      <c r="C395"/>
      <c r="D395"/>
      <c r="E395"/>
      <c r="F395"/>
      <c r="G395"/>
      <c r="H395"/>
    </row>
    <row r="396" spans="1:8" x14ac:dyDescent="0.2">
      <c r="A396"/>
      <c r="B396"/>
      <c r="C396"/>
      <c r="D396"/>
      <c r="E396"/>
      <c r="F396"/>
      <c r="G396"/>
      <c r="H396"/>
    </row>
    <row r="397" spans="1:8" x14ac:dyDescent="0.2">
      <c r="A397"/>
      <c r="B397"/>
      <c r="C397"/>
      <c r="D397"/>
      <c r="E397"/>
      <c r="F397"/>
      <c r="G397"/>
      <c r="H397"/>
    </row>
    <row r="398" spans="1:8" x14ac:dyDescent="0.2">
      <c r="A398"/>
      <c r="B398"/>
      <c r="C398"/>
      <c r="D398"/>
      <c r="E398"/>
      <c r="F398"/>
      <c r="G398"/>
      <c r="H398"/>
    </row>
    <row r="399" spans="1:8" x14ac:dyDescent="0.2">
      <c r="A399"/>
      <c r="B399"/>
      <c r="C399"/>
      <c r="D399"/>
      <c r="E399"/>
      <c r="F399"/>
      <c r="G399"/>
      <c r="H399"/>
    </row>
    <row r="400" spans="1:8" x14ac:dyDescent="0.2">
      <c r="A400"/>
      <c r="B400"/>
      <c r="C400"/>
      <c r="D400"/>
      <c r="E400"/>
      <c r="F400"/>
      <c r="G400"/>
      <c r="H400"/>
    </row>
    <row r="401" spans="1:8" x14ac:dyDescent="0.2">
      <c r="A401"/>
      <c r="B401"/>
      <c r="C401"/>
      <c r="D401"/>
      <c r="E401"/>
      <c r="F401"/>
      <c r="G401"/>
      <c r="H401"/>
    </row>
    <row r="402" spans="1:8" x14ac:dyDescent="0.2">
      <c r="A402"/>
      <c r="B402"/>
      <c r="C402"/>
      <c r="D402"/>
      <c r="E402"/>
      <c r="F402"/>
      <c r="G402"/>
      <c r="H402"/>
    </row>
    <row r="403" spans="1:8" x14ac:dyDescent="0.2">
      <c r="A403"/>
      <c r="B403"/>
      <c r="C403"/>
      <c r="D403"/>
      <c r="E403"/>
      <c r="F403"/>
      <c r="G403"/>
      <c r="H403"/>
    </row>
    <row r="404" spans="1:8" x14ac:dyDescent="0.2">
      <c r="A404"/>
      <c r="B404"/>
      <c r="C404"/>
      <c r="D404"/>
      <c r="E404"/>
      <c r="F404"/>
      <c r="G404"/>
      <c r="H404"/>
    </row>
    <row r="405" spans="1:8" x14ac:dyDescent="0.2">
      <c r="A405"/>
      <c r="B405"/>
      <c r="C405"/>
      <c r="D405"/>
      <c r="E405"/>
      <c r="F405"/>
      <c r="G405"/>
      <c r="H405"/>
    </row>
    <row r="406" spans="1:8" x14ac:dyDescent="0.2">
      <c r="A406"/>
      <c r="B406"/>
      <c r="C406"/>
      <c r="D406"/>
      <c r="E406"/>
      <c r="F406"/>
      <c r="G406"/>
      <c r="H406"/>
    </row>
    <row r="407" spans="1:8" x14ac:dyDescent="0.2">
      <c r="A407"/>
      <c r="B407"/>
      <c r="C407"/>
      <c r="D407"/>
      <c r="E407"/>
      <c r="F407"/>
      <c r="G407"/>
      <c r="H407"/>
    </row>
    <row r="408" spans="1:8" x14ac:dyDescent="0.2">
      <c r="A408"/>
      <c r="B408"/>
      <c r="C408"/>
      <c r="D408"/>
      <c r="E408"/>
      <c r="F408"/>
      <c r="G408"/>
      <c r="H408"/>
    </row>
    <row r="409" spans="1:8" x14ac:dyDescent="0.2">
      <c r="A409"/>
      <c r="B409"/>
      <c r="C409"/>
      <c r="D409"/>
      <c r="E409"/>
      <c r="F409"/>
      <c r="G409"/>
      <c r="H409"/>
    </row>
    <row r="410" spans="1:8" x14ac:dyDescent="0.2">
      <c r="A410"/>
      <c r="B410"/>
      <c r="C410"/>
      <c r="D410"/>
      <c r="E410"/>
      <c r="F410"/>
      <c r="G410"/>
      <c r="H410"/>
    </row>
    <row r="411" spans="1:8" x14ac:dyDescent="0.2">
      <c r="A411"/>
      <c r="B411"/>
      <c r="C411"/>
      <c r="D411"/>
      <c r="E411"/>
      <c r="F411"/>
      <c r="G411"/>
      <c r="H411"/>
    </row>
    <row r="412" spans="1:8" x14ac:dyDescent="0.2">
      <c r="A412"/>
      <c r="B412"/>
      <c r="C412"/>
      <c r="D412"/>
      <c r="E412"/>
      <c r="F412"/>
      <c r="G412"/>
      <c r="H412"/>
    </row>
    <row r="413" spans="1:8" x14ac:dyDescent="0.2">
      <c r="A413"/>
      <c r="B413"/>
      <c r="C413"/>
      <c r="D413"/>
      <c r="E413"/>
      <c r="F413"/>
      <c r="G413"/>
      <c r="H413"/>
    </row>
    <row r="414" spans="1:8" x14ac:dyDescent="0.2">
      <c r="A414"/>
      <c r="B414"/>
      <c r="C414"/>
      <c r="D414"/>
      <c r="E414"/>
      <c r="F414"/>
      <c r="G414"/>
      <c r="H414"/>
    </row>
    <row r="415" spans="1:8" x14ac:dyDescent="0.2">
      <c r="A415"/>
      <c r="B415"/>
      <c r="C415"/>
      <c r="D415"/>
      <c r="E415"/>
      <c r="F415"/>
      <c r="G415"/>
      <c r="H415"/>
    </row>
    <row r="416" spans="1:8" x14ac:dyDescent="0.2">
      <c r="A416"/>
      <c r="B416"/>
      <c r="C416"/>
      <c r="D416"/>
      <c r="E416"/>
      <c r="F416"/>
      <c r="G416"/>
      <c r="H416"/>
    </row>
    <row r="417" spans="1:8" x14ac:dyDescent="0.2">
      <c r="A417"/>
      <c r="B417"/>
      <c r="C417"/>
      <c r="D417"/>
      <c r="E417"/>
      <c r="F417"/>
      <c r="G417"/>
      <c r="H417"/>
    </row>
    <row r="418" spans="1:8" x14ac:dyDescent="0.2">
      <c r="A418"/>
      <c r="B418"/>
      <c r="C418"/>
      <c r="D418"/>
      <c r="E418"/>
      <c r="F418"/>
      <c r="G418"/>
      <c r="H418"/>
    </row>
    <row r="419" spans="1:8" x14ac:dyDescent="0.2">
      <c r="A419"/>
      <c r="B419"/>
      <c r="C419"/>
      <c r="D419"/>
      <c r="E419"/>
      <c r="F419"/>
      <c r="G419"/>
      <c r="H419"/>
    </row>
    <row r="420" spans="1:8" x14ac:dyDescent="0.2">
      <c r="A420"/>
      <c r="B420"/>
      <c r="C420"/>
      <c r="D420"/>
      <c r="E420"/>
      <c r="F420"/>
      <c r="G420"/>
      <c r="H420"/>
    </row>
    <row r="421" spans="1:8" x14ac:dyDescent="0.2">
      <c r="A421"/>
      <c r="B421"/>
      <c r="C421"/>
      <c r="D421"/>
      <c r="E421"/>
      <c r="F421"/>
      <c r="G421"/>
      <c r="H421"/>
    </row>
    <row r="422" spans="1:8" x14ac:dyDescent="0.2">
      <c r="A422"/>
      <c r="B422"/>
      <c r="C422"/>
      <c r="D422"/>
      <c r="E422"/>
      <c r="F422"/>
      <c r="G422"/>
      <c r="H422"/>
    </row>
    <row r="423" spans="1:8" x14ac:dyDescent="0.2">
      <c r="A423"/>
      <c r="B423"/>
      <c r="C423"/>
      <c r="D423"/>
      <c r="E423"/>
      <c r="F423"/>
      <c r="G423"/>
      <c r="H423"/>
    </row>
    <row r="424" spans="1:8" x14ac:dyDescent="0.2">
      <c r="A424"/>
      <c r="B424"/>
      <c r="C424"/>
      <c r="D424"/>
      <c r="E424"/>
      <c r="F424"/>
      <c r="G424"/>
      <c r="H424"/>
    </row>
    <row r="425" spans="1:8" x14ac:dyDescent="0.2">
      <c r="A425"/>
      <c r="B425"/>
      <c r="C425"/>
      <c r="D425"/>
      <c r="E425"/>
      <c r="F425"/>
      <c r="G425"/>
      <c r="H425"/>
    </row>
    <row r="426" spans="1:8" x14ac:dyDescent="0.2">
      <c r="A426"/>
      <c r="B426"/>
      <c r="C426"/>
      <c r="D426"/>
      <c r="E426"/>
      <c r="F426"/>
      <c r="G426"/>
      <c r="H426"/>
    </row>
    <row r="427" spans="1:8" x14ac:dyDescent="0.2">
      <c r="A427"/>
      <c r="B427"/>
      <c r="C427"/>
      <c r="D427"/>
      <c r="E427"/>
      <c r="F427"/>
      <c r="G427"/>
      <c r="H427"/>
    </row>
    <row r="428" spans="1:8" x14ac:dyDescent="0.2">
      <c r="A428"/>
      <c r="B428"/>
      <c r="C428"/>
      <c r="D428"/>
      <c r="E428"/>
      <c r="F428"/>
      <c r="G428"/>
      <c r="H428"/>
    </row>
    <row r="429" spans="1:8" x14ac:dyDescent="0.2">
      <c r="A429"/>
      <c r="B429"/>
      <c r="C429"/>
      <c r="D429"/>
      <c r="E429"/>
      <c r="F429"/>
      <c r="G429"/>
      <c r="H429"/>
    </row>
    <row r="430" spans="1:8" x14ac:dyDescent="0.2">
      <c r="A430"/>
      <c r="B430"/>
      <c r="C430"/>
      <c r="D430"/>
      <c r="E430"/>
      <c r="F430"/>
      <c r="G430"/>
      <c r="H430"/>
    </row>
    <row r="431" spans="1:8" x14ac:dyDescent="0.2">
      <c r="A431"/>
      <c r="B431"/>
      <c r="C431"/>
      <c r="D431"/>
      <c r="E431"/>
      <c r="F431"/>
      <c r="G431"/>
    </row>
    <row r="432" spans="1:8" x14ac:dyDescent="0.2">
      <c r="A432"/>
      <c r="B432"/>
      <c r="C432"/>
      <c r="D432"/>
      <c r="E432"/>
      <c r="F432"/>
      <c r="G432"/>
    </row>
    <row r="433" spans="1:7" x14ac:dyDescent="0.2">
      <c r="A433"/>
      <c r="B433"/>
      <c r="C433"/>
      <c r="D433"/>
      <c r="E433"/>
      <c r="F433"/>
      <c r="G433"/>
    </row>
    <row r="434" spans="1:7" x14ac:dyDescent="0.2">
      <c r="A434"/>
      <c r="B434"/>
      <c r="C434"/>
      <c r="D434"/>
      <c r="E434"/>
      <c r="F434"/>
      <c r="G434"/>
    </row>
    <row r="435" spans="1:7" x14ac:dyDescent="0.2">
      <c r="A435"/>
      <c r="B435"/>
      <c r="C435"/>
      <c r="D435"/>
      <c r="E435"/>
      <c r="F435"/>
      <c r="G435"/>
    </row>
    <row r="436" spans="1:7" x14ac:dyDescent="0.2">
      <c r="A436"/>
      <c r="B436"/>
      <c r="C436"/>
      <c r="D436"/>
      <c r="E436"/>
      <c r="F436"/>
      <c r="G436"/>
    </row>
    <row r="437" spans="1:7" x14ac:dyDescent="0.2">
      <c r="A437"/>
      <c r="B437"/>
      <c r="C437"/>
      <c r="D437"/>
      <c r="E437"/>
      <c r="F437"/>
      <c r="G437"/>
    </row>
    <row r="438" spans="1:7" x14ac:dyDescent="0.2">
      <c r="A438"/>
      <c r="B438"/>
      <c r="C438"/>
      <c r="D438"/>
      <c r="E438"/>
      <c r="F438"/>
      <c r="G438"/>
    </row>
    <row r="439" spans="1:7" x14ac:dyDescent="0.2">
      <c r="A439"/>
      <c r="B439"/>
      <c r="C439"/>
      <c r="D439"/>
      <c r="E439"/>
      <c r="F439"/>
      <c r="G439"/>
    </row>
    <row r="440" spans="1:7" x14ac:dyDescent="0.2">
      <c r="A440"/>
      <c r="B440"/>
      <c r="C440"/>
      <c r="D440"/>
      <c r="E440"/>
      <c r="F440"/>
      <c r="G440"/>
    </row>
    <row r="441" spans="1:7" x14ac:dyDescent="0.2">
      <c r="A441"/>
      <c r="B441"/>
      <c r="C441"/>
      <c r="D441"/>
      <c r="E441"/>
      <c r="F441"/>
      <c r="G441"/>
    </row>
    <row r="442" spans="1:7" x14ac:dyDescent="0.2">
      <c r="A442"/>
      <c r="B442"/>
      <c r="C442"/>
      <c r="D442"/>
      <c r="E442"/>
      <c r="F442"/>
      <c r="G442"/>
    </row>
    <row r="443" spans="1:7" x14ac:dyDescent="0.2">
      <c r="A443"/>
      <c r="B443"/>
      <c r="C443"/>
      <c r="D443"/>
      <c r="E443"/>
      <c r="F443"/>
      <c r="G443"/>
    </row>
    <row r="444" spans="1:7" x14ac:dyDescent="0.2">
      <c r="A444"/>
      <c r="B444"/>
      <c r="C444"/>
      <c r="D444"/>
      <c r="E444"/>
      <c r="F444"/>
      <c r="G444"/>
    </row>
    <row r="445" spans="1:7" x14ac:dyDescent="0.2">
      <c r="A445"/>
      <c r="B445"/>
      <c r="C445"/>
      <c r="D445"/>
      <c r="E445"/>
      <c r="F445"/>
      <c r="G445"/>
    </row>
    <row r="446" spans="1:7" x14ac:dyDescent="0.2">
      <c r="A446"/>
      <c r="B446"/>
      <c r="C446"/>
      <c r="D446"/>
      <c r="E446"/>
      <c r="F446"/>
      <c r="G446"/>
    </row>
    <row r="447" spans="1:7" x14ac:dyDescent="0.2">
      <c r="A447"/>
      <c r="B447"/>
      <c r="C447"/>
      <c r="D447"/>
      <c r="E447"/>
      <c r="F447"/>
      <c r="G447"/>
    </row>
    <row r="448" spans="1:7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</row>
    <row r="532" spans="1:7" x14ac:dyDescent="0.2">
      <c r="A532"/>
      <c r="B532"/>
      <c r="C532"/>
    </row>
    <row r="533" spans="1:7" x14ac:dyDescent="0.2">
      <c r="A533"/>
      <c r="B533"/>
      <c r="C533"/>
    </row>
    <row r="534" spans="1:7" x14ac:dyDescent="0.2">
      <c r="A534"/>
      <c r="B534"/>
      <c r="C534"/>
    </row>
    <row r="535" spans="1:7" x14ac:dyDescent="0.2">
      <c r="A535"/>
      <c r="B535"/>
      <c r="C535"/>
    </row>
    <row r="536" spans="1:7" x14ac:dyDescent="0.2">
      <c r="A536"/>
      <c r="B536"/>
      <c r="C536"/>
    </row>
    <row r="537" spans="1:7" x14ac:dyDescent="0.2">
      <c r="A537"/>
      <c r="B537"/>
      <c r="C537"/>
    </row>
    <row r="538" spans="1:7" x14ac:dyDescent="0.2">
      <c r="A538"/>
      <c r="B538"/>
      <c r="C538"/>
    </row>
    <row r="539" spans="1:7" x14ac:dyDescent="0.2">
      <c r="A539"/>
      <c r="B539"/>
      <c r="C539"/>
    </row>
    <row r="540" spans="1:7" x14ac:dyDescent="0.2">
      <c r="A540"/>
      <c r="B540"/>
      <c r="C540"/>
    </row>
    <row r="541" spans="1:7" x14ac:dyDescent="0.2">
      <c r="A541"/>
      <c r="B541"/>
      <c r="C541"/>
    </row>
    <row r="542" spans="1:7" x14ac:dyDescent="0.2">
      <c r="A542"/>
      <c r="B542"/>
      <c r="C542"/>
    </row>
    <row r="543" spans="1:7" x14ac:dyDescent="0.2">
      <c r="A543"/>
      <c r="B543"/>
      <c r="C543"/>
    </row>
    <row r="544" spans="1:7" x14ac:dyDescent="0.2">
      <c r="A544"/>
      <c r="B544"/>
      <c r="C544"/>
    </row>
    <row r="545" spans="1:3" x14ac:dyDescent="0.2">
      <c r="A545"/>
      <c r="B545"/>
      <c r="C545"/>
    </row>
    <row r="546" spans="1:3" x14ac:dyDescent="0.2">
      <c r="A546"/>
      <c r="B546"/>
      <c r="C546"/>
    </row>
    <row r="547" spans="1:3" x14ac:dyDescent="0.2">
      <c r="A547"/>
      <c r="B547"/>
      <c r="C547"/>
    </row>
    <row r="548" spans="1:3" x14ac:dyDescent="0.2">
      <c r="A548"/>
      <c r="B548"/>
      <c r="C548"/>
    </row>
    <row r="549" spans="1:3" x14ac:dyDescent="0.2">
      <c r="A549"/>
      <c r="B549"/>
      <c r="C549"/>
    </row>
    <row r="550" spans="1:3" x14ac:dyDescent="0.2">
      <c r="A550"/>
      <c r="B550"/>
      <c r="C550"/>
    </row>
    <row r="551" spans="1:3" x14ac:dyDescent="0.2">
      <c r="A551"/>
      <c r="B551"/>
      <c r="C551"/>
    </row>
    <row r="552" spans="1:3" x14ac:dyDescent="0.2">
      <c r="A552"/>
      <c r="B552"/>
      <c r="C552"/>
    </row>
    <row r="553" spans="1:3" x14ac:dyDescent="0.2">
      <c r="A553"/>
      <c r="B553"/>
      <c r="C553"/>
    </row>
    <row r="554" spans="1:3" x14ac:dyDescent="0.2">
      <c r="A554"/>
      <c r="B554"/>
      <c r="C554"/>
    </row>
    <row r="555" spans="1:3" x14ac:dyDescent="0.2">
      <c r="A555"/>
      <c r="B555"/>
      <c r="C555"/>
    </row>
    <row r="556" spans="1:3" x14ac:dyDescent="0.2">
      <c r="A556"/>
      <c r="B556"/>
      <c r="C556"/>
    </row>
    <row r="557" spans="1:3" x14ac:dyDescent="0.2">
      <c r="A557"/>
      <c r="B557"/>
      <c r="C557"/>
    </row>
    <row r="558" spans="1:3" x14ac:dyDescent="0.2">
      <c r="A558"/>
      <c r="B558"/>
      <c r="C558"/>
    </row>
    <row r="559" spans="1:3" x14ac:dyDescent="0.2">
      <c r="A559"/>
      <c r="B559"/>
      <c r="C559"/>
    </row>
    <row r="560" spans="1:3" x14ac:dyDescent="0.2">
      <c r="A560"/>
      <c r="B560"/>
      <c r="C560"/>
    </row>
    <row r="561" spans="1:3" x14ac:dyDescent="0.2">
      <c r="A561"/>
      <c r="B561"/>
      <c r="C561"/>
    </row>
    <row r="562" spans="1:3" x14ac:dyDescent="0.2">
      <c r="A562"/>
      <c r="B562"/>
      <c r="C562"/>
    </row>
    <row r="563" spans="1:3" x14ac:dyDescent="0.2">
      <c r="A563"/>
      <c r="B563"/>
      <c r="C563"/>
    </row>
    <row r="564" spans="1:3" x14ac:dyDescent="0.2">
      <c r="A564"/>
      <c r="B564"/>
      <c r="C564"/>
    </row>
    <row r="565" spans="1:3" x14ac:dyDescent="0.2">
      <c r="A565"/>
      <c r="B565"/>
      <c r="C565"/>
    </row>
    <row r="566" spans="1:3" x14ac:dyDescent="0.2">
      <c r="A566"/>
      <c r="B566"/>
      <c r="C566"/>
    </row>
    <row r="567" spans="1:3" x14ac:dyDescent="0.2">
      <c r="A567"/>
      <c r="B567"/>
      <c r="C567"/>
    </row>
    <row r="568" spans="1:3" x14ac:dyDescent="0.2">
      <c r="A568"/>
      <c r="B568"/>
      <c r="C568"/>
    </row>
    <row r="569" spans="1:3" x14ac:dyDescent="0.2">
      <c r="A569"/>
      <c r="B569"/>
      <c r="C569"/>
    </row>
    <row r="570" spans="1:3" x14ac:dyDescent="0.2">
      <c r="A570"/>
      <c r="B570"/>
      <c r="C570"/>
    </row>
    <row r="571" spans="1:3" x14ac:dyDescent="0.2">
      <c r="A571"/>
      <c r="B571"/>
      <c r="C571"/>
    </row>
    <row r="572" spans="1:3" x14ac:dyDescent="0.2">
      <c r="A572"/>
      <c r="B572"/>
      <c r="C572"/>
    </row>
    <row r="573" spans="1:3" x14ac:dyDescent="0.2">
      <c r="A573"/>
      <c r="B573"/>
      <c r="C573"/>
    </row>
    <row r="574" spans="1:3" x14ac:dyDescent="0.2">
      <c r="A574"/>
      <c r="B574"/>
      <c r="C574"/>
    </row>
    <row r="575" spans="1:3" x14ac:dyDescent="0.2">
      <c r="A575"/>
      <c r="B575"/>
      <c r="C575"/>
    </row>
    <row r="576" spans="1:3" x14ac:dyDescent="0.2">
      <c r="A576"/>
      <c r="B576"/>
      <c r="C576"/>
    </row>
    <row r="577" spans="1:3" x14ac:dyDescent="0.2">
      <c r="A577"/>
      <c r="B577"/>
      <c r="C577"/>
    </row>
    <row r="578" spans="1:3" x14ac:dyDescent="0.2">
      <c r="A578"/>
      <c r="B578"/>
      <c r="C578"/>
    </row>
    <row r="579" spans="1:3" x14ac:dyDescent="0.2">
      <c r="A579"/>
      <c r="B579"/>
      <c r="C579"/>
    </row>
    <row r="580" spans="1:3" x14ac:dyDescent="0.2">
      <c r="A580"/>
      <c r="B580"/>
      <c r="C580"/>
    </row>
    <row r="581" spans="1:3" x14ac:dyDescent="0.2">
      <c r="A581"/>
      <c r="B581"/>
      <c r="C581"/>
    </row>
    <row r="582" spans="1:3" x14ac:dyDescent="0.2">
      <c r="A582"/>
      <c r="B582"/>
      <c r="C582"/>
    </row>
    <row r="583" spans="1:3" x14ac:dyDescent="0.2">
      <c r="A583"/>
      <c r="B583"/>
      <c r="C583"/>
    </row>
    <row r="584" spans="1:3" x14ac:dyDescent="0.2">
      <c r="A584"/>
      <c r="B584"/>
      <c r="C584"/>
    </row>
    <row r="585" spans="1:3" x14ac:dyDescent="0.2">
      <c r="A585"/>
      <c r="B585"/>
      <c r="C585"/>
    </row>
    <row r="586" spans="1:3" x14ac:dyDescent="0.2">
      <c r="A586"/>
      <c r="B586"/>
      <c r="C586"/>
    </row>
    <row r="587" spans="1:3" x14ac:dyDescent="0.2">
      <c r="A587"/>
      <c r="B587"/>
      <c r="C587"/>
    </row>
    <row r="588" spans="1:3" x14ac:dyDescent="0.2">
      <c r="A588"/>
      <c r="B588"/>
      <c r="C588"/>
    </row>
    <row r="589" spans="1:3" x14ac:dyDescent="0.2">
      <c r="A589"/>
      <c r="B589"/>
      <c r="C589"/>
    </row>
    <row r="590" spans="1:3" x14ac:dyDescent="0.2">
      <c r="A590"/>
      <c r="B590"/>
      <c r="C590"/>
    </row>
    <row r="591" spans="1:3" x14ac:dyDescent="0.2">
      <c r="A591"/>
      <c r="B591"/>
      <c r="C591"/>
    </row>
    <row r="592" spans="1:3" x14ac:dyDescent="0.2">
      <c r="A592"/>
      <c r="B592"/>
      <c r="C592"/>
    </row>
    <row r="593" spans="1:3" x14ac:dyDescent="0.2">
      <c r="A593"/>
      <c r="B593"/>
      <c r="C593"/>
    </row>
    <row r="594" spans="1:3" x14ac:dyDescent="0.2">
      <c r="A594"/>
      <c r="B594"/>
      <c r="C594"/>
    </row>
    <row r="595" spans="1:3" x14ac:dyDescent="0.2">
      <c r="A595"/>
      <c r="B595"/>
      <c r="C595"/>
    </row>
    <row r="596" spans="1:3" x14ac:dyDescent="0.2">
      <c r="A596"/>
      <c r="B596"/>
      <c r="C596"/>
    </row>
    <row r="597" spans="1:3" x14ac:dyDescent="0.2">
      <c r="A597"/>
      <c r="B597"/>
      <c r="C597"/>
    </row>
    <row r="598" spans="1:3" x14ac:dyDescent="0.2">
      <c r="A598"/>
      <c r="B598"/>
      <c r="C598"/>
    </row>
    <row r="599" spans="1:3" x14ac:dyDescent="0.2">
      <c r="A599"/>
      <c r="B599"/>
      <c r="C599"/>
    </row>
    <row r="600" spans="1:3" x14ac:dyDescent="0.2">
      <c r="A600"/>
      <c r="B600"/>
      <c r="C600"/>
    </row>
    <row r="601" spans="1:3" x14ac:dyDescent="0.2">
      <c r="A601"/>
      <c r="B601"/>
      <c r="C601"/>
    </row>
    <row r="602" spans="1:3" x14ac:dyDescent="0.2">
      <c r="A602"/>
      <c r="B602"/>
      <c r="C602"/>
    </row>
    <row r="603" spans="1:3" x14ac:dyDescent="0.2">
      <c r="A603"/>
      <c r="B603"/>
      <c r="C603"/>
    </row>
    <row r="604" spans="1:3" x14ac:dyDescent="0.2">
      <c r="A604"/>
      <c r="B604"/>
      <c r="C604"/>
    </row>
    <row r="605" spans="1:3" x14ac:dyDescent="0.2">
      <c r="A605"/>
      <c r="B605"/>
      <c r="C605"/>
    </row>
    <row r="606" spans="1:3" x14ac:dyDescent="0.2">
      <c r="A606"/>
      <c r="B606"/>
      <c r="C606"/>
    </row>
    <row r="607" spans="1:3" x14ac:dyDescent="0.2">
      <c r="A607"/>
      <c r="B607"/>
      <c r="C607"/>
    </row>
    <row r="608" spans="1:3" x14ac:dyDescent="0.2">
      <c r="A608"/>
      <c r="B608"/>
      <c r="C608"/>
    </row>
    <row r="609" spans="1:3" x14ac:dyDescent="0.2">
      <c r="A609"/>
      <c r="B609"/>
      <c r="C609"/>
    </row>
    <row r="610" spans="1:3" x14ac:dyDescent="0.2">
      <c r="A610"/>
      <c r="B610"/>
      <c r="C610"/>
    </row>
    <row r="611" spans="1:3" x14ac:dyDescent="0.2">
      <c r="A611"/>
      <c r="B611"/>
      <c r="C611"/>
    </row>
    <row r="612" spans="1:3" x14ac:dyDescent="0.2">
      <c r="A612"/>
      <c r="B612"/>
      <c r="C612"/>
    </row>
    <row r="613" spans="1:3" x14ac:dyDescent="0.2">
      <c r="A613"/>
      <c r="B613"/>
      <c r="C613"/>
    </row>
    <row r="614" spans="1:3" x14ac:dyDescent="0.2">
      <c r="A614"/>
      <c r="B614"/>
      <c r="C614"/>
    </row>
    <row r="615" spans="1:3" x14ac:dyDescent="0.2">
      <c r="A615"/>
      <c r="B615"/>
      <c r="C615"/>
    </row>
    <row r="616" spans="1:3" x14ac:dyDescent="0.2">
      <c r="A616"/>
      <c r="B616"/>
      <c r="C616"/>
    </row>
    <row r="617" spans="1:3" x14ac:dyDescent="0.2">
      <c r="A617"/>
      <c r="B617"/>
      <c r="C617"/>
    </row>
    <row r="618" spans="1:3" x14ac:dyDescent="0.2">
      <c r="A618"/>
      <c r="B618"/>
      <c r="C618"/>
    </row>
    <row r="619" spans="1:3" x14ac:dyDescent="0.2">
      <c r="A619"/>
      <c r="B619"/>
      <c r="C619"/>
    </row>
    <row r="620" spans="1:3" x14ac:dyDescent="0.2">
      <c r="A620"/>
      <c r="B620"/>
      <c r="C620"/>
    </row>
    <row r="621" spans="1:3" x14ac:dyDescent="0.2">
      <c r="A621"/>
      <c r="B621"/>
      <c r="C621"/>
    </row>
    <row r="622" spans="1:3" x14ac:dyDescent="0.2">
      <c r="A622"/>
      <c r="B622"/>
      <c r="C622"/>
    </row>
    <row r="623" spans="1:3" x14ac:dyDescent="0.2">
      <c r="A623"/>
      <c r="B623"/>
      <c r="C623"/>
    </row>
    <row r="624" spans="1:3" x14ac:dyDescent="0.2">
      <c r="A624"/>
      <c r="B624"/>
      <c r="C624"/>
    </row>
    <row r="625" spans="1:3" x14ac:dyDescent="0.2">
      <c r="A625"/>
      <c r="B625"/>
      <c r="C625"/>
    </row>
    <row r="626" spans="1:3" x14ac:dyDescent="0.2">
      <c r="A626"/>
      <c r="B626"/>
      <c r="C626"/>
    </row>
    <row r="627" spans="1:3" x14ac:dyDescent="0.2">
      <c r="A627"/>
      <c r="B627"/>
      <c r="C627"/>
    </row>
    <row r="628" spans="1:3" x14ac:dyDescent="0.2">
      <c r="A628"/>
      <c r="B628"/>
      <c r="C628"/>
    </row>
    <row r="629" spans="1:3" x14ac:dyDescent="0.2">
      <c r="A629"/>
      <c r="B629"/>
      <c r="C629"/>
    </row>
    <row r="630" spans="1:3" x14ac:dyDescent="0.2">
      <c r="A630"/>
      <c r="B630"/>
      <c r="C630"/>
    </row>
    <row r="631" spans="1:3" x14ac:dyDescent="0.2">
      <c r="A631"/>
      <c r="B631"/>
      <c r="C631"/>
    </row>
    <row r="632" spans="1:3" x14ac:dyDescent="0.2">
      <c r="A632"/>
      <c r="B632"/>
      <c r="C632"/>
    </row>
    <row r="633" spans="1:3" x14ac:dyDescent="0.2">
      <c r="A633"/>
      <c r="B633"/>
      <c r="C633"/>
    </row>
    <row r="634" spans="1:3" x14ac:dyDescent="0.2">
      <c r="A634"/>
      <c r="B634"/>
      <c r="C634"/>
    </row>
    <row r="635" spans="1:3" x14ac:dyDescent="0.2">
      <c r="A635"/>
      <c r="B635"/>
      <c r="C635"/>
    </row>
    <row r="636" spans="1:3" x14ac:dyDescent="0.2">
      <c r="A636"/>
      <c r="B636"/>
      <c r="C636"/>
    </row>
    <row r="637" spans="1:3" x14ac:dyDescent="0.2">
      <c r="A637"/>
      <c r="B637"/>
      <c r="C637"/>
    </row>
    <row r="638" spans="1:3" x14ac:dyDescent="0.2">
      <c r="A638"/>
      <c r="B638"/>
      <c r="C638"/>
    </row>
    <row r="639" spans="1:3" x14ac:dyDescent="0.2">
      <c r="A639"/>
      <c r="B639"/>
      <c r="C639"/>
    </row>
    <row r="640" spans="1:3" x14ac:dyDescent="0.2">
      <c r="A640"/>
      <c r="B640"/>
      <c r="C640"/>
    </row>
    <row r="641" spans="1:3" x14ac:dyDescent="0.2">
      <c r="A641"/>
      <c r="B641"/>
      <c r="C641"/>
    </row>
    <row r="642" spans="1:3" x14ac:dyDescent="0.2">
      <c r="A642"/>
      <c r="B642"/>
      <c r="C642"/>
    </row>
    <row r="643" spans="1:3" x14ac:dyDescent="0.2">
      <c r="A643"/>
      <c r="B643"/>
      <c r="C643"/>
    </row>
    <row r="644" spans="1:3" x14ac:dyDescent="0.2">
      <c r="A644"/>
      <c r="B644"/>
      <c r="C644"/>
    </row>
    <row r="645" spans="1:3" x14ac:dyDescent="0.2">
      <c r="A645"/>
      <c r="B645"/>
      <c r="C645"/>
    </row>
    <row r="646" spans="1:3" x14ac:dyDescent="0.2">
      <c r="A646"/>
      <c r="B646"/>
      <c r="C646"/>
    </row>
    <row r="647" spans="1:3" x14ac:dyDescent="0.2">
      <c r="A647"/>
      <c r="B647"/>
      <c r="C647"/>
    </row>
    <row r="648" spans="1:3" x14ac:dyDescent="0.2">
      <c r="A648"/>
      <c r="B648"/>
      <c r="C648"/>
    </row>
    <row r="649" spans="1:3" x14ac:dyDescent="0.2">
      <c r="A649"/>
      <c r="B649"/>
      <c r="C649"/>
    </row>
    <row r="650" spans="1:3" x14ac:dyDescent="0.2">
      <c r="A650"/>
      <c r="B650"/>
      <c r="C650"/>
    </row>
    <row r="651" spans="1:3" x14ac:dyDescent="0.2">
      <c r="A651"/>
      <c r="B651"/>
      <c r="C651"/>
    </row>
    <row r="652" spans="1:3" x14ac:dyDescent="0.2">
      <c r="A652"/>
      <c r="B652"/>
      <c r="C652"/>
    </row>
    <row r="653" spans="1:3" x14ac:dyDescent="0.2">
      <c r="A653"/>
      <c r="B653"/>
      <c r="C653"/>
    </row>
    <row r="654" spans="1:3" x14ac:dyDescent="0.2">
      <c r="A654"/>
      <c r="B654"/>
      <c r="C654"/>
    </row>
    <row r="655" spans="1:3" x14ac:dyDescent="0.2">
      <c r="A655"/>
      <c r="B655"/>
      <c r="C655"/>
    </row>
    <row r="656" spans="1:3" x14ac:dyDescent="0.2">
      <c r="A656"/>
      <c r="B656"/>
      <c r="C656"/>
    </row>
    <row r="657" spans="1:3" x14ac:dyDescent="0.2">
      <c r="A657"/>
      <c r="B657"/>
      <c r="C657"/>
    </row>
    <row r="658" spans="1:3" x14ac:dyDescent="0.2">
      <c r="A658"/>
      <c r="B658"/>
      <c r="C658"/>
    </row>
    <row r="659" spans="1:3" x14ac:dyDescent="0.2">
      <c r="A659"/>
      <c r="B659"/>
      <c r="C659"/>
    </row>
    <row r="660" spans="1:3" x14ac:dyDescent="0.2">
      <c r="A660"/>
      <c r="B660"/>
      <c r="C660"/>
    </row>
    <row r="661" spans="1:3" x14ac:dyDescent="0.2">
      <c r="A661"/>
      <c r="B661"/>
      <c r="C661"/>
    </row>
    <row r="662" spans="1:3" x14ac:dyDescent="0.2">
      <c r="A662"/>
      <c r="B662"/>
      <c r="C662"/>
    </row>
    <row r="663" spans="1:3" x14ac:dyDescent="0.2">
      <c r="A663"/>
      <c r="B663"/>
      <c r="C663"/>
    </row>
    <row r="664" spans="1:3" x14ac:dyDescent="0.2">
      <c r="A664"/>
      <c r="B664"/>
      <c r="C664"/>
    </row>
    <row r="665" spans="1:3" x14ac:dyDescent="0.2">
      <c r="A665"/>
      <c r="B665"/>
      <c r="C665"/>
    </row>
    <row r="666" spans="1:3" x14ac:dyDescent="0.2">
      <c r="A666"/>
      <c r="B666"/>
      <c r="C666"/>
    </row>
    <row r="667" spans="1:3" x14ac:dyDescent="0.2">
      <c r="A667"/>
      <c r="B667"/>
      <c r="C667"/>
    </row>
    <row r="668" spans="1:3" x14ac:dyDescent="0.2">
      <c r="A668"/>
      <c r="B668"/>
      <c r="C668"/>
    </row>
    <row r="669" spans="1:3" x14ac:dyDescent="0.2">
      <c r="A669"/>
      <c r="B669"/>
      <c r="C669"/>
    </row>
    <row r="670" spans="1:3" x14ac:dyDescent="0.2">
      <c r="A670"/>
      <c r="B670"/>
      <c r="C670"/>
    </row>
    <row r="671" spans="1:3" x14ac:dyDescent="0.2">
      <c r="A671"/>
      <c r="B671"/>
      <c r="C671"/>
    </row>
    <row r="672" spans="1:3" x14ac:dyDescent="0.2">
      <c r="A672"/>
      <c r="B672"/>
      <c r="C672"/>
    </row>
    <row r="673" spans="1:3" x14ac:dyDescent="0.2">
      <c r="A673"/>
      <c r="B673"/>
      <c r="C673"/>
    </row>
    <row r="674" spans="1:3" x14ac:dyDescent="0.2">
      <c r="A674"/>
      <c r="B674"/>
      <c r="C674"/>
    </row>
    <row r="675" spans="1:3" x14ac:dyDescent="0.2">
      <c r="A675"/>
      <c r="B675"/>
      <c r="C675"/>
    </row>
    <row r="676" spans="1:3" x14ac:dyDescent="0.2">
      <c r="A676"/>
      <c r="B676"/>
      <c r="C676"/>
    </row>
    <row r="677" spans="1:3" x14ac:dyDescent="0.2">
      <c r="A677"/>
      <c r="B677"/>
      <c r="C677"/>
    </row>
    <row r="678" spans="1:3" x14ac:dyDescent="0.2">
      <c r="A678"/>
      <c r="B678"/>
      <c r="C678"/>
    </row>
    <row r="679" spans="1:3" x14ac:dyDescent="0.2">
      <c r="A679"/>
      <c r="B679"/>
      <c r="C679"/>
    </row>
    <row r="680" spans="1:3" x14ac:dyDescent="0.2">
      <c r="A680"/>
      <c r="B680"/>
      <c r="C680"/>
    </row>
    <row r="681" spans="1:3" x14ac:dyDescent="0.2">
      <c r="A681"/>
      <c r="B681"/>
      <c r="C681"/>
    </row>
    <row r="682" spans="1:3" x14ac:dyDescent="0.2">
      <c r="A682"/>
      <c r="B682"/>
      <c r="C682"/>
    </row>
    <row r="683" spans="1:3" x14ac:dyDescent="0.2">
      <c r="A683"/>
      <c r="B683"/>
      <c r="C683"/>
    </row>
    <row r="684" spans="1:3" x14ac:dyDescent="0.2">
      <c r="A684"/>
      <c r="B684"/>
      <c r="C684"/>
    </row>
    <row r="685" spans="1:3" x14ac:dyDescent="0.2">
      <c r="A685"/>
      <c r="B685"/>
      <c r="C685"/>
    </row>
    <row r="686" spans="1:3" x14ac:dyDescent="0.2">
      <c r="A686"/>
      <c r="B686"/>
      <c r="C686"/>
    </row>
    <row r="687" spans="1:3" x14ac:dyDescent="0.2">
      <c r="A687"/>
      <c r="B687"/>
      <c r="C687"/>
    </row>
    <row r="688" spans="1:3" x14ac:dyDescent="0.2">
      <c r="A688"/>
      <c r="B688"/>
      <c r="C688"/>
    </row>
    <row r="689" spans="1:3" x14ac:dyDescent="0.2">
      <c r="A689"/>
      <c r="B689"/>
      <c r="C689"/>
    </row>
    <row r="690" spans="1:3" x14ac:dyDescent="0.2">
      <c r="A690"/>
      <c r="B690"/>
      <c r="C690"/>
    </row>
    <row r="691" spans="1:3" x14ac:dyDescent="0.2">
      <c r="A691"/>
      <c r="B691"/>
      <c r="C691"/>
    </row>
    <row r="692" spans="1:3" x14ac:dyDescent="0.2">
      <c r="A692"/>
      <c r="B692"/>
      <c r="C692"/>
    </row>
    <row r="693" spans="1:3" x14ac:dyDescent="0.2">
      <c r="A693"/>
      <c r="B693"/>
      <c r="C693"/>
    </row>
    <row r="694" spans="1:3" x14ac:dyDescent="0.2">
      <c r="A694"/>
      <c r="B694"/>
      <c r="C694"/>
    </row>
    <row r="695" spans="1:3" x14ac:dyDescent="0.2">
      <c r="A695"/>
      <c r="B695"/>
      <c r="C695"/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  <row r="812" spans="1:3" x14ac:dyDescent="0.2">
      <c r="A812"/>
      <c r="B812"/>
      <c r="C812"/>
    </row>
    <row r="813" spans="1:3" x14ac:dyDescent="0.2">
      <c r="A813"/>
      <c r="B813"/>
      <c r="C813"/>
    </row>
    <row r="814" spans="1:3" x14ac:dyDescent="0.2">
      <c r="A814"/>
      <c r="B814"/>
      <c r="C814"/>
    </row>
    <row r="815" spans="1:3" x14ac:dyDescent="0.2">
      <c r="A815"/>
      <c r="B815"/>
      <c r="C815"/>
    </row>
    <row r="816" spans="1:3" x14ac:dyDescent="0.2">
      <c r="A816"/>
      <c r="B816"/>
      <c r="C816"/>
    </row>
    <row r="817" spans="1:3" x14ac:dyDescent="0.2">
      <c r="A817"/>
      <c r="B817"/>
      <c r="C817"/>
    </row>
    <row r="818" spans="1:3" x14ac:dyDescent="0.2">
      <c r="A818"/>
      <c r="B818"/>
      <c r="C818"/>
    </row>
    <row r="819" spans="1:3" x14ac:dyDescent="0.2">
      <c r="A819"/>
      <c r="B819"/>
      <c r="C819"/>
    </row>
    <row r="820" spans="1:3" x14ac:dyDescent="0.2">
      <c r="A820"/>
      <c r="B820"/>
      <c r="C820"/>
    </row>
    <row r="821" spans="1:3" x14ac:dyDescent="0.2">
      <c r="A821"/>
      <c r="B821"/>
      <c r="C821"/>
    </row>
    <row r="822" spans="1:3" x14ac:dyDescent="0.2">
      <c r="A822"/>
      <c r="B822"/>
      <c r="C822"/>
    </row>
    <row r="823" spans="1:3" x14ac:dyDescent="0.2">
      <c r="A823"/>
      <c r="B823"/>
      <c r="C823"/>
    </row>
    <row r="824" spans="1:3" x14ac:dyDescent="0.2">
      <c r="A824"/>
      <c r="B824"/>
      <c r="C824"/>
    </row>
    <row r="825" spans="1:3" x14ac:dyDescent="0.2">
      <c r="A825"/>
      <c r="B825"/>
      <c r="C825"/>
    </row>
    <row r="826" spans="1:3" x14ac:dyDescent="0.2">
      <c r="A826"/>
      <c r="B826"/>
      <c r="C826"/>
    </row>
    <row r="827" spans="1:3" x14ac:dyDescent="0.2">
      <c r="A827"/>
      <c r="B827"/>
      <c r="C827"/>
    </row>
    <row r="828" spans="1:3" x14ac:dyDescent="0.2">
      <c r="A828"/>
      <c r="B828"/>
      <c r="C828"/>
    </row>
    <row r="829" spans="1:3" x14ac:dyDescent="0.2">
      <c r="A829"/>
      <c r="B829"/>
      <c r="C829"/>
    </row>
    <row r="830" spans="1:3" x14ac:dyDescent="0.2">
      <c r="A830"/>
      <c r="B830"/>
      <c r="C830"/>
    </row>
    <row r="831" spans="1:3" x14ac:dyDescent="0.2">
      <c r="A831"/>
      <c r="B831"/>
      <c r="C831"/>
    </row>
    <row r="832" spans="1:3" x14ac:dyDescent="0.2">
      <c r="A832"/>
      <c r="B832"/>
      <c r="C832"/>
    </row>
    <row r="833" spans="1:3" x14ac:dyDescent="0.2">
      <c r="A833"/>
      <c r="B833"/>
      <c r="C833"/>
    </row>
    <row r="834" spans="1:3" x14ac:dyDescent="0.2">
      <c r="A834"/>
      <c r="B834"/>
      <c r="C834"/>
    </row>
    <row r="835" spans="1:3" x14ac:dyDescent="0.2">
      <c r="A835"/>
      <c r="B835"/>
      <c r="C835"/>
    </row>
    <row r="836" spans="1:3" x14ac:dyDescent="0.2">
      <c r="A836"/>
      <c r="B836"/>
      <c r="C836"/>
    </row>
    <row r="837" spans="1:3" x14ac:dyDescent="0.2">
      <c r="A837"/>
      <c r="B837"/>
      <c r="C837"/>
    </row>
    <row r="838" spans="1:3" x14ac:dyDescent="0.2">
      <c r="A838"/>
      <c r="B838"/>
      <c r="C838"/>
    </row>
    <row r="839" spans="1:3" x14ac:dyDescent="0.2">
      <c r="A839"/>
      <c r="B839"/>
      <c r="C839"/>
    </row>
    <row r="840" spans="1:3" x14ac:dyDescent="0.2">
      <c r="A840"/>
      <c r="B840"/>
      <c r="C840"/>
    </row>
    <row r="841" spans="1:3" x14ac:dyDescent="0.2">
      <c r="A841"/>
      <c r="B841"/>
      <c r="C841"/>
    </row>
    <row r="842" spans="1:3" x14ac:dyDescent="0.2">
      <c r="A842"/>
      <c r="B842"/>
      <c r="C842"/>
    </row>
    <row r="843" spans="1:3" x14ac:dyDescent="0.2">
      <c r="A843"/>
      <c r="B843"/>
      <c r="C843"/>
    </row>
    <row r="844" spans="1:3" x14ac:dyDescent="0.2">
      <c r="A844"/>
      <c r="B844"/>
      <c r="C844"/>
    </row>
    <row r="845" spans="1:3" x14ac:dyDescent="0.2">
      <c r="A845"/>
      <c r="B845"/>
      <c r="C845"/>
    </row>
    <row r="846" spans="1:3" x14ac:dyDescent="0.2">
      <c r="A846"/>
      <c r="B846"/>
      <c r="C846"/>
    </row>
    <row r="847" spans="1:3" x14ac:dyDescent="0.2">
      <c r="A847"/>
      <c r="B847"/>
      <c r="C847"/>
    </row>
    <row r="848" spans="1:3" x14ac:dyDescent="0.2">
      <c r="A848"/>
      <c r="B848"/>
      <c r="C848"/>
    </row>
    <row r="849" spans="1:3" x14ac:dyDescent="0.2">
      <c r="A849"/>
      <c r="B849"/>
      <c r="C849"/>
    </row>
    <row r="850" spans="1:3" x14ac:dyDescent="0.2">
      <c r="A850"/>
      <c r="B850"/>
      <c r="C850"/>
    </row>
    <row r="851" spans="1:3" x14ac:dyDescent="0.2">
      <c r="A851"/>
      <c r="B851"/>
      <c r="C851"/>
    </row>
    <row r="852" spans="1:3" x14ac:dyDescent="0.2">
      <c r="A852"/>
      <c r="B852"/>
      <c r="C852"/>
    </row>
    <row r="853" spans="1:3" x14ac:dyDescent="0.2">
      <c r="A853"/>
      <c r="B853"/>
      <c r="C853"/>
    </row>
    <row r="854" spans="1:3" x14ac:dyDescent="0.2">
      <c r="A854"/>
      <c r="B854"/>
      <c r="C854"/>
    </row>
    <row r="855" spans="1:3" x14ac:dyDescent="0.2">
      <c r="A855"/>
      <c r="B855"/>
      <c r="C855"/>
    </row>
    <row r="856" spans="1:3" x14ac:dyDescent="0.2">
      <c r="A856"/>
      <c r="B856"/>
      <c r="C856"/>
    </row>
    <row r="857" spans="1:3" x14ac:dyDescent="0.2">
      <c r="A857"/>
      <c r="B857"/>
      <c r="C857"/>
    </row>
    <row r="858" spans="1:3" x14ac:dyDescent="0.2">
      <c r="A858"/>
      <c r="B858"/>
      <c r="C858"/>
    </row>
    <row r="859" spans="1:3" x14ac:dyDescent="0.2">
      <c r="A859"/>
      <c r="B859"/>
      <c r="C859"/>
    </row>
    <row r="860" spans="1:3" x14ac:dyDescent="0.2">
      <c r="A860"/>
      <c r="B860"/>
      <c r="C860"/>
    </row>
    <row r="861" spans="1:3" x14ac:dyDescent="0.2">
      <c r="A861"/>
      <c r="B861"/>
      <c r="C861"/>
    </row>
    <row r="862" spans="1:3" x14ac:dyDescent="0.2">
      <c r="A862"/>
      <c r="B862"/>
      <c r="C862"/>
    </row>
    <row r="863" spans="1:3" x14ac:dyDescent="0.2">
      <c r="A863"/>
      <c r="B863"/>
      <c r="C863"/>
    </row>
    <row r="864" spans="1:3" x14ac:dyDescent="0.2">
      <c r="A864"/>
      <c r="B864"/>
      <c r="C864"/>
    </row>
    <row r="865" spans="1:3" x14ac:dyDescent="0.2">
      <c r="A865"/>
      <c r="B865"/>
      <c r="C865"/>
    </row>
    <row r="866" spans="1:3" x14ac:dyDescent="0.2">
      <c r="A866"/>
      <c r="B866"/>
      <c r="C866"/>
    </row>
    <row r="867" spans="1:3" x14ac:dyDescent="0.2">
      <c r="A867"/>
      <c r="B867"/>
      <c r="C867"/>
    </row>
    <row r="868" spans="1:3" x14ac:dyDescent="0.2">
      <c r="A868"/>
      <c r="B868"/>
      <c r="C868"/>
    </row>
    <row r="869" spans="1:3" x14ac:dyDescent="0.2">
      <c r="A869"/>
      <c r="B869"/>
      <c r="C869"/>
    </row>
    <row r="870" spans="1:3" x14ac:dyDescent="0.2">
      <c r="A870"/>
      <c r="B870"/>
      <c r="C870"/>
    </row>
    <row r="871" spans="1:3" x14ac:dyDescent="0.2">
      <c r="A871"/>
      <c r="B871"/>
      <c r="C871"/>
    </row>
    <row r="872" spans="1:3" x14ac:dyDescent="0.2">
      <c r="A872"/>
      <c r="B872"/>
      <c r="C872"/>
    </row>
    <row r="873" spans="1:3" x14ac:dyDescent="0.2">
      <c r="A873"/>
      <c r="B873"/>
      <c r="C873"/>
    </row>
    <row r="874" spans="1:3" x14ac:dyDescent="0.2">
      <c r="A874"/>
      <c r="B874"/>
      <c r="C874"/>
    </row>
    <row r="875" spans="1:3" x14ac:dyDescent="0.2">
      <c r="A875"/>
      <c r="B875"/>
      <c r="C875"/>
    </row>
    <row r="876" spans="1:3" x14ac:dyDescent="0.2">
      <c r="A876"/>
      <c r="B876"/>
      <c r="C876"/>
    </row>
    <row r="877" spans="1:3" x14ac:dyDescent="0.2">
      <c r="A877"/>
      <c r="B877"/>
      <c r="C877"/>
    </row>
    <row r="878" spans="1:3" x14ac:dyDescent="0.2">
      <c r="A878"/>
      <c r="B878"/>
      <c r="C878"/>
    </row>
    <row r="879" spans="1:3" x14ac:dyDescent="0.2">
      <c r="A879"/>
      <c r="B879"/>
      <c r="C879"/>
    </row>
    <row r="880" spans="1:3" x14ac:dyDescent="0.2">
      <c r="A880"/>
      <c r="B880"/>
      <c r="C880"/>
    </row>
    <row r="881" spans="1:3" x14ac:dyDescent="0.2">
      <c r="A881"/>
      <c r="B881"/>
      <c r="C881"/>
    </row>
    <row r="882" spans="1:3" x14ac:dyDescent="0.2">
      <c r="A882"/>
      <c r="B882"/>
      <c r="C882"/>
    </row>
    <row r="883" spans="1:3" x14ac:dyDescent="0.2">
      <c r="A883"/>
      <c r="B883"/>
      <c r="C883"/>
    </row>
    <row r="884" spans="1:3" x14ac:dyDescent="0.2">
      <c r="A884"/>
      <c r="B884"/>
      <c r="C884"/>
    </row>
    <row r="885" spans="1:3" x14ac:dyDescent="0.2">
      <c r="A885"/>
      <c r="B885"/>
      <c r="C885"/>
    </row>
    <row r="886" spans="1:3" x14ac:dyDescent="0.2">
      <c r="A886"/>
      <c r="B886"/>
      <c r="C886"/>
    </row>
    <row r="887" spans="1:3" x14ac:dyDescent="0.2">
      <c r="A887"/>
      <c r="B887"/>
      <c r="C887"/>
    </row>
    <row r="888" spans="1:3" x14ac:dyDescent="0.2">
      <c r="A888"/>
      <c r="B888"/>
      <c r="C888"/>
    </row>
    <row r="889" spans="1:3" x14ac:dyDescent="0.2">
      <c r="A889"/>
      <c r="B889"/>
      <c r="C889"/>
    </row>
    <row r="890" spans="1:3" x14ac:dyDescent="0.2">
      <c r="A890"/>
      <c r="B890"/>
      <c r="C890"/>
    </row>
    <row r="891" spans="1:3" x14ac:dyDescent="0.2">
      <c r="A891"/>
      <c r="B891"/>
      <c r="C891"/>
    </row>
    <row r="892" spans="1:3" x14ac:dyDescent="0.2">
      <c r="A892"/>
      <c r="B892"/>
      <c r="C892"/>
    </row>
    <row r="893" spans="1:3" x14ac:dyDescent="0.2">
      <c r="A893"/>
      <c r="B893"/>
      <c r="C893"/>
    </row>
    <row r="894" spans="1:3" x14ac:dyDescent="0.2">
      <c r="A894"/>
      <c r="B894"/>
      <c r="C894"/>
    </row>
    <row r="895" spans="1:3" x14ac:dyDescent="0.2">
      <c r="A895"/>
      <c r="B895"/>
      <c r="C895"/>
    </row>
    <row r="896" spans="1:3" x14ac:dyDescent="0.2">
      <c r="A896"/>
      <c r="B896"/>
      <c r="C896"/>
    </row>
    <row r="897" spans="1:3" x14ac:dyDescent="0.2">
      <c r="A897"/>
      <c r="B897"/>
      <c r="C897"/>
    </row>
    <row r="898" spans="1:3" x14ac:dyDescent="0.2">
      <c r="A898"/>
      <c r="B898"/>
      <c r="C898"/>
    </row>
    <row r="899" spans="1:3" x14ac:dyDescent="0.2">
      <c r="A899"/>
      <c r="B899"/>
      <c r="C899"/>
    </row>
    <row r="900" spans="1:3" x14ac:dyDescent="0.2">
      <c r="A900"/>
      <c r="B900"/>
      <c r="C900"/>
    </row>
    <row r="901" spans="1:3" x14ac:dyDescent="0.2">
      <c r="A901"/>
      <c r="B901"/>
      <c r="C901"/>
    </row>
    <row r="902" spans="1:3" x14ac:dyDescent="0.2">
      <c r="B902"/>
      <c r="C902"/>
    </row>
    <row r="903" spans="1:3" x14ac:dyDescent="0.2">
      <c r="B903"/>
      <c r="C903"/>
    </row>
    <row r="904" spans="1:3" x14ac:dyDescent="0.2">
      <c r="B904"/>
      <c r="C904"/>
    </row>
    <row r="905" spans="1:3" x14ac:dyDescent="0.2">
      <c r="B905"/>
      <c r="C905"/>
    </row>
    <row r="906" spans="1:3" x14ac:dyDescent="0.2">
      <c r="B906"/>
      <c r="C906"/>
    </row>
    <row r="907" spans="1:3" x14ac:dyDescent="0.2">
      <c r="B907"/>
      <c r="C907"/>
    </row>
    <row r="908" spans="1:3" x14ac:dyDescent="0.2">
      <c r="B908"/>
      <c r="C908"/>
    </row>
    <row r="909" spans="1:3" x14ac:dyDescent="0.2">
      <c r="B909"/>
      <c r="C909"/>
    </row>
    <row r="910" spans="1:3" x14ac:dyDescent="0.2">
      <c r="B910"/>
      <c r="C910"/>
    </row>
    <row r="911" spans="1:3" x14ac:dyDescent="0.2">
      <c r="B911"/>
      <c r="C911"/>
    </row>
    <row r="912" spans="1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  <row r="1045" spans="2:3" x14ac:dyDescent="0.2">
      <c r="B1045"/>
      <c r="C1045"/>
    </row>
    <row r="1046" spans="2:3" x14ac:dyDescent="0.2">
      <c r="B1046"/>
      <c r="C1046"/>
    </row>
  </sheetData>
  <sortState xmlns:xlrd2="http://schemas.microsoft.com/office/spreadsheetml/2017/richdata2" ref="A187:V198">
    <sortCondition ref="A187:A198"/>
    <sortCondition ref="B187:B198"/>
  </sortState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50" fitToHeight="20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364E96-24DE-42BF-83E1-C6FB97D47550}"/>
</file>

<file path=customXml/itemProps2.xml><?xml version="1.0" encoding="utf-8"?>
<ds:datastoreItem xmlns:ds="http://schemas.openxmlformats.org/officeDocument/2006/customXml" ds:itemID="{8044EA2E-3DB0-466A-B28B-FA7B5B54C53D}"/>
</file>

<file path=customXml/itemProps3.xml><?xml version="1.0" encoding="utf-8"?>
<ds:datastoreItem xmlns:ds="http://schemas.openxmlformats.org/officeDocument/2006/customXml" ds:itemID="{594BD866-492A-4F21-8CF6-70268A0118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2022-08-09T18:22:54Z</cp:lastPrinted>
  <dcterms:created xsi:type="dcterms:W3CDTF">2003-07-30T18:18:18Z</dcterms:created>
  <dcterms:modified xsi:type="dcterms:W3CDTF">2022-08-23T16:41:11Z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