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3 draft\"/>
    </mc:Choice>
  </mc:AlternateContent>
  <xr:revisionPtr revIDLastSave="0" documentId="13_ncr:1_{F5DEF1BC-A155-40FA-B3F3-D77ABCD88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By Unit" sheetId="6" r:id="rId2"/>
  </sheets>
  <definedNames>
    <definedName name="_xlnm._FilterDatabase" localSheetId="0" hidden="1">Summary!#REF!</definedName>
    <definedName name="_xlnm.Print_Area" localSheetId="1">'By Unit'!$A$1:$AJ$97</definedName>
    <definedName name="_xlnm.Print_Area" localSheetId="0">Summary!$A$1:$AI$17</definedName>
    <definedName name="_xlnm.Print_Titles" localSheetId="1">'By Unit'!$4:$5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7" l="1"/>
  <c r="AI14" i="7"/>
  <c r="AI13" i="7"/>
  <c r="AI12" i="7"/>
  <c r="AI11" i="7"/>
  <c r="AI10" i="7"/>
  <c r="AI9" i="7"/>
  <c r="AI8" i="7"/>
  <c r="AI7" i="7"/>
  <c r="AI6" i="7"/>
  <c r="AH7" i="7"/>
  <c r="AH8" i="7"/>
  <c r="AH9" i="7"/>
  <c r="AH10" i="7"/>
  <c r="AH11" i="7"/>
  <c r="AH12" i="7"/>
  <c r="AH13" i="7"/>
  <c r="AH14" i="7"/>
  <c r="AH15" i="7"/>
  <c r="AH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J93" i="6"/>
  <c r="AI93" i="6"/>
  <c r="AJ92" i="6"/>
  <c r="AI92" i="6"/>
  <c r="AJ91" i="6"/>
  <c r="AI91" i="6"/>
  <c r="AJ90" i="6"/>
  <c r="AI90" i="6"/>
  <c r="AJ89" i="6"/>
  <c r="AI89" i="6"/>
  <c r="AJ87" i="6"/>
  <c r="AI87" i="6"/>
  <c r="AJ86" i="6"/>
  <c r="AI86" i="6"/>
  <c r="AJ84" i="6"/>
  <c r="AI84" i="6"/>
  <c r="AJ82" i="6"/>
  <c r="AI82" i="6"/>
  <c r="AJ80" i="6"/>
  <c r="AI80" i="6"/>
  <c r="AJ79" i="6"/>
  <c r="AI79" i="6"/>
  <c r="AJ78" i="6"/>
  <c r="AI78" i="6"/>
  <c r="AJ76" i="6"/>
  <c r="AI76" i="6"/>
  <c r="AJ75" i="6"/>
  <c r="AI75" i="6"/>
  <c r="AJ74" i="6"/>
  <c r="AI74" i="6"/>
  <c r="AJ73" i="6"/>
  <c r="AI73" i="6"/>
  <c r="AJ72" i="6"/>
  <c r="AI72" i="6"/>
  <c r="AJ71" i="6"/>
  <c r="AI71" i="6"/>
  <c r="AJ70" i="6"/>
  <c r="AI70" i="6"/>
  <c r="AJ69" i="6"/>
  <c r="AI69" i="6"/>
  <c r="AJ68" i="6"/>
  <c r="AI68" i="6"/>
  <c r="AJ67" i="6"/>
  <c r="AI67" i="6"/>
  <c r="AJ66" i="6"/>
  <c r="AI66" i="6"/>
  <c r="AJ65" i="6"/>
  <c r="AI65" i="6"/>
  <c r="AJ64" i="6"/>
  <c r="AI64" i="6"/>
  <c r="AJ63" i="6"/>
  <c r="AI63" i="6"/>
  <c r="AJ62" i="6"/>
  <c r="AI62" i="6"/>
  <c r="AJ61" i="6"/>
  <c r="AI61" i="6"/>
  <c r="AJ60" i="6"/>
  <c r="AI60" i="6"/>
  <c r="AJ59" i="6"/>
  <c r="AI59" i="6"/>
  <c r="AJ58" i="6"/>
  <c r="AI58" i="6"/>
  <c r="AJ57" i="6"/>
  <c r="AI57" i="6"/>
  <c r="AJ56" i="6"/>
  <c r="AI56" i="6"/>
  <c r="AJ55" i="6"/>
  <c r="AI55" i="6"/>
  <c r="AJ54" i="6"/>
  <c r="AI54" i="6"/>
  <c r="AJ53" i="6"/>
  <c r="AI53" i="6"/>
  <c r="AJ52" i="6"/>
  <c r="AI52" i="6"/>
  <c r="AJ51" i="6"/>
  <c r="AI51" i="6"/>
  <c r="AJ50" i="6"/>
  <c r="AI50" i="6"/>
  <c r="AJ49" i="6"/>
  <c r="AI49" i="6"/>
  <c r="AJ48" i="6"/>
  <c r="AI48" i="6"/>
  <c r="AJ47" i="6"/>
  <c r="AI47" i="6"/>
  <c r="AJ46" i="6"/>
  <c r="AI46" i="6"/>
  <c r="AJ45" i="6"/>
  <c r="AI45" i="6"/>
  <c r="AJ44" i="6"/>
  <c r="AI44" i="6"/>
  <c r="AJ42" i="6"/>
  <c r="AI42" i="6"/>
  <c r="AJ41" i="6"/>
  <c r="AI41" i="6"/>
  <c r="AJ40" i="6"/>
  <c r="AI40" i="6"/>
  <c r="AJ39" i="6"/>
  <c r="AI39" i="6"/>
  <c r="AJ38" i="6"/>
  <c r="AI38" i="6"/>
  <c r="AJ37" i="6"/>
  <c r="AI37" i="6"/>
  <c r="AJ36" i="6"/>
  <c r="AI36" i="6"/>
  <c r="AJ35" i="6"/>
  <c r="AI35" i="6"/>
  <c r="AJ34" i="6"/>
  <c r="AI34" i="6"/>
  <c r="AJ33" i="6"/>
  <c r="AI33" i="6"/>
  <c r="AJ31" i="6"/>
  <c r="AI31" i="6"/>
  <c r="AJ30" i="6"/>
  <c r="AI30" i="6"/>
  <c r="AJ29" i="6"/>
  <c r="AI29" i="6"/>
  <c r="AJ27" i="6"/>
  <c r="AI27" i="6"/>
  <c r="AJ26" i="6"/>
  <c r="AI26" i="6"/>
  <c r="AJ25" i="6"/>
  <c r="AI25" i="6"/>
  <c r="AJ24" i="6"/>
  <c r="AI24" i="6"/>
  <c r="AJ23" i="6"/>
  <c r="AI23" i="6"/>
  <c r="AJ22" i="6"/>
  <c r="AI22" i="6"/>
  <c r="AJ21" i="6"/>
  <c r="AI21" i="6"/>
  <c r="AJ20" i="6"/>
  <c r="AI20" i="6"/>
  <c r="AJ18" i="6"/>
  <c r="AI18" i="6"/>
  <c r="AJ17" i="6"/>
  <c r="AI17" i="6"/>
  <c r="AJ16" i="6"/>
  <c r="AI16" i="6"/>
  <c r="AJ15" i="6"/>
  <c r="AI15" i="6"/>
  <c r="AJ14" i="6"/>
  <c r="AI14" i="6"/>
  <c r="AJ13" i="6"/>
  <c r="AI13" i="6"/>
  <c r="AJ12" i="6"/>
  <c r="AI12" i="6"/>
  <c r="AJ11" i="6"/>
  <c r="AI11" i="6"/>
  <c r="AJ10" i="6"/>
  <c r="AI10" i="6"/>
  <c r="AJ9" i="6"/>
  <c r="AI9" i="6"/>
  <c r="AJ8" i="6"/>
  <c r="AI8" i="6"/>
  <c r="AJ7" i="6"/>
  <c r="AI7" i="6"/>
  <c r="AJ6" i="6"/>
  <c r="AI6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19" i="6"/>
  <c r="E19" i="6"/>
  <c r="F19" i="6"/>
  <c r="AJ19" i="6" s="1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H16" i="7" l="1"/>
  <c r="AI16" i="7"/>
  <c r="Y96" i="6"/>
  <c r="AB96" i="6"/>
  <c r="AD96" i="6"/>
  <c r="AF96" i="6"/>
  <c r="AA96" i="6"/>
  <c r="AE96" i="6"/>
  <c r="AG96" i="6"/>
  <c r="AC96" i="6"/>
  <c r="X96" i="6"/>
  <c r="Z96" i="6"/>
  <c r="B16" i="7" l="1"/>
  <c r="C19" i="6"/>
  <c r="AI19" i="6" s="1"/>
  <c r="L28" i="6"/>
  <c r="K28" i="6"/>
  <c r="J28" i="6"/>
  <c r="I28" i="6"/>
  <c r="H28" i="6"/>
  <c r="G28" i="6"/>
  <c r="F28" i="6"/>
  <c r="E28" i="6"/>
  <c r="D28" i="6"/>
  <c r="C28" i="6"/>
  <c r="AI28" i="6" l="1"/>
  <c r="AJ28" i="6"/>
  <c r="P94" i="6" l="1"/>
  <c r="O94" i="6"/>
  <c r="O88" i="6"/>
  <c r="O85" i="6"/>
  <c r="O83" i="6"/>
  <c r="O81" i="6"/>
  <c r="O77" i="6"/>
  <c r="P43" i="6"/>
  <c r="O43" i="6"/>
  <c r="P32" i="6"/>
  <c r="O32" i="6"/>
  <c r="P96" i="6" l="1"/>
  <c r="R96" i="6"/>
  <c r="T96" i="6"/>
  <c r="AH96" i="6"/>
  <c r="V96" i="6"/>
  <c r="O96" i="6"/>
  <c r="Q96" i="6"/>
  <c r="S96" i="6"/>
  <c r="U96" i="6"/>
  <c r="W96" i="6"/>
  <c r="D77" i="6"/>
  <c r="AJ77" i="6" s="1"/>
  <c r="E77" i="6"/>
  <c r="F77" i="6"/>
  <c r="G77" i="6"/>
  <c r="H77" i="6"/>
  <c r="I77" i="6"/>
  <c r="J77" i="6"/>
  <c r="K77" i="6"/>
  <c r="L77" i="6"/>
  <c r="M77" i="6"/>
  <c r="N77" i="6"/>
  <c r="C77" i="6"/>
  <c r="D32" i="6"/>
  <c r="AJ32" i="6" s="1"/>
  <c r="E32" i="6"/>
  <c r="F32" i="6"/>
  <c r="G32" i="6"/>
  <c r="H32" i="6"/>
  <c r="I32" i="6"/>
  <c r="J32" i="6"/>
  <c r="K32" i="6"/>
  <c r="L32" i="6"/>
  <c r="M32" i="6"/>
  <c r="N32" i="6"/>
  <c r="C32" i="6"/>
  <c r="N94" i="6"/>
  <c r="M94" i="6"/>
  <c r="L94" i="6"/>
  <c r="K94" i="6"/>
  <c r="J94" i="6"/>
  <c r="I94" i="6"/>
  <c r="H94" i="6"/>
  <c r="G94" i="6"/>
  <c r="F94" i="6"/>
  <c r="E94" i="6"/>
  <c r="D94" i="6"/>
  <c r="C94" i="6"/>
  <c r="N88" i="6"/>
  <c r="M88" i="6"/>
  <c r="L88" i="6"/>
  <c r="K88" i="6"/>
  <c r="J88" i="6"/>
  <c r="I88" i="6"/>
  <c r="H88" i="6"/>
  <c r="G88" i="6"/>
  <c r="F88" i="6"/>
  <c r="E88" i="6"/>
  <c r="D88" i="6"/>
  <c r="C88" i="6"/>
  <c r="N83" i="6"/>
  <c r="M83" i="6"/>
  <c r="L83" i="6"/>
  <c r="K83" i="6"/>
  <c r="J83" i="6"/>
  <c r="I83" i="6"/>
  <c r="H83" i="6"/>
  <c r="G83" i="6"/>
  <c r="F83" i="6"/>
  <c r="E83" i="6"/>
  <c r="D83" i="6"/>
  <c r="C83" i="6"/>
  <c r="N81" i="6"/>
  <c r="M81" i="6"/>
  <c r="L81" i="6"/>
  <c r="K81" i="6"/>
  <c r="J81" i="6"/>
  <c r="I81" i="6"/>
  <c r="H81" i="6"/>
  <c r="G81" i="6"/>
  <c r="F81" i="6"/>
  <c r="E81" i="6"/>
  <c r="D81" i="6"/>
  <c r="C81" i="6"/>
  <c r="D43" i="6"/>
  <c r="AJ43" i="6" s="1"/>
  <c r="E43" i="6"/>
  <c r="F43" i="6"/>
  <c r="G43" i="6"/>
  <c r="H43" i="6"/>
  <c r="I43" i="6"/>
  <c r="J43" i="6"/>
  <c r="K43" i="6"/>
  <c r="L43" i="6"/>
  <c r="M43" i="6"/>
  <c r="N43" i="6"/>
  <c r="C43" i="6"/>
  <c r="AJ83" i="6" l="1"/>
  <c r="AI43" i="6"/>
  <c r="AJ94" i="6"/>
  <c r="AI77" i="6"/>
  <c r="AI32" i="6"/>
  <c r="AI88" i="6"/>
  <c r="AI94" i="6"/>
  <c r="AI81" i="6"/>
  <c r="AJ88" i="6"/>
  <c r="AJ81" i="6"/>
  <c r="AI83" i="6"/>
  <c r="N85" i="6"/>
  <c r="N96" i="6" s="1"/>
  <c r="M85" i="6"/>
  <c r="M96" i="6" s="1"/>
  <c r="L85" i="6"/>
  <c r="L96" i="6" s="1"/>
  <c r="K85" i="6"/>
  <c r="K96" i="6" s="1"/>
  <c r="J85" i="6"/>
  <c r="J96" i="6" s="1"/>
  <c r="I85" i="6"/>
  <c r="I96" i="6" s="1"/>
  <c r="H85" i="6"/>
  <c r="H96" i="6" s="1"/>
  <c r="G85" i="6"/>
  <c r="G96" i="6" s="1"/>
  <c r="F85" i="6"/>
  <c r="F96" i="6" s="1"/>
  <c r="E85" i="6"/>
  <c r="E96" i="6" s="1"/>
  <c r="D85" i="6"/>
  <c r="D96" i="6" l="1"/>
  <c r="AJ85" i="6"/>
  <c r="AJ96" i="6"/>
  <c r="C85" i="6" l="1"/>
  <c r="AI85" i="6" s="1"/>
  <c r="C96" i="6" l="1"/>
  <c r="AI96" i="6"/>
</calcChain>
</file>

<file path=xl/sharedStrings.xml><?xml version="1.0" encoding="utf-8"?>
<sst xmlns="http://schemas.openxmlformats.org/spreadsheetml/2006/main" count="228" uniqueCount="121">
  <si>
    <t xml:space="preserve">FY23 Sponsored Project Activity Report - Awards Received by Originating Federal Sponsor by College/Unit                                                                </t>
  </si>
  <si>
    <t>College/Unit</t>
  </si>
  <si>
    <t>DHHS - NIH</t>
  </si>
  <si>
    <t>DHHS - OTHER</t>
  </si>
  <si>
    <t>USDA - NIFA</t>
  </si>
  <si>
    <t>USDA - OTHER</t>
  </si>
  <si>
    <t>NSF</t>
  </si>
  <si>
    <t>DOD</t>
  </si>
  <si>
    <t>ED</t>
  </si>
  <si>
    <t>DOT</t>
  </si>
  <si>
    <t>DOI</t>
  </si>
  <si>
    <t>ENERGY</t>
  </si>
  <si>
    <t>NASA</t>
  </si>
  <si>
    <t>COMMERCE</t>
  </si>
  <si>
    <t>US SENATE</t>
  </si>
  <si>
    <t>VETERANS</t>
  </si>
  <si>
    <t>EPA</t>
  </si>
  <si>
    <t>OTHER</t>
  </si>
  <si>
    <t>Total</t>
  </si>
  <si>
    <t># of Awards</t>
  </si>
  <si>
    <t>Amount</t>
  </si>
  <si>
    <t>COLLEGE OF AGRICULTURE &amp; LIFE SCIENCES</t>
  </si>
  <si>
    <t>COLLEGE OF ARTS &amp; SCIENCES</t>
  </si>
  <si>
    <t>COLLEGE OF EDUCATION &amp; SOCIAL SERVICES</t>
  </si>
  <si>
    <t>COLLEGE OF ENGINEERING &amp; MATHEMATICAL SCIENCES</t>
  </si>
  <si>
    <t>LARNER COLLEGE OF MEDICINE</t>
  </si>
  <si>
    <t>COLLEGE OF NURSING AND HEALTH SCIENCES</t>
  </si>
  <si>
    <t>RUBENSTEIN SCHOOL</t>
  </si>
  <si>
    <t>GROSSMAN SCHOOL OF BUSINESS</t>
  </si>
  <si>
    <t>OFFICE OF VICE PRESIDENT FOR RESEARCH</t>
  </si>
  <si>
    <t xml:space="preserve">FY23 Sponsored Project Activity Report - Awards Received by Originating Federal Sponsor by College/Unit and Department                                                           </t>
  </si>
  <si>
    <t>Department</t>
  </si>
  <si>
    <t>Animal and Veterinary Sciences</t>
  </si>
  <si>
    <t>CALS Dean's Office</t>
  </si>
  <si>
    <t>Com Dev &amp; Applied Economics</t>
  </si>
  <si>
    <t>Ext - Administration</t>
  </si>
  <si>
    <t>Ext - Migrant Hlth &amp; Education</t>
  </si>
  <si>
    <t>Ext - Programming &amp; Fac Sup</t>
  </si>
  <si>
    <t>Ext - SARE</t>
  </si>
  <si>
    <t>Ext - Statewide 4-H</t>
  </si>
  <si>
    <t>Ext - Sustainable Agricltr Ctr</t>
  </si>
  <si>
    <t>Ext-Community Nutrition Educ</t>
  </si>
  <si>
    <t>Nutrition &amp; Food Sciences</t>
  </si>
  <si>
    <t>Plant &amp; Soil Science</t>
  </si>
  <si>
    <t>Plant Biology</t>
  </si>
  <si>
    <t>CALS</t>
  </si>
  <si>
    <t>Totals</t>
  </si>
  <si>
    <t>Biology</t>
  </si>
  <si>
    <t>Chemistry</t>
  </si>
  <si>
    <t>Consulting Archaeology Program</t>
  </si>
  <si>
    <t>Economics</t>
  </si>
  <si>
    <t>Geography &amp; Geosciences</t>
  </si>
  <si>
    <t>Geology</t>
  </si>
  <si>
    <t>Psychological Science</t>
  </si>
  <si>
    <t>School of Arts</t>
  </si>
  <si>
    <t>CAS</t>
  </si>
  <si>
    <t>Ctr on Disability &amp; Community</t>
  </si>
  <si>
    <t>Education</t>
  </si>
  <si>
    <t>Social Work Outreach</t>
  </si>
  <si>
    <t>CESS</t>
  </si>
  <si>
    <t>CEM Dean's Ofc</t>
  </si>
  <si>
    <t>Civil &amp; Env Engineering</t>
  </si>
  <si>
    <t>Computer Science</t>
  </si>
  <si>
    <t>Elec &amp; Biomed Engineering</t>
  </si>
  <si>
    <t>Interdisciplinary Research Grp</t>
  </si>
  <si>
    <t>Mathematics &amp; Statistics</t>
  </si>
  <si>
    <t>Mechanical Engineering</t>
  </si>
  <si>
    <t>Physics</t>
  </si>
  <si>
    <t>School of Engineering</t>
  </si>
  <si>
    <t>Transportation Research Center</t>
  </si>
  <si>
    <t>CEMS</t>
  </si>
  <si>
    <t>Biochemistry</t>
  </si>
  <si>
    <t>COM Microbio &amp; Molec Genetics</t>
  </si>
  <si>
    <t>COM Ofc of Clin Transltn Sci</t>
  </si>
  <si>
    <t>COM Ofc of Clin Trials Rsch</t>
  </si>
  <si>
    <t>COM Ofc of Primary Care</t>
  </si>
  <si>
    <t>Emergency Medicine</t>
  </si>
  <si>
    <t>Family Medicine</t>
  </si>
  <si>
    <t>Med-Cardiology</t>
  </si>
  <si>
    <t>Med-Endocrinology</t>
  </si>
  <si>
    <t>Med-Gen Internal Med</t>
  </si>
  <si>
    <t>Med-Hematology Oncology</t>
  </si>
  <si>
    <t>Medicine</t>
  </si>
  <si>
    <t>Med-Immunobiology</t>
  </si>
  <si>
    <t>Med-Infectious Disease</t>
  </si>
  <si>
    <t>Med-Nephrology</t>
  </si>
  <si>
    <t>Med-Pulmonary</t>
  </si>
  <si>
    <t>Molecular Physlgy &amp; Biophysics</t>
  </si>
  <si>
    <t>Neurological Sciences</t>
  </si>
  <si>
    <t>Ofc of Health Promo Research</t>
  </si>
  <si>
    <t>Orthopaedics &amp; Rehabilitation</t>
  </si>
  <si>
    <t>Pathology&amp;Laboratory Medicine</t>
  </si>
  <si>
    <t>Pediatrics</t>
  </si>
  <si>
    <t>Peds-Cardiology</t>
  </si>
  <si>
    <t>Peds-Neonatology</t>
  </si>
  <si>
    <t>Peds-Pulmonary</t>
  </si>
  <si>
    <t>Pharmacology</t>
  </si>
  <si>
    <t>Psychiatry</t>
  </si>
  <si>
    <t>Surgery</t>
  </si>
  <si>
    <t>Surg-Ophthalmology</t>
  </si>
  <si>
    <t>Surg-Thoracic Cardiovascular</t>
  </si>
  <si>
    <t>Surg-Trauma</t>
  </si>
  <si>
    <t>Surg-Urology</t>
  </si>
  <si>
    <t>Vermont Cancer Center</t>
  </si>
  <si>
    <t>LCOM</t>
  </si>
  <si>
    <t>Biomedical and Health Sci</t>
  </si>
  <si>
    <t>Communication Sci &amp; Disorders</t>
  </si>
  <si>
    <t>Nursing</t>
  </si>
  <si>
    <t>CNHS</t>
  </si>
  <si>
    <t>Rubenstein Sch Env &amp; Nat Res</t>
  </si>
  <si>
    <t>RSENR</t>
  </si>
  <si>
    <t>Grossman School of Business</t>
  </si>
  <si>
    <t>GSM</t>
  </si>
  <si>
    <t>EPSCoR</t>
  </si>
  <si>
    <t>VP Research Admin Office</t>
  </si>
  <si>
    <t>OVPR</t>
  </si>
  <si>
    <t>CFAS TRIO Programs</t>
  </si>
  <si>
    <t>Emergency Management</t>
  </si>
  <si>
    <t>Graduate College</t>
  </si>
  <si>
    <t>Senior VP &amp; Provost</t>
  </si>
  <si>
    <t>Silver Special Collections 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</si>
</sst>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85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Border="1" applyAlignment="1">
      <alignment vertical="center" wrapText="1"/>
    </xf>
    <xf numFmtId="0" fontId="3" fillId="0" borderId="0" xfId="0" applyFont="1" applyAlignment="1">
      <alignment vertical="center"/>
    </xf>
    <xf numFmtId="3" fontId="4" fillId="0" borderId="1" xfId="3" applyNumberForma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5" fillId="0" borderId="3" xfId="3" applyFont="1" applyBorder="1" applyAlignment="1">
      <alignment vertical="center"/>
    </xf>
    <xf numFmtId="3" fontId="5" fillId="0" borderId="3" xfId="3" applyNumberFormat="1" applyFont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18" xfId="0" applyFont="1" applyBorder="1" applyAlignment="1">
      <alignment vertical="center"/>
    </xf>
    <xf numFmtId="3" fontId="2" fillId="0" borderId="18" xfId="0" applyNumberFormat="1" applyFont="1" applyBorder="1" applyAlignment="1">
      <alignment horizontal="right" vertical="center"/>
    </xf>
    <xf numFmtId="0" fontId="4" fillId="0" borderId="20" xfId="3" applyBorder="1" applyAlignment="1">
      <alignment vertical="center"/>
    </xf>
    <xf numFmtId="3" fontId="4" fillId="0" borderId="21" xfId="4" applyNumberForma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4" fillId="0" borderId="7" xfId="3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64" fontId="10" fillId="0" borderId="0" xfId="1" applyNumberFormat="1" applyFont="1" applyAlignment="1">
      <alignment horizontal="left" vertical="top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2" applyNumberFormat="1" applyFont="1" applyFill="1" applyBorder="1" applyAlignment="1">
      <alignment horizontal="left" vertical="center" wrapText="1"/>
    </xf>
    <xf numFmtId="3" fontId="1" fillId="0" borderId="0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left" vertical="center" wrapText="1"/>
    </xf>
    <xf numFmtId="0" fontId="4" fillId="0" borderId="1" xfId="5" applyFont="1" applyBorder="1" applyAlignment="1">
      <alignment vertical="center"/>
    </xf>
    <xf numFmtId="164" fontId="10" fillId="0" borderId="0" xfId="1" applyNumberFormat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4" fillId="0" borderId="6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3" fontId="2" fillId="0" borderId="19" xfId="1" applyNumberFormat="1" applyFont="1" applyFill="1" applyBorder="1" applyAlignment="1">
      <alignment vertical="center"/>
    </xf>
    <xf numFmtId="0" fontId="5" fillId="0" borderId="25" xfId="3" applyFont="1" applyBorder="1" applyAlignment="1">
      <alignment vertical="center"/>
    </xf>
    <xf numFmtId="3" fontId="5" fillId="0" borderId="26" xfId="4" applyNumberFormat="1" applyFont="1" applyBorder="1" applyAlignment="1">
      <alignment vertical="center" wrapText="1"/>
    </xf>
    <xf numFmtId="3" fontId="5" fillId="0" borderId="27" xfId="4" applyNumberFormat="1" applyFont="1" applyBorder="1" applyAlignment="1">
      <alignment vertical="center" wrapText="1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3" xfId="3" applyBorder="1" applyAlignment="1">
      <alignment horizontal="left" vertical="center" wrapText="1"/>
    </xf>
    <xf numFmtId="0" fontId="4" fillId="0" borderId="22" xfId="3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24" xfId="3" applyBorder="1" applyAlignment="1">
      <alignment horizontal="left" vertical="center" wrapText="1"/>
    </xf>
    <xf numFmtId="3" fontId="8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 wrapText="1"/>
    </xf>
    <xf numFmtId="164" fontId="1" fillId="0" borderId="0" xfId="1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top" wrapText="1"/>
    </xf>
    <xf numFmtId="1" fontId="1" fillId="2" borderId="0" xfId="0" applyNumberFormat="1" applyFont="1" applyFill="1" applyAlignment="1">
      <alignment horizontal="center" vertical="top" wrapText="1"/>
    </xf>
    <xf numFmtId="3" fontId="1" fillId="0" borderId="0" xfId="2" applyNumberFormat="1" applyFont="1" applyFill="1" applyAlignment="1">
      <alignment horizontal="left" vertical="center" wrapText="1"/>
    </xf>
    <xf numFmtId="3" fontId="1" fillId="0" borderId="0" xfId="1" applyNumberFormat="1" applyFont="1" applyFill="1" applyAlignment="1">
      <alignment horizontal="center" vertical="center" wrapText="1"/>
    </xf>
    <xf numFmtId="3" fontId="1" fillId="0" borderId="0" xfId="1" applyNumberFormat="1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</cellXfs>
  <cellStyles count="6">
    <cellStyle name="Comma" xfId="1" builtinId="3"/>
    <cellStyle name="Currency" xfId="2" builtinId="4"/>
    <cellStyle name="Normal" xfId="0" builtinId="0"/>
    <cellStyle name="Normal_By Unit" xfId="5" xr:uid="{00000000-0005-0000-0000-000003000000}"/>
    <cellStyle name="Normal_Sheet1" xfId="3" xr:uid="{00000000-0005-0000-0000-000004000000}"/>
    <cellStyle name="Normal_Sheet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3517101</xdr:colOff>
      <xdr:row>2</xdr:row>
      <xdr:rowOff>124881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163505</xdr:colOff>
      <xdr:row>0</xdr:row>
      <xdr:rowOff>146047</xdr:rowOff>
    </xdr:from>
    <xdr:to>
      <xdr:col>1</xdr:col>
      <xdr:colOff>964594</xdr:colOff>
      <xdr:row>2</xdr:row>
      <xdr:rowOff>179916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05" y="146047"/>
          <a:ext cx="3203506" cy="71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"/>
  <sheetViews>
    <sheetView showGridLines="0" tabSelected="1" zoomScale="90" zoomScaleNormal="90" workbookViewId="0">
      <selection activeCell="A4" sqref="A4:A5"/>
    </sheetView>
  </sheetViews>
  <sheetFormatPr defaultColWidth="19.42578125" defaultRowHeight="12.75"/>
  <cols>
    <col min="1" max="1" width="54.140625" style="2" customWidth="1"/>
    <col min="2" max="2" width="10.7109375" style="3" customWidth="1"/>
    <col min="3" max="3" width="10.7109375" style="4" customWidth="1"/>
    <col min="4" max="4" width="10.7109375" style="3" customWidth="1"/>
    <col min="5" max="5" width="10.7109375" style="4" customWidth="1"/>
    <col min="6" max="6" width="10.7109375" style="3" customWidth="1"/>
    <col min="7" max="7" width="10.7109375" style="6" customWidth="1"/>
    <col min="8" max="8" width="10.7109375" style="1" customWidth="1"/>
    <col min="9" max="9" width="10.7109375" style="4" customWidth="1"/>
    <col min="10" max="10" width="10.7109375" style="5" customWidth="1"/>
    <col min="11" max="11" width="10.7109375" style="4" customWidth="1"/>
    <col min="12" max="12" width="10.7109375" style="3" customWidth="1"/>
    <col min="13" max="13" width="10.7109375" style="4" customWidth="1"/>
    <col min="14" max="33" width="10.7109375" style="2" customWidth="1"/>
    <col min="34" max="34" width="11.85546875" style="2" bestFit="1" customWidth="1"/>
    <col min="35" max="35" width="12" style="2" bestFit="1" customWidth="1"/>
    <col min="36" max="16384" width="19.42578125" style="2"/>
  </cols>
  <sheetData>
    <row r="1" spans="1:35" ht="24" customHeight="1">
      <c r="A1" s="70"/>
      <c r="B1" s="33"/>
      <c r="C1" s="71"/>
      <c r="D1" s="72"/>
      <c r="E1" s="33"/>
      <c r="F1" s="72"/>
      <c r="G1" s="73"/>
      <c r="I1" s="71"/>
      <c r="J1" s="74"/>
      <c r="K1" s="71"/>
      <c r="L1" s="72"/>
      <c r="M1" s="71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1:35" ht="24" customHeight="1">
      <c r="A2" s="70"/>
      <c r="B2" s="9" t="s">
        <v>0</v>
      </c>
      <c r="C2" s="71"/>
      <c r="D2" s="72"/>
      <c r="E2" s="71"/>
      <c r="F2" s="72"/>
      <c r="G2" s="73"/>
      <c r="I2" s="71"/>
      <c r="J2" s="74"/>
      <c r="K2" s="71"/>
      <c r="L2" s="72"/>
      <c r="M2" s="71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24" customHeight="1" thickBot="1">
      <c r="A3" s="75"/>
      <c r="B3" s="38"/>
      <c r="C3" s="76"/>
      <c r="D3" s="72"/>
      <c r="E3" s="77"/>
      <c r="F3" s="77"/>
      <c r="G3" s="77"/>
      <c r="H3" s="77"/>
      <c r="I3" s="77"/>
      <c r="J3" s="78"/>
      <c r="K3" s="78"/>
      <c r="L3" s="79"/>
      <c r="M3" s="78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7" customFormat="1" ht="20.100000000000001" customHeight="1">
      <c r="A4" s="57" t="s">
        <v>1</v>
      </c>
      <c r="B4" s="54" t="s">
        <v>2</v>
      </c>
      <c r="C4" s="55"/>
      <c r="D4" s="54" t="s">
        <v>3</v>
      </c>
      <c r="E4" s="55"/>
      <c r="F4" s="54" t="s">
        <v>4</v>
      </c>
      <c r="G4" s="55"/>
      <c r="H4" s="54" t="s">
        <v>5</v>
      </c>
      <c r="I4" s="55"/>
      <c r="J4" s="54" t="s">
        <v>6</v>
      </c>
      <c r="K4" s="55"/>
      <c r="L4" s="54" t="s">
        <v>7</v>
      </c>
      <c r="M4" s="55"/>
      <c r="N4" s="54" t="s">
        <v>8</v>
      </c>
      <c r="O4" s="55"/>
      <c r="P4" s="54" t="s">
        <v>9</v>
      </c>
      <c r="Q4" s="55"/>
      <c r="R4" s="54" t="s">
        <v>10</v>
      </c>
      <c r="S4" s="55"/>
      <c r="T4" s="54" t="s">
        <v>11</v>
      </c>
      <c r="U4" s="55"/>
      <c r="V4" s="54" t="s">
        <v>12</v>
      </c>
      <c r="W4" s="55"/>
      <c r="X4" s="54" t="s">
        <v>13</v>
      </c>
      <c r="Y4" s="55"/>
      <c r="Z4" s="54" t="s">
        <v>14</v>
      </c>
      <c r="AA4" s="55"/>
      <c r="AB4" s="54" t="s">
        <v>15</v>
      </c>
      <c r="AC4" s="55"/>
      <c r="AD4" s="54" t="s">
        <v>16</v>
      </c>
      <c r="AE4" s="55"/>
      <c r="AF4" s="54" t="s">
        <v>17</v>
      </c>
      <c r="AG4" s="55"/>
      <c r="AH4" s="54" t="s">
        <v>18</v>
      </c>
      <c r="AI4" s="56"/>
    </row>
    <row r="5" spans="1:35" s="8" customFormat="1" ht="24.95" customHeight="1">
      <c r="A5" s="58"/>
      <c r="B5" s="10" t="s">
        <v>19</v>
      </c>
      <c r="C5" s="10" t="s">
        <v>20</v>
      </c>
      <c r="D5" s="10" t="s">
        <v>19</v>
      </c>
      <c r="E5" s="10" t="s">
        <v>20</v>
      </c>
      <c r="F5" s="10" t="s">
        <v>19</v>
      </c>
      <c r="G5" s="10" t="s">
        <v>20</v>
      </c>
      <c r="H5" s="10" t="s">
        <v>19</v>
      </c>
      <c r="I5" s="10" t="s">
        <v>20</v>
      </c>
      <c r="J5" s="10" t="s">
        <v>19</v>
      </c>
      <c r="K5" s="10" t="s">
        <v>20</v>
      </c>
      <c r="L5" s="10" t="s">
        <v>19</v>
      </c>
      <c r="M5" s="10" t="s">
        <v>20</v>
      </c>
      <c r="N5" s="10" t="s">
        <v>19</v>
      </c>
      <c r="O5" s="10" t="s">
        <v>20</v>
      </c>
      <c r="P5" s="10" t="s">
        <v>19</v>
      </c>
      <c r="Q5" s="10" t="s">
        <v>20</v>
      </c>
      <c r="R5" s="10" t="s">
        <v>19</v>
      </c>
      <c r="S5" s="10" t="s">
        <v>20</v>
      </c>
      <c r="T5" s="10" t="s">
        <v>19</v>
      </c>
      <c r="U5" s="10" t="s">
        <v>20</v>
      </c>
      <c r="V5" s="10" t="s">
        <v>19</v>
      </c>
      <c r="W5" s="10" t="s">
        <v>20</v>
      </c>
      <c r="X5" s="10" t="s">
        <v>19</v>
      </c>
      <c r="Y5" s="10" t="s">
        <v>20</v>
      </c>
      <c r="Z5" s="10" t="s">
        <v>19</v>
      </c>
      <c r="AA5" s="10" t="s">
        <v>20</v>
      </c>
      <c r="AB5" s="10" t="s">
        <v>19</v>
      </c>
      <c r="AC5" s="10" t="s">
        <v>20</v>
      </c>
      <c r="AD5" s="10" t="s">
        <v>19</v>
      </c>
      <c r="AE5" s="10" t="s">
        <v>20</v>
      </c>
      <c r="AF5" s="10" t="s">
        <v>19</v>
      </c>
      <c r="AG5" s="10" t="s">
        <v>20</v>
      </c>
      <c r="AH5" s="10" t="s">
        <v>19</v>
      </c>
      <c r="AI5" s="11" t="s">
        <v>20</v>
      </c>
    </row>
    <row r="6" spans="1:35" s="7" customFormat="1" ht="20.100000000000001" customHeight="1">
      <c r="A6" s="28" t="s">
        <v>21</v>
      </c>
      <c r="B6" s="12">
        <v>1</v>
      </c>
      <c r="C6" s="12">
        <v>30213</v>
      </c>
      <c r="D6" s="12">
        <v>5</v>
      </c>
      <c r="E6" s="12">
        <v>602731</v>
      </c>
      <c r="F6" s="12">
        <v>40</v>
      </c>
      <c r="G6" s="12">
        <v>19394836</v>
      </c>
      <c r="H6" s="12">
        <v>34</v>
      </c>
      <c r="I6" s="12">
        <v>10691395</v>
      </c>
      <c r="J6" s="12">
        <v>2</v>
      </c>
      <c r="K6" s="12">
        <v>104681</v>
      </c>
      <c r="L6" s="12">
        <v>0</v>
      </c>
      <c r="M6" s="12">
        <v>0</v>
      </c>
      <c r="N6" s="12">
        <v>2</v>
      </c>
      <c r="O6" s="12">
        <v>630000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5</v>
      </c>
      <c r="Y6" s="12">
        <v>1884261</v>
      </c>
      <c r="Z6" s="12">
        <v>0</v>
      </c>
      <c r="AA6" s="12">
        <v>0</v>
      </c>
      <c r="AB6" s="12">
        <v>0</v>
      </c>
      <c r="AC6" s="12">
        <v>0</v>
      </c>
      <c r="AD6" s="12">
        <v>3</v>
      </c>
      <c r="AE6" s="12">
        <v>431984</v>
      </c>
      <c r="AF6" s="12">
        <v>4</v>
      </c>
      <c r="AG6" s="12">
        <v>177563</v>
      </c>
      <c r="AH6" s="12">
        <f>B6+D6+F6+H6+J6+L6+N6+P6+R6+T6+V6+X6+Z6+AB6+AD6+AF6</f>
        <v>96</v>
      </c>
      <c r="AI6" s="29">
        <f>C6+E6+G6+I6+K6+M6+O6+Q6+S6+U6+W6+Y6+AA6+AC6+AE6+AG6</f>
        <v>33947664</v>
      </c>
    </row>
    <row r="7" spans="1:35" s="7" customFormat="1" ht="20.100000000000001" customHeight="1">
      <c r="A7" s="28" t="s">
        <v>22</v>
      </c>
      <c r="B7" s="12">
        <v>13</v>
      </c>
      <c r="C7" s="12">
        <v>2020108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11</v>
      </c>
      <c r="K7" s="12">
        <v>3002072</v>
      </c>
      <c r="L7" s="12">
        <v>0</v>
      </c>
      <c r="M7" s="12">
        <v>0</v>
      </c>
      <c r="N7" s="12">
        <v>0</v>
      </c>
      <c r="O7" s="12">
        <v>0</v>
      </c>
      <c r="P7" s="12">
        <v>8</v>
      </c>
      <c r="Q7" s="12">
        <v>288121</v>
      </c>
      <c r="R7" s="12">
        <v>1</v>
      </c>
      <c r="S7" s="12">
        <v>11745</v>
      </c>
      <c r="T7" s="12">
        <v>0</v>
      </c>
      <c r="U7" s="12">
        <v>0</v>
      </c>
      <c r="V7" s="12">
        <v>0</v>
      </c>
      <c r="W7" s="12">
        <v>0</v>
      </c>
      <c r="X7" s="12">
        <v>4</v>
      </c>
      <c r="Y7" s="12">
        <v>1919362</v>
      </c>
      <c r="Z7" s="12">
        <v>0</v>
      </c>
      <c r="AA7" s="12">
        <v>0</v>
      </c>
      <c r="AB7" s="12">
        <v>0</v>
      </c>
      <c r="AC7" s="12">
        <v>0</v>
      </c>
      <c r="AD7" s="12">
        <v>1</v>
      </c>
      <c r="AE7" s="12">
        <v>5111</v>
      </c>
      <c r="AF7" s="12">
        <v>5</v>
      </c>
      <c r="AG7" s="12">
        <v>110674</v>
      </c>
      <c r="AH7" s="12">
        <f t="shared" ref="AH7:AI15" si="0">B7+D7+F7+H7+J7+L7+N7+P7+R7+T7+V7+X7+Z7+AB7+AD7+AF7</f>
        <v>43</v>
      </c>
      <c r="AI7" s="29">
        <f t="shared" si="0"/>
        <v>7357193</v>
      </c>
    </row>
    <row r="8" spans="1:35" s="7" customFormat="1" ht="20.100000000000001" customHeight="1">
      <c r="A8" s="28" t="s">
        <v>23</v>
      </c>
      <c r="B8" s="12">
        <v>0</v>
      </c>
      <c r="C8" s="12">
        <v>0</v>
      </c>
      <c r="D8" s="12">
        <v>4</v>
      </c>
      <c r="E8" s="12">
        <v>3302604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6</v>
      </c>
      <c r="O8" s="12">
        <v>739456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f t="shared" si="0"/>
        <v>10</v>
      </c>
      <c r="AI8" s="29">
        <f t="shared" si="0"/>
        <v>4042060</v>
      </c>
    </row>
    <row r="9" spans="1:35" s="7" customFormat="1" ht="20.100000000000001" customHeight="1">
      <c r="A9" s="28" t="s">
        <v>24</v>
      </c>
      <c r="B9" s="12">
        <v>3</v>
      </c>
      <c r="C9" s="12">
        <v>176469</v>
      </c>
      <c r="D9" s="12">
        <v>2</v>
      </c>
      <c r="E9" s="12">
        <v>40000</v>
      </c>
      <c r="F9" s="12">
        <v>1</v>
      </c>
      <c r="G9" s="12">
        <v>449999</v>
      </c>
      <c r="H9" s="12">
        <v>0</v>
      </c>
      <c r="I9" s="12">
        <v>0</v>
      </c>
      <c r="J9" s="12">
        <v>14</v>
      </c>
      <c r="K9" s="12">
        <v>5762399</v>
      </c>
      <c r="L9" s="12">
        <v>9</v>
      </c>
      <c r="M9" s="12">
        <v>3727959</v>
      </c>
      <c r="N9" s="12">
        <v>2</v>
      </c>
      <c r="O9" s="12">
        <v>2854485</v>
      </c>
      <c r="P9" s="12">
        <v>5</v>
      </c>
      <c r="Q9" s="12">
        <v>1142444</v>
      </c>
      <c r="R9" s="12">
        <v>2</v>
      </c>
      <c r="S9" s="12">
        <v>186547</v>
      </c>
      <c r="T9" s="12">
        <v>12</v>
      </c>
      <c r="U9" s="12">
        <v>6654979</v>
      </c>
      <c r="V9" s="12">
        <v>5</v>
      </c>
      <c r="W9" s="12">
        <v>1410000</v>
      </c>
      <c r="X9" s="12">
        <v>2</v>
      </c>
      <c r="Y9" s="12">
        <v>268135</v>
      </c>
      <c r="Z9" s="12">
        <v>0</v>
      </c>
      <c r="AA9" s="12">
        <v>0</v>
      </c>
      <c r="AB9" s="12">
        <v>1</v>
      </c>
      <c r="AC9" s="12">
        <v>22281</v>
      </c>
      <c r="AD9" s="12">
        <v>1</v>
      </c>
      <c r="AE9" s="12">
        <v>227844</v>
      </c>
      <c r="AF9" s="12">
        <v>0</v>
      </c>
      <c r="AG9" s="12">
        <v>0</v>
      </c>
      <c r="AH9" s="12">
        <f t="shared" si="0"/>
        <v>59</v>
      </c>
      <c r="AI9" s="29">
        <f t="shared" si="0"/>
        <v>22923541</v>
      </c>
    </row>
    <row r="10" spans="1:35" s="7" customFormat="1" ht="20.100000000000001" customHeight="1">
      <c r="A10" s="28" t="s">
        <v>25</v>
      </c>
      <c r="B10" s="12">
        <v>207</v>
      </c>
      <c r="C10" s="12">
        <v>62952180</v>
      </c>
      <c r="D10" s="12">
        <v>22</v>
      </c>
      <c r="E10" s="12">
        <v>16349138</v>
      </c>
      <c r="F10" s="12">
        <v>0</v>
      </c>
      <c r="G10" s="12">
        <v>0</v>
      </c>
      <c r="H10" s="12">
        <v>2</v>
      </c>
      <c r="I10" s="12">
        <v>204390</v>
      </c>
      <c r="J10" s="12">
        <v>5</v>
      </c>
      <c r="K10" s="12">
        <v>1715283</v>
      </c>
      <c r="L10" s="12">
        <v>9</v>
      </c>
      <c r="M10" s="12">
        <v>2395308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20000</v>
      </c>
      <c r="X10" s="12">
        <v>0</v>
      </c>
      <c r="Y10" s="12">
        <v>0</v>
      </c>
      <c r="Z10" s="12">
        <v>0</v>
      </c>
      <c r="AA10" s="12">
        <v>0</v>
      </c>
      <c r="AB10" s="12">
        <v>1</v>
      </c>
      <c r="AC10" s="12">
        <v>1631188</v>
      </c>
      <c r="AD10" s="12">
        <v>0</v>
      </c>
      <c r="AE10" s="12">
        <v>0</v>
      </c>
      <c r="AF10" s="12">
        <v>0</v>
      </c>
      <c r="AG10" s="12">
        <v>0</v>
      </c>
      <c r="AH10" s="12">
        <f t="shared" si="0"/>
        <v>247</v>
      </c>
      <c r="AI10" s="29">
        <f t="shared" si="0"/>
        <v>85267487</v>
      </c>
    </row>
    <row r="11" spans="1:35" s="7" customFormat="1" ht="20.100000000000001" customHeight="1">
      <c r="A11" s="28" t="s">
        <v>26</v>
      </c>
      <c r="B11" s="12">
        <v>10</v>
      </c>
      <c r="C11" s="12">
        <v>1474890</v>
      </c>
      <c r="D11" s="12">
        <v>3</v>
      </c>
      <c r="E11" s="12">
        <v>140464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694157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f t="shared" si="0"/>
        <v>14</v>
      </c>
      <c r="AI11" s="29">
        <f t="shared" si="0"/>
        <v>2309511</v>
      </c>
    </row>
    <row r="12" spans="1:35" s="7" customFormat="1" ht="20.100000000000001" customHeight="1">
      <c r="A12" s="28" t="s">
        <v>27</v>
      </c>
      <c r="B12" s="12">
        <v>1</v>
      </c>
      <c r="C12" s="12">
        <v>123427</v>
      </c>
      <c r="D12" s="12">
        <v>0</v>
      </c>
      <c r="E12" s="12">
        <v>0</v>
      </c>
      <c r="F12" s="12">
        <v>3</v>
      </c>
      <c r="G12" s="12">
        <v>507377</v>
      </c>
      <c r="H12" s="12">
        <v>7</v>
      </c>
      <c r="I12" s="12">
        <v>8352576</v>
      </c>
      <c r="J12" s="12">
        <v>5</v>
      </c>
      <c r="K12" s="12">
        <v>1162581</v>
      </c>
      <c r="L12" s="12">
        <v>1</v>
      </c>
      <c r="M12" s="12">
        <v>236679</v>
      </c>
      <c r="N12" s="12">
        <v>0</v>
      </c>
      <c r="O12" s="12">
        <v>0</v>
      </c>
      <c r="P12" s="12">
        <v>3</v>
      </c>
      <c r="Q12" s="12">
        <v>1345000</v>
      </c>
      <c r="R12" s="12">
        <v>12</v>
      </c>
      <c r="S12" s="12">
        <v>1144600</v>
      </c>
      <c r="T12" s="12">
        <v>0</v>
      </c>
      <c r="U12" s="12">
        <v>0</v>
      </c>
      <c r="V12" s="12">
        <v>2</v>
      </c>
      <c r="W12" s="12">
        <v>286908</v>
      </c>
      <c r="X12" s="12">
        <v>10</v>
      </c>
      <c r="Y12" s="12">
        <v>3910872</v>
      </c>
      <c r="Z12" s="12">
        <v>0</v>
      </c>
      <c r="AA12" s="12">
        <v>0</v>
      </c>
      <c r="AB12" s="12">
        <v>0</v>
      </c>
      <c r="AC12" s="12">
        <v>0</v>
      </c>
      <c r="AD12" s="12">
        <v>2</v>
      </c>
      <c r="AE12" s="12">
        <v>228095</v>
      </c>
      <c r="AF12" s="12">
        <v>1</v>
      </c>
      <c r="AG12" s="12">
        <v>143000</v>
      </c>
      <c r="AH12" s="12">
        <f t="shared" si="0"/>
        <v>47</v>
      </c>
      <c r="AI12" s="29">
        <f t="shared" si="0"/>
        <v>17441115</v>
      </c>
    </row>
    <row r="13" spans="1:35" s="7" customFormat="1" ht="20.100000000000001" customHeight="1">
      <c r="A13" s="28" t="s">
        <v>28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f t="shared" si="0"/>
        <v>0</v>
      </c>
      <c r="AI13" s="29">
        <f t="shared" si="0"/>
        <v>0</v>
      </c>
    </row>
    <row r="14" spans="1:35" s="7" customFormat="1" ht="20.100000000000001" customHeight="1">
      <c r="A14" s="28" t="s">
        <v>29</v>
      </c>
      <c r="B14" s="12">
        <v>1</v>
      </c>
      <c r="C14" s="12">
        <v>3820252</v>
      </c>
      <c r="D14" s="12">
        <v>0</v>
      </c>
      <c r="E14" s="12">
        <v>0</v>
      </c>
      <c r="F14" s="12">
        <v>2</v>
      </c>
      <c r="G14" s="12">
        <v>18802160</v>
      </c>
      <c r="H14" s="12">
        <v>0</v>
      </c>
      <c r="I14" s="12">
        <v>0</v>
      </c>
      <c r="J14" s="12">
        <v>3</v>
      </c>
      <c r="K14" s="12">
        <v>4754957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1</v>
      </c>
      <c r="U14" s="12">
        <v>150000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f t="shared" si="0"/>
        <v>7</v>
      </c>
      <c r="AI14" s="29">
        <f t="shared" si="0"/>
        <v>27527369</v>
      </c>
    </row>
    <row r="15" spans="1:35" s="7" customFormat="1" ht="20.100000000000001" customHeight="1">
      <c r="A15" s="28" t="s">
        <v>17</v>
      </c>
      <c r="B15" s="12">
        <v>0</v>
      </c>
      <c r="C15" s="12">
        <v>0</v>
      </c>
      <c r="D15" s="12">
        <v>1</v>
      </c>
      <c r="E15" s="12">
        <v>1413020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230000</v>
      </c>
      <c r="L15" s="12">
        <v>0</v>
      </c>
      <c r="M15" s="12">
        <v>0</v>
      </c>
      <c r="N15" s="12">
        <v>2</v>
      </c>
      <c r="O15" s="12">
        <v>528567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1</v>
      </c>
      <c r="AA15" s="12">
        <v>2500000</v>
      </c>
      <c r="AB15" s="12">
        <v>0</v>
      </c>
      <c r="AC15" s="12">
        <v>0</v>
      </c>
      <c r="AD15" s="12">
        <v>0</v>
      </c>
      <c r="AE15" s="12">
        <v>0</v>
      </c>
      <c r="AF15" s="12">
        <v>1</v>
      </c>
      <c r="AG15" s="12">
        <v>53173</v>
      </c>
      <c r="AH15" s="12">
        <f t="shared" si="0"/>
        <v>6</v>
      </c>
      <c r="AI15" s="29">
        <f t="shared" si="0"/>
        <v>4724760</v>
      </c>
    </row>
    <row r="16" spans="1:35" s="34" customFormat="1" ht="20.100000000000001" customHeight="1" thickBot="1">
      <c r="A16" s="51" t="s">
        <v>18</v>
      </c>
      <c r="B16" s="52">
        <f>SUM(B6:B15)</f>
        <v>236</v>
      </c>
      <c r="C16" s="52">
        <f t="shared" ref="C16:AI16" si="1">SUM(C6:C15)</f>
        <v>70597539</v>
      </c>
      <c r="D16" s="52">
        <f t="shared" si="1"/>
        <v>37</v>
      </c>
      <c r="E16" s="52">
        <f t="shared" si="1"/>
        <v>21847957</v>
      </c>
      <c r="F16" s="52">
        <f t="shared" si="1"/>
        <v>46</v>
      </c>
      <c r="G16" s="52">
        <f t="shared" si="1"/>
        <v>39154372</v>
      </c>
      <c r="H16" s="52">
        <f t="shared" si="1"/>
        <v>43</v>
      </c>
      <c r="I16" s="52">
        <f t="shared" si="1"/>
        <v>19248361</v>
      </c>
      <c r="J16" s="52">
        <f t="shared" si="1"/>
        <v>41</v>
      </c>
      <c r="K16" s="52">
        <f t="shared" si="1"/>
        <v>16731973</v>
      </c>
      <c r="L16" s="52">
        <f t="shared" si="1"/>
        <v>20</v>
      </c>
      <c r="M16" s="52">
        <f t="shared" si="1"/>
        <v>7054103</v>
      </c>
      <c r="N16" s="52">
        <f t="shared" si="1"/>
        <v>12</v>
      </c>
      <c r="O16" s="52">
        <f t="shared" si="1"/>
        <v>4752508</v>
      </c>
      <c r="P16" s="52">
        <f t="shared" si="1"/>
        <v>16</v>
      </c>
      <c r="Q16" s="52">
        <f t="shared" si="1"/>
        <v>2775565</v>
      </c>
      <c r="R16" s="52">
        <f t="shared" si="1"/>
        <v>15</v>
      </c>
      <c r="S16" s="52">
        <f t="shared" si="1"/>
        <v>1342892</v>
      </c>
      <c r="T16" s="52">
        <f t="shared" si="1"/>
        <v>13</v>
      </c>
      <c r="U16" s="52">
        <f t="shared" si="1"/>
        <v>6804979</v>
      </c>
      <c r="V16" s="52">
        <f t="shared" si="1"/>
        <v>8</v>
      </c>
      <c r="W16" s="52">
        <f t="shared" si="1"/>
        <v>1716908</v>
      </c>
      <c r="X16" s="52">
        <f t="shared" si="1"/>
        <v>21</v>
      </c>
      <c r="Y16" s="52">
        <f t="shared" si="1"/>
        <v>7982630</v>
      </c>
      <c r="Z16" s="52">
        <f t="shared" si="1"/>
        <v>1</v>
      </c>
      <c r="AA16" s="52">
        <f t="shared" si="1"/>
        <v>2500000</v>
      </c>
      <c r="AB16" s="52">
        <f t="shared" si="1"/>
        <v>2</v>
      </c>
      <c r="AC16" s="52">
        <f t="shared" si="1"/>
        <v>1653469</v>
      </c>
      <c r="AD16" s="52">
        <f t="shared" si="1"/>
        <v>7</v>
      </c>
      <c r="AE16" s="52">
        <f t="shared" si="1"/>
        <v>893034</v>
      </c>
      <c r="AF16" s="52">
        <f t="shared" si="1"/>
        <v>11</v>
      </c>
      <c r="AG16" s="52">
        <f t="shared" si="1"/>
        <v>484410</v>
      </c>
      <c r="AH16" s="52">
        <f t="shared" si="1"/>
        <v>529</v>
      </c>
      <c r="AI16" s="53">
        <f t="shared" si="1"/>
        <v>205540700</v>
      </c>
    </row>
  </sheetData>
  <mergeCells count="18">
    <mergeCell ref="J4:K4"/>
    <mergeCell ref="L4:M4"/>
    <mergeCell ref="A4:A5"/>
    <mergeCell ref="D4:E4"/>
    <mergeCell ref="B4:C4"/>
    <mergeCell ref="F4:G4"/>
    <mergeCell ref="H4:I4"/>
    <mergeCell ref="AF4:AG4"/>
    <mergeCell ref="AH4:AI4"/>
    <mergeCell ref="N4:O4"/>
    <mergeCell ref="P4:Q4"/>
    <mergeCell ref="R4:S4"/>
    <mergeCell ref="T4:U4"/>
    <mergeCell ref="V4:W4"/>
    <mergeCell ref="Z4:AA4"/>
    <mergeCell ref="AB4:AC4"/>
    <mergeCell ref="AD4:AE4"/>
    <mergeCell ref="X4:Y4"/>
  </mergeCells>
  <phoneticPr fontId="0" type="noConversion"/>
  <pageMargins left="0.5" right="0.5" top="0.5" bottom="0.5" header="0.17" footer="0.17"/>
  <pageSetup scale="3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6"/>
  <sheetViews>
    <sheetView showGridLines="0" zoomScale="90" zoomScaleNormal="90" workbookViewId="0">
      <selection activeCell="A4" sqref="A4:A5"/>
    </sheetView>
  </sheetViews>
  <sheetFormatPr defaultColWidth="19.42578125" defaultRowHeight="12.75"/>
  <cols>
    <col min="1" max="1" width="36" style="34" customWidth="1"/>
    <col min="2" max="2" width="30.42578125" style="13" bestFit="1" customWidth="1"/>
    <col min="3" max="3" width="10.7109375" style="20" customWidth="1"/>
    <col min="4" max="4" width="10.7109375" style="21" customWidth="1"/>
    <col min="5" max="6" width="10.7109375" style="20" customWidth="1"/>
    <col min="7" max="7" width="10.7109375" style="22" customWidth="1"/>
    <col min="8" max="8" width="10.7109375" style="23" customWidth="1"/>
    <col min="9" max="9" width="10.7109375" style="24" customWidth="1"/>
    <col min="10" max="10" width="10.7109375" style="23" customWidth="1"/>
    <col min="11" max="14" width="10.7109375" style="22" customWidth="1"/>
    <col min="15" max="15" width="10.7109375" style="20" customWidth="1"/>
    <col min="16" max="16" width="10.7109375" style="25" customWidth="1"/>
    <col min="17" max="35" width="10.7109375" style="7" customWidth="1"/>
    <col min="36" max="36" width="12" style="47" bestFit="1" customWidth="1"/>
    <col min="37" max="37" width="6.5703125" style="7" customWidth="1"/>
    <col min="38" max="16384" width="19.42578125" style="7"/>
  </cols>
  <sheetData>
    <row r="1" spans="1:36" ht="26.25" customHeight="1">
      <c r="B1" s="39"/>
      <c r="C1" s="40"/>
      <c r="D1" s="80"/>
      <c r="E1" s="40"/>
      <c r="F1" s="40"/>
      <c r="G1" s="81"/>
      <c r="K1" s="81"/>
      <c r="L1" s="81"/>
      <c r="M1" s="81"/>
      <c r="N1" s="81"/>
      <c r="O1" s="40"/>
      <c r="P1" s="82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83"/>
    </row>
    <row r="2" spans="1:36" ht="26.25" customHeight="1">
      <c r="B2" s="46"/>
      <c r="C2" s="59" t="s">
        <v>30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83"/>
    </row>
    <row r="3" spans="1:36" ht="26.25" customHeight="1" thickBot="1">
      <c r="B3" s="45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84"/>
      <c r="AJ3" s="84"/>
    </row>
    <row r="4" spans="1:36" s="30" customFormat="1" ht="27" customHeight="1">
      <c r="A4" s="64" t="s">
        <v>1</v>
      </c>
      <c r="B4" s="66" t="s">
        <v>31</v>
      </c>
      <c r="C4" s="62" t="s">
        <v>2</v>
      </c>
      <c r="D4" s="63"/>
      <c r="E4" s="62" t="s">
        <v>3</v>
      </c>
      <c r="F4" s="63"/>
      <c r="G4" s="62" t="s">
        <v>4</v>
      </c>
      <c r="H4" s="63"/>
      <c r="I4" s="62" t="s">
        <v>5</v>
      </c>
      <c r="J4" s="63"/>
      <c r="K4" s="62" t="s">
        <v>6</v>
      </c>
      <c r="L4" s="63"/>
      <c r="M4" s="62" t="s">
        <v>7</v>
      </c>
      <c r="N4" s="63"/>
      <c r="O4" s="62" t="s">
        <v>8</v>
      </c>
      <c r="P4" s="63"/>
      <c r="Q4" s="62" t="s">
        <v>9</v>
      </c>
      <c r="R4" s="63"/>
      <c r="S4" s="62" t="s">
        <v>10</v>
      </c>
      <c r="T4" s="63"/>
      <c r="U4" s="62" t="s">
        <v>11</v>
      </c>
      <c r="V4" s="63"/>
      <c r="W4" s="62" t="s">
        <v>12</v>
      </c>
      <c r="X4" s="63"/>
      <c r="Y4" s="62" t="s">
        <v>13</v>
      </c>
      <c r="Z4" s="63"/>
      <c r="AA4" s="62" t="s">
        <v>14</v>
      </c>
      <c r="AB4" s="63"/>
      <c r="AC4" s="62" t="s">
        <v>15</v>
      </c>
      <c r="AD4" s="63"/>
      <c r="AE4" s="62" t="s">
        <v>16</v>
      </c>
      <c r="AF4" s="63"/>
      <c r="AG4" s="62" t="s">
        <v>17</v>
      </c>
      <c r="AH4" s="63"/>
      <c r="AI4" s="62" t="s">
        <v>18</v>
      </c>
      <c r="AJ4" s="69"/>
    </row>
    <row r="5" spans="1:36" s="32" customFormat="1" ht="27" customHeight="1">
      <c r="A5" s="65"/>
      <c r="B5" s="67"/>
      <c r="C5" s="31" t="s">
        <v>19</v>
      </c>
      <c r="D5" s="31" t="s">
        <v>20</v>
      </c>
      <c r="E5" s="31" t="s">
        <v>19</v>
      </c>
      <c r="F5" s="31" t="s">
        <v>20</v>
      </c>
      <c r="G5" s="31" t="s">
        <v>19</v>
      </c>
      <c r="H5" s="31" t="s">
        <v>20</v>
      </c>
      <c r="I5" s="31" t="s">
        <v>19</v>
      </c>
      <c r="J5" s="31" t="s">
        <v>20</v>
      </c>
      <c r="K5" s="31" t="s">
        <v>19</v>
      </c>
      <c r="L5" s="31" t="s">
        <v>20</v>
      </c>
      <c r="M5" s="31" t="s">
        <v>19</v>
      </c>
      <c r="N5" s="31" t="s">
        <v>20</v>
      </c>
      <c r="O5" s="31" t="s">
        <v>19</v>
      </c>
      <c r="P5" s="31" t="s">
        <v>20</v>
      </c>
      <c r="Q5" s="31" t="s">
        <v>19</v>
      </c>
      <c r="R5" s="31" t="s">
        <v>20</v>
      </c>
      <c r="S5" s="31" t="s">
        <v>19</v>
      </c>
      <c r="T5" s="31" t="s">
        <v>20</v>
      </c>
      <c r="U5" s="31" t="s">
        <v>19</v>
      </c>
      <c r="V5" s="31" t="s">
        <v>20</v>
      </c>
      <c r="W5" s="31" t="s">
        <v>19</v>
      </c>
      <c r="X5" s="31" t="s">
        <v>20</v>
      </c>
      <c r="Y5" s="31" t="s">
        <v>19</v>
      </c>
      <c r="Z5" s="31" t="s">
        <v>20</v>
      </c>
      <c r="AA5" s="31" t="s">
        <v>19</v>
      </c>
      <c r="AB5" s="31" t="s">
        <v>20</v>
      </c>
      <c r="AC5" s="31" t="s">
        <v>19</v>
      </c>
      <c r="AD5" s="31" t="s">
        <v>20</v>
      </c>
      <c r="AE5" s="31" t="s">
        <v>19</v>
      </c>
      <c r="AF5" s="31" t="s">
        <v>20</v>
      </c>
      <c r="AG5" s="31" t="s">
        <v>19</v>
      </c>
      <c r="AH5" s="31" t="s">
        <v>20</v>
      </c>
      <c r="AI5" s="31" t="s">
        <v>19</v>
      </c>
      <c r="AJ5" s="31" t="s">
        <v>20</v>
      </c>
    </row>
    <row r="6" spans="1:36" s="15" customFormat="1" ht="18" customHeight="1">
      <c r="A6" s="68" t="s">
        <v>21</v>
      </c>
      <c r="B6" s="44" t="s">
        <v>32</v>
      </c>
      <c r="C6" s="14"/>
      <c r="D6" s="14"/>
      <c r="E6" s="14"/>
      <c r="F6" s="14"/>
      <c r="G6" s="14">
        <v>1</v>
      </c>
      <c r="H6" s="14">
        <v>285921</v>
      </c>
      <c r="I6" s="14">
        <v>1</v>
      </c>
      <c r="J6" s="14">
        <v>208772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>
        <f>C6+E6+G6+I6+K6+M6+O6+Q6+S6+U6+W6+Y6+AA6+AC6+AE6+AG6</f>
        <v>2</v>
      </c>
      <c r="AJ6" s="48">
        <f>D6+F6+H6+J6+L6+N6+P6+R6+T6+V6+X6+Z6+AB6+AD6+AF6+AH6</f>
        <v>494693</v>
      </c>
    </row>
    <row r="7" spans="1:36" s="15" customFormat="1" ht="18" customHeight="1">
      <c r="A7" s="61"/>
      <c r="B7" s="44" t="s">
        <v>33</v>
      </c>
      <c r="C7" s="14"/>
      <c r="D7" s="14"/>
      <c r="E7" s="14"/>
      <c r="F7" s="14"/>
      <c r="G7" s="14">
        <v>6</v>
      </c>
      <c r="H7" s="14">
        <v>1987099</v>
      </c>
      <c r="I7" s="14">
        <v>3</v>
      </c>
      <c r="J7" s="14">
        <v>7638218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>
        <f t="shared" ref="AI7:AI70" si="0">C7+E7+G7+I7+K7+M7+O7+Q7+S7+U7+W7+Y7+AA7+AC7+AE7+AG7</f>
        <v>9</v>
      </c>
      <c r="AJ7" s="48">
        <f t="shared" ref="AJ7:AJ70" si="1">D7+F7+H7+J7+L7+N7+P7+R7+T7+V7+X7+Z7+AB7+AD7+AF7+AH7</f>
        <v>9625317</v>
      </c>
    </row>
    <row r="8" spans="1:36" s="15" customFormat="1" ht="18" customHeight="1">
      <c r="A8" s="35"/>
      <c r="B8" s="44" t="s">
        <v>34</v>
      </c>
      <c r="C8" s="14"/>
      <c r="D8" s="14"/>
      <c r="E8" s="14"/>
      <c r="F8" s="14"/>
      <c r="G8" s="14"/>
      <c r="H8" s="14"/>
      <c r="I8" s="14">
        <v>2</v>
      </c>
      <c r="J8" s="14">
        <v>112719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>
        <v>5</v>
      </c>
      <c r="Z8" s="14">
        <v>1884261</v>
      </c>
      <c r="AA8" s="14"/>
      <c r="AB8" s="14"/>
      <c r="AC8" s="14"/>
      <c r="AD8" s="14"/>
      <c r="AE8" s="14"/>
      <c r="AF8" s="14"/>
      <c r="AG8" s="14">
        <v>2</v>
      </c>
      <c r="AH8" s="14">
        <v>109563</v>
      </c>
      <c r="AI8" s="14">
        <f t="shared" si="0"/>
        <v>9</v>
      </c>
      <c r="AJ8" s="48">
        <f t="shared" si="1"/>
        <v>2106543</v>
      </c>
    </row>
    <row r="9" spans="1:36" s="15" customFormat="1" ht="18" customHeight="1">
      <c r="A9" s="35"/>
      <c r="B9" s="44" t="s">
        <v>35</v>
      </c>
      <c r="C9" s="14"/>
      <c r="D9" s="14"/>
      <c r="E9" s="14"/>
      <c r="F9" s="14"/>
      <c r="G9" s="14">
        <v>9</v>
      </c>
      <c r="H9" s="14">
        <v>2439790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>
        <f t="shared" si="0"/>
        <v>9</v>
      </c>
      <c r="AJ9" s="48">
        <f t="shared" si="1"/>
        <v>2439790</v>
      </c>
    </row>
    <row r="10" spans="1:36" s="15" customFormat="1" ht="18" customHeight="1">
      <c r="A10" s="35"/>
      <c r="B10" s="44" t="s">
        <v>36</v>
      </c>
      <c r="C10" s="14"/>
      <c r="D10" s="14"/>
      <c r="E10" s="14">
        <v>2</v>
      </c>
      <c r="F10" s="14">
        <v>278522</v>
      </c>
      <c r="G10" s="14">
        <v>1</v>
      </c>
      <c r="H10" s="14">
        <v>53500</v>
      </c>
      <c r="I10" s="14"/>
      <c r="J10" s="14"/>
      <c r="K10" s="14"/>
      <c r="L10" s="14"/>
      <c r="M10" s="14"/>
      <c r="N10" s="14"/>
      <c r="O10" s="14">
        <v>2</v>
      </c>
      <c r="P10" s="14">
        <v>630000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>
        <f t="shared" si="0"/>
        <v>5</v>
      </c>
      <c r="AJ10" s="48">
        <f t="shared" si="1"/>
        <v>962022</v>
      </c>
    </row>
    <row r="11" spans="1:36" s="15" customFormat="1" ht="18" customHeight="1">
      <c r="A11" s="35"/>
      <c r="B11" s="44" t="s">
        <v>37</v>
      </c>
      <c r="C11" s="14"/>
      <c r="D11" s="14"/>
      <c r="E11" s="14">
        <v>2</v>
      </c>
      <c r="F11" s="14">
        <v>299320</v>
      </c>
      <c r="G11" s="14">
        <v>13</v>
      </c>
      <c r="H11" s="14">
        <v>1503634</v>
      </c>
      <c r="I11" s="14">
        <v>17</v>
      </c>
      <c r="J11" s="14">
        <v>1860502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>
        <v>3</v>
      </c>
      <c r="AF11" s="14">
        <v>431984</v>
      </c>
      <c r="AG11" s="14">
        <v>1</v>
      </c>
      <c r="AH11" s="14">
        <v>46000</v>
      </c>
      <c r="AI11" s="14">
        <f t="shared" si="0"/>
        <v>36</v>
      </c>
      <c r="AJ11" s="48">
        <f t="shared" si="1"/>
        <v>4141440</v>
      </c>
    </row>
    <row r="12" spans="1:36" s="15" customFormat="1" ht="18" customHeight="1">
      <c r="A12" s="35"/>
      <c r="B12" s="44" t="s">
        <v>38</v>
      </c>
      <c r="C12" s="14"/>
      <c r="D12" s="14"/>
      <c r="E12" s="14"/>
      <c r="F12" s="14"/>
      <c r="G12" s="14">
        <v>1</v>
      </c>
      <c r="H12" s="14">
        <v>11255000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>
        <f t="shared" si="0"/>
        <v>1</v>
      </c>
      <c r="AJ12" s="48">
        <f t="shared" si="1"/>
        <v>11255000</v>
      </c>
    </row>
    <row r="13" spans="1:36" s="15" customFormat="1" ht="18" customHeight="1">
      <c r="A13" s="35"/>
      <c r="B13" s="44" t="s">
        <v>39</v>
      </c>
      <c r="C13" s="14"/>
      <c r="D13" s="14"/>
      <c r="E13" s="14">
        <v>1</v>
      </c>
      <c r="F13" s="14">
        <v>24889</v>
      </c>
      <c r="G13" s="14">
        <v>3</v>
      </c>
      <c r="H13" s="14">
        <v>400951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>
        <f t="shared" si="0"/>
        <v>4</v>
      </c>
      <c r="AJ13" s="48">
        <f t="shared" si="1"/>
        <v>425840</v>
      </c>
    </row>
    <row r="14" spans="1:36" s="15" customFormat="1" ht="18" customHeight="1">
      <c r="A14" s="35"/>
      <c r="B14" s="44" t="s">
        <v>40</v>
      </c>
      <c r="C14" s="14"/>
      <c r="D14" s="14"/>
      <c r="E14" s="14"/>
      <c r="F14" s="14"/>
      <c r="G14" s="14"/>
      <c r="H14" s="14"/>
      <c r="I14" s="14">
        <v>1</v>
      </c>
      <c r="J14" s="14">
        <v>50000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f t="shared" si="0"/>
        <v>1</v>
      </c>
      <c r="AJ14" s="48">
        <f t="shared" si="1"/>
        <v>50000</v>
      </c>
    </row>
    <row r="15" spans="1:36" s="15" customFormat="1" ht="18" customHeight="1">
      <c r="A15" s="35"/>
      <c r="B15" s="44" t="s">
        <v>41</v>
      </c>
      <c r="C15" s="14"/>
      <c r="D15" s="14"/>
      <c r="E15" s="14"/>
      <c r="F15" s="14"/>
      <c r="G15" s="14">
        <v>2</v>
      </c>
      <c r="H15" s="14">
        <v>45862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>
        <f t="shared" si="0"/>
        <v>2</v>
      </c>
      <c r="AJ15" s="48">
        <f t="shared" si="1"/>
        <v>45862</v>
      </c>
    </row>
    <row r="16" spans="1:36" s="15" customFormat="1" ht="18" customHeight="1">
      <c r="A16" s="35"/>
      <c r="B16" s="44" t="s">
        <v>42</v>
      </c>
      <c r="C16" s="14">
        <v>1</v>
      </c>
      <c r="D16" s="14">
        <v>30213</v>
      </c>
      <c r="E16" s="14"/>
      <c r="F16" s="14"/>
      <c r="G16" s="14">
        <v>1</v>
      </c>
      <c r="H16" s="14">
        <v>1000000</v>
      </c>
      <c r="I16" s="14">
        <v>1</v>
      </c>
      <c r="J16" s="14">
        <v>100000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>
        <f t="shared" si="0"/>
        <v>3</v>
      </c>
      <c r="AJ16" s="48">
        <f t="shared" si="1"/>
        <v>1130213</v>
      </c>
    </row>
    <row r="17" spans="1:36" s="15" customFormat="1" ht="18" customHeight="1">
      <c r="A17" s="35"/>
      <c r="B17" s="44" t="s">
        <v>43</v>
      </c>
      <c r="C17" s="14"/>
      <c r="D17" s="14"/>
      <c r="E17" s="14"/>
      <c r="F17" s="14"/>
      <c r="G17" s="14">
        <v>3</v>
      </c>
      <c r="H17" s="14">
        <v>423079</v>
      </c>
      <c r="I17" s="14">
        <v>6</v>
      </c>
      <c r="J17" s="14">
        <v>151225</v>
      </c>
      <c r="K17" s="14">
        <v>1</v>
      </c>
      <c r="L17" s="14">
        <v>87862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>
        <f t="shared" si="0"/>
        <v>10</v>
      </c>
      <c r="AJ17" s="48">
        <f t="shared" si="1"/>
        <v>662166</v>
      </c>
    </row>
    <row r="18" spans="1:36" s="15" customFormat="1" ht="18" customHeight="1">
      <c r="A18" s="35"/>
      <c r="B18" s="44" t="s">
        <v>44</v>
      </c>
      <c r="C18" s="14"/>
      <c r="D18" s="14"/>
      <c r="E18" s="14"/>
      <c r="F18" s="14"/>
      <c r="G18" s="14"/>
      <c r="H18" s="14"/>
      <c r="I18" s="14">
        <v>3</v>
      </c>
      <c r="J18" s="14">
        <v>569959</v>
      </c>
      <c r="K18" s="14">
        <v>1</v>
      </c>
      <c r="L18" s="14">
        <v>16819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>
        <v>1</v>
      </c>
      <c r="AH18" s="14">
        <v>22000</v>
      </c>
      <c r="AI18" s="14">
        <f t="shared" si="0"/>
        <v>5</v>
      </c>
      <c r="AJ18" s="48">
        <f t="shared" si="1"/>
        <v>608778</v>
      </c>
    </row>
    <row r="19" spans="1:36" s="15" customFormat="1" ht="18" customHeight="1" thickBot="1">
      <c r="A19" s="36" t="s">
        <v>45</v>
      </c>
      <c r="B19" s="16" t="s">
        <v>46</v>
      </c>
      <c r="C19" s="17">
        <f>SUM(C6:C18)</f>
        <v>1</v>
      </c>
      <c r="D19" s="17">
        <f t="shared" ref="D19:AH19" si="2">SUM(D6:D18)</f>
        <v>30213</v>
      </c>
      <c r="E19" s="17">
        <f t="shared" si="2"/>
        <v>5</v>
      </c>
      <c r="F19" s="17">
        <f t="shared" si="2"/>
        <v>602731</v>
      </c>
      <c r="G19" s="17">
        <f t="shared" si="2"/>
        <v>40</v>
      </c>
      <c r="H19" s="17">
        <f t="shared" si="2"/>
        <v>19394836</v>
      </c>
      <c r="I19" s="17">
        <f t="shared" si="2"/>
        <v>34</v>
      </c>
      <c r="J19" s="17">
        <f t="shared" si="2"/>
        <v>10691395</v>
      </c>
      <c r="K19" s="17">
        <f t="shared" si="2"/>
        <v>2</v>
      </c>
      <c r="L19" s="17">
        <f t="shared" si="2"/>
        <v>104681</v>
      </c>
      <c r="M19" s="17">
        <f t="shared" si="2"/>
        <v>0</v>
      </c>
      <c r="N19" s="17">
        <f t="shared" si="2"/>
        <v>0</v>
      </c>
      <c r="O19" s="17">
        <f t="shared" si="2"/>
        <v>2</v>
      </c>
      <c r="P19" s="17">
        <f t="shared" si="2"/>
        <v>630000</v>
      </c>
      <c r="Q19" s="17">
        <f t="shared" si="2"/>
        <v>0</v>
      </c>
      <c r="R19" s="17">
        <f t="shared" si="2"/>
        <v>0</v>
      </c>
      <c r="S19" s="17">
        <f t="shared" si="2"/>
        <v>0</v>
      </c>
      <c r="T19" s="17">
        <f t="shared" si="2"/>
        <v>0</v>
      </c>
      <c r="U19" s="17">
        <f t="shared" si="2"/>
        <v>0</v>
      </c>
      <c r="V19" s="17">
        <f t="shared" si="2"/>
        <v>0</v>
      </c>
      <c r="W19" s="17">
        <f t="shared" si="2"/>
        <v>0</v>
      </c>
      <c r="X19" s="17">
        <f t="shared" si="2"/>
        <v>0</v>
      </c>
      <c r="Y19" s="17">
        <f t="shared" si="2"/>
        <v>5</v>
      </c>
      <c r="Z19" s="17">
        <f t="shared" si="2"/>
        <v>1884261</v>
      </c>
      <c r="AA19" s="17">
        <f t="shared" si="2"/>
        <v>0</v>
      </c>
      <c r="AB19" s="17">
        <f t="shared" si="2"/>
        <v>0</v>
      </c>
      <c r="AC19" s="17">
        <f t="shared" si="2"/>
        <v>0</v>
      </c>
      <c r="AD19" s="17">
        <f t="shared" si="2"/>
        <v>0</v>
      </c>
      <c r="AE19" s="17">
        <f t="shared" si="2"/>
        <v>3</v>
      </c>
      <c r="AF19" s="17">
        <f t="shared" si="2"/>
        <v>431984</v>
      </c>
      <c r="AG19" s="17">
        <f t="shared" si="2"/>
        <v>4</v>
      </c>
      <c r="AH19" s="17">
        <f t="shared" si="2"/>
        <v>177563</v>
      </c>
      <c r="AI19" s="17">
        <f t="shared" si="0"/>
        <v>96</v>
      </c>
      <c r="AJ19" s="18">
        <f t="shared" si="1"/>
        <v>33947664</v>
      </c>
    </row>
    <row r="20" spans="1:36" s="15" customFormat="1" ht="18" customHeight="1">
      <c r="A20" s="35" t="s">
        <v>22</v>
      </c>
      <c r="B20" s="44" t="s">
        <v>47</v>
      </c>
      <c r="C20" s="14">
        <v>3</v>
      </c>
      <c r="D20" s="14">
        <v>64187</v>
      </c>
      <c r="E20" s="14"/>
      <c r="F20" s="14"/>
      <c r="G20" s="14"/>
      <c r="H20" s="14"/>
      <c r="I20" s="14"/>
      <c r="J20" s="14"/>
      <c r="K20" s="14">
        <v>5</v>
      </c>
      <c r="L20" s="14">
        <v>1597494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>
        <f t="shared" si="0"/>
        <v>8</v>
      </c>
      <c r="AJ20" s="48">
        <f t="shared" si="1"/>
        <v>1661681</v>
      </c>
    </row>
    <row r="21" spans="1:36" s="15" customFormat="1" ht="18" customHeight="1">
      <c r="A21" s="35"/>
      <c r="B21" s="44" t="s">
        <v>48</v>
      </c>
      <c r="C21" s="14">
        <v>3</v>
      </c>
      <c r="D21" s="14">
        <v>985020</v>
      </c>
      <c r="E21" s="14"/>
      <c r="F21" s="14"/>
      <c r="G21" s="14"/>
      <c r="H21" s="14"/>
      <c r="I21" s="14"/>
      <c r="J21" s="14"/>
      <c r="K21" s="14">
        <v>1</v>
      </c>
      <c r="L21" s="14">
        <v>57550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>
        <f t="shared" si="0"/>
        <v>4</v>
      </c>
      <c r="AJ21" s="48">
        <f t="shared" si="1"/>
        <v>1042570</v>
      </c>
    </row>
    <row r="22" spans="1:36" s="15" customFormat="1" ht="18" customHeight="1">
      <c r="A22" s="35"/>
      <c r="B22" s="44" t="s">
        <v>49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>
        <v>8</v>
      </c>
      <c r="R22" s="14">
        <v>288121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>
        <v>1</v>
      </c>
      <c r="AF22" s="14">
        <v>5111</v>
      </c>
      <c r="AG22" s="14">
        <v>2</v>
      </c>
      <c r="AH22" s="14">
        <v>21029</v>
      </c>
      <c r="AI22" s="14">
        <f t="shared" si="0"/>
        <v>11</v>
      </c>
      <c r="AJ22" s="48">
        <f t="shared" si="1"/>
        <v>314261</v>
      </c>
    </row>
    <row r="23" spans="1:36" s="15" customFormat="1" ht="18" customHeight="1">
      <c r="A23" s="35"/>
      <c r="B23" s="44" t="s">
        <v>50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>
        <v>2</v>
      </c>
      <c r="AH23" s="14">
        <v>34645</v>
      </c>
      <c r="AI23" s="14">
        <f t="shared" si="0"/>
        <v>2</v>
      </c>
      <c r="AJ23" s="48">
        <f t="shared" si="1"/>
        <v>34645</v>
      </c>
    </row>
    <row r="24" spans="1:36" s="15" customFormat="1" ht="18" customHeight="1">
      <c r="A24" s="35"/>
      <c r="B24" s="44" t="s">
        <v>51</v>
      </c>
      <c r="C24" s="14"/>
      <c r="D24" s="14"/>
      <c r="E24" s="14"/>
      <c r="F24" s="14"/>
      <c r="G24" s="14"/>
      <c r="H24" s="14"/>
      <c r="I24" s="14"/>
      <c r="J24" s="14"/>
      <c r="K24" s="14">
        <v>1</v>
      </c>
      <c r="L24" s="14">
        <v>24125</v>
      </c>
      <c r="M24" s="14"/>
      <c r="N24" s="14"/>
      <c r="O24" s="14"/>
      <c r="P24" s="14"/>
      <c r="Q24" s="14"/>
      <c r="R24" s="14"/>
      <c r="S24" s="14">
        <v>1</v>
      </c>
      <c r="T24" s="14">
        <v>11745</v>
      </c>
      <c r="U24" s="14"/>
      <c r="V24" s="14"/>
      <c r="W24" s="14"/>
      <c r="X24" s="14"/>
      <c r="Y24" s="14">
        <v>4</v>
      </c>
      <c r="Z24" s="14">
        <v>1919362</v>
      </c>
      <c r="AA24" s="14"/>
      <c r="AB24" s="14"/>
      <c r="AC24" s="14"/>
      <c r="AD24" s="14"/>
      <c r="AE24" s="14"/>
      <c r="AF24" s="14"/>
      <c r="AG24" s="14"/>
      <c r="AH24" s="14"/>
      <c r="AI24" s="14">
        <f t="shared" si="0"/>
        <v>6</v>
      </c>
      <c r="AJ24" s="48">
        <f t="shared" si="1"/>
        <v>1955232</v>
      </c>
    </row>
    <row r="25" spans="1:36" s="15" customFormat="1" ht="18" customHeight="1">
      <c r="A25" s="35"/>
      <c r="B25" s="44" t="s">
        <v>52</v>
      </c>
      <c r="C25" s="14"/>
      <c r="D25" s="14"/>
      <c r="E25" s="14"/>
      <c r="F25" s="14"/>
      <c r="G25" s="14"/>
      <c r="H25" s="14"/>
      <c r="I25" s="14"/>
      <c r="J25" s="14"/>
      <c r="K25" s="14">
        <v>3</v>
      </c>
      <c r="L25" s="14">
        <v>1301392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>
        <f t="shared" si="0"/>
        <v>3</v>
      </c>
      <c r="AJ25" s="48">
        <f t="shared" si="1"/>
        <v>1301392</v>
      </c>
    </row>
    <row r="26" spans="1:36" s="15" customFormat="1" ht="18" customHeight="1">
      <c r="A26" s="35"/>
      <c r="B26" s="44" t="s">
        <v>53</v>
      </c>
      <c r="C26" s="14">
        <v>7</v>
      </c>
      <c r="D26" s="14">
        <v>970901</v>
      </c>
      <c r="E26" s="14"/>
      <c r="F26" s="14"/>
      <c r="G26" s="14"/>
      <c r="H26" s="14"/>
      <c r="I26" s="14"/>
      <c r="J26" s="14"/>
      <c r="K26" s="14">
        <v>1</v>
      </c>
      <c r="L26" s="14">
        <v>21511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>
        <f t="shared" si="0"/>
        <v>8</v>
      </c>
      <c r="AJ26" s="48">
        <f t="shared" si="1"/>
        <v>992412</v>
      </c>
    </row>
    <row r="27" spans="1:36" s="15" customFormat="1" ht="18" customHeight="1">
      <c r="A27" s="35"/>
      <c r="B27" s="44" t="s">
        <v>54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>
        <v>1</v>
      </c>
      <c r="AH27" s="14">
        <v>55000</v>
      </c>
      <c r="AI27" s="14">
        <f t="shared" si="0"/>
        <v>1</v>
      </c>
      <c r="AJ27" s="48">
        <f t="shared" si="1"/>
        <v>55000</v>
      </c>
    </row>
    <row r="28" spans="1:36" s="15" customFormat="1" ht="18" customHeight="1" thickBot="1">
      <c r="A28" s="36" t="s">
        <v>55</v>
      </c>
      <c r="B28" s="16" t="s">
        <v>46</v>
      </c>
      <c r="C28" s="17">
        <f t="shared" ref="C28:AH28" si="3">SUM(C20:C27)</f>
        <v>13</v>
      </c>
      <c r="D28" s="17">
        <f t="shared" si="3"/>
        <v>2020108</v>
      </c>
      <c r="E28" s="17">
        <f t="shared" si="3"/>
        <v>0</v>
      </c>
      <c r="F28" s="17">
        <f t="shared" si="3"/>
        <v>0</v>
      </c>
      <c r="G28" s="17">
        <f t="shared" si="3"/>
        <v>0</v>
      </c>
      <c r="H28" s="17">
        <f t="shared" si="3"/>
        <v>0</v>
      </c>
      <c r="I28" s="17">
        <f t="shared" si="3"/>
        <v>0</v>
      </c>
      <c r="J28" s="17">
        <f t="shared" si="3"/>
        <v>0</v>
      </c>
      <c r="K28" s="17">
        <f t="shared" si="3"/>
        <v>11</v>
      </c>
      <c r="L28" s="17">
        <f t="shared" si="3"/>
        <v>3002072</v>
      </c>
      <c r="M28" s="17">
        <f t="shared" si="3"/>
        <v>0</v>
      </c>
      <c r="N28" s="17">
        <f t="shared" si="3"/>
        <v>0</v>
      </c>
      <c r="O28" s="17">
        <f t="shared" si="3"/>
        <v>0</v>
      </c>
      <c r="P28" s="17">
        <f t="shared" si="3"/>
        <v>0</v>
      </c>
      <c r="Q28" s="17">
        <f t="shared" si="3"/>
        <v>8</v>
      </c>
      <c r="R28" s="17">
        <f t="shared" si="3"/>
        <v>288121</v>
      </c>
      <c r="S28" s="17">
        <f t="shared" si="3"/>
        <v>1</v>
      </c>
      <c r="T28" s="17">
        <f t="shared" si="3"/>
        <v>11745</v>
      </c>
      <c r="U28" s="17">
        <f t="shared" si="3"/>
        <v>0</v>
      </c>
      <c r="V28" s="17">
        <f t="shared" si="3"/>
        <v>0</v>
      </c>
      <c r="W28" s="17">
        <f t="shared" si="3"/>
        <v>0</v>
      </c>
      <c r="X28" s="17">
        <f t="shared" si="3"/>
        <v>0</v>
      </c>
      <c r="Y28" s="17">
        <f t="shared" si="3"/>
        <v>4</v>
      </c>
      <c r="Z28" s="17">
        <f t="shared" si="3"/>
        <v>1919362</v>
      </c>
      <c r="AA28" s="17">
        <f t="shared" si="3"/>
        <v>0</v>
      </c>
      <c r="AB28" s="17">
        <f t="shared" si="3"/>
        <v>0</v>
      </c>
      <c r="AC28" s="17">
        <f t="shared" si="3"/>
        <v>0</v>
      </c>
      <c r="AD28" s="17">
        <f t="shared" si="3"/>
        <v>0</v>
      </c>
      <c r="AE28" s="17">
        <f t="shared" si="3"/>
        <v>1</v>
      </c>
      <c r="AF28" s="17">
        <f t="shared" si="3"/>
        <v>5111</v>
      </c>
      <c r="AG28" s="17">
        <f t="shared" si="3"/>
        <v>5</v>
      </c>
      <c r="AH28" s="17">
        <f t="shared" si="3"/>
        <v>110674</v>
      </c>
      <c r="AI28" s="17">
        <f t="shared" si="0"/>
        <v>43</v>
      </c>
      <c r="AJ28" s="18">
        <f t="shared" si="1"/>
        <v>7357193</v>
      </c>
    </row>
    <row r="29" spans="1:36" s="15" customFormat="1" ht="18" customHeight="1">
      <c r="A29" s="60" t="s">
        <v>23</v>
      </c>
      <c r="B29" s="44" t="s">
        <v>56</v>
      </c>
      <c r="C29" s="14"/>
      <c r="D29" s="14"/>
      <c r="E29" s="14">
        <v>2</v>
      </c>
      <c r="F29" s="14">
        <v>675828</v>
      </c>
      <c r="G29" s="14"/>
      <c r="H29" s="14"/>
      <c r="I29" s="14"/>
      <c r="J29" s="14"/>
      <c r="K29" s="14"/>
      <c r="L29" s="14"/>
      <c r="M29" s="14"/>
      <c r="N29" s="14"/>
      <c r="O29" s="14">
        <v>2</v>
      </c>
      <c r="P29" s="14">
        <v>281329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>
        <f t="shared" si="0"/>
        <v>4</v>
      </c>
      <c r="AJ29" s="48">
        <f t="shared" si="1"/>
        <v>957157</v>
      </c>
    </row>
    <row r="30" spans="1:36" s="15" customFormat="1" ht="18" customHeight="1">
      <c r="A30" s="61"/>
      <c r="B30" s="44" t="s">
        <v>57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>
        <v>4</v>
      </c>
      <c r="P30" s="14">
        <v>458127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>
        <f t="shared" si="0"/>
        <v>4</v>
      </c>
      <c r="AJ30" s="48">
        <f t="shared" si="1"/>
        <v>458127</v>
      </c>
    </row>
    <row r="31" spans="1:36" s="15" customFormat="1" ht="18" customHeight="1">
      <c r="A31" s="35"/>
      <c r="B31" s="44" t="s">
        <v>58</v>
      </c>
      <c r="C31" s="14"/>
      <c r="D31" s="14"/>
      <c r="E31" s="14">
        <v>2</v>
      </c>
      <c r="F31" s="14">
        <v>2626776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>
        <f t="shared" si="0"/>
        <v>2</v>
      </c>
      <c r="AJ31" s="48">
        <f t="shared" si="1"/>
        <v>2626776</v>
      </c>
    </row>
    <row r="32" spans="1:36" s="15" customFormat="1" ht="18" customHeight="1" thickBot="1">
      <c r="A32" s="36" t="s">
        <v>59</v>
      </c>
      <c r="B32" s="16" t="s">
        <v>46</v>
      </c>
      <c r="C32" s="17">
        <f t="shared" ref="C32:AH32" si="4">SUM(C29:C31)</f>
        <v>0</v>
      </c>
      <c r="D32" s="17">
        <f t="shared" si="4"/>
        <v>0</v>
      </c>
      <c r="E32" s="17">
        <f t="shared" si="4"/>
        <v>4</v>
      </c>
      <c r="F32" s="17">
        <f t="shared" si="4"/>
        <v>3302604</v>
      </c>
      <c r="G32" s="17">
        <f t="shared" si="4"/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17">
        <f t="shared" si="4"/>
        <v>0</v>
      </c>
      <c r="L32" s="17">
        <f t="shared" si="4"/>
        <v>0</v>
      </c>
      <c r="M32" s="17">
        <f t="shared" si="4"/>
        <v>0</v>
      </c>
      <c r="N32" s="17">
        <f t="shared" si="4"/>
        <v>0</v>
      </c>
      <c r="O32" s="17">
        <f t="shared" si="4"/>
        <v>6</v>
      </c>
      <c r="P32" s="17">
        <f t="shared" si="4"/>
        <v>739456</v>
      </c>
      <c r="Q32" s="17">
        <f t="shared" si="4"/>
        <v>0</v>
      </c>
      <c r="R32" s="17">
        <f t="shared" si="4"/>
        <v>0</v>
      </c>
      <c r="S32" s="17">
        <f t="shared" si="4"/>
        <v>0</v>
      </c>
      <c r="T32" s="17">
        <f t="shared" si="4"/>
        <v>0</v>
      </c>
      <c r="U32" s="17">
        <f t="shared" si="4"/>
        <v>0</v>
      </c>
      <c r="V32" s="17">
        <f t="shared" si="4"/>
        <v>0</v>
      </c>
      <c r="W32" s="17">
        <f t="shared" si="4"/>
        <v>0</v>
      </c>
      <c r="X32" s="17">
        <f t="shared" si="4"/>
        <v>0</v>
      </c>
      <c r="Y32" s="17">
        <f t="shared" si="4"/>
        <v>0</v>
      </c>
      <c r="Z32" s="17">
        <f t="shared" si="4"/>
        <v>0</v>
      </c>
      <c r="AA32" s="17">
        <f t="shared" si="4"/>
        <v>0</v>
      </c>
      <c r="AB32" s="17">
        <f t="shared" si="4"/>
        <v>0</v>
      </c>
      <c r="AC32" s="17">
        <f t="shared" si="4"/>
        <v>0</v>
      </c>
      <c r="AD32" s="17">
        <f t="shared" si="4"/>
        <v>0</v>
      </c>
      <c r="AE32" s="17">
        <f t="shared" si="4"/>
        <v>0</v>
      </c>
      <c r="AF32" s="17">
        <f t="shared" si="4"/>
        <v>0</v>
      </c>
      <c r="AG32" s="17">
        <f t="shared" si="4"/>
        <v>0</v>
      </c>
      <c r="AH32" s="17">
        <f t="shared" si="4"/>
        <v>0</v>
      </c>
      <c r="AI32" s="17">
        <f t="shared" si="0"/>
        <v>10</v>
      </c>
      <c r="AJ32" s="18">
        <f t="shared" si="1"/>
        <v>4042060</v>
      </c>
    </row>
    <row r="33" spans="1:36" s="15" customFormat="1" ht="18" customHeight="1">
      <c r="A33" s="60" t="s">
        <v>24</v>
      </c>
      <c r="B33" s="44" t="s">
        <v>60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>
        <v>1</v>
      </c>
      <c r="N33" s="14">
        <v>1800000</v>
      </c>
      <c r="O33" s="14">
        <v>1</v>
      </c>
      <c r="P33" s="14">
        <v>2600000</v>
      </c>
      <c r="Q33" s="14"/>
      <c r="R33" s="14"/>
      <c r="S33" s="14"/>
      <c r="T33" s="14"/>
      <c r="U33" s="14">
        <v>1</v>
      </c>
      <c r="V33" s="14">
        <v>1205832</v>
      </c>
      <c r="W33" s="14">
        <v>5</v>
      </c>
      <c r="X33" s="14">
        <v>1410000</v>
      </c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>
        <f t="shared" si="0"/>
        <v>8</v>
      </c>
      <c r="AJ33" s="48">
        <f t="shared" si="1"/>
        <v>7015832</v>
      </c>
    </row>
    <row r="34" spans="1:36" s="15" customFormat="1" ht="18" customHeight="1">
      <c r="A34" s="61"/>
      <c r="B34" s="44" t="s">
        <v>61</v>
      </c>
      <c r="C34" s="14"/>
      <c r="D34" s="14"/>
      <c r="E34" s="14"/>
      <c r="F34" s="14"/>
      <c r="G34" s="14"/>
      <c r="H34" s="14"/>
      <c r="I34" s="14"/>
      <c r="J34" s="14"/>
      <c r="K34" s="14">
        <v>2</v>
      </c>
      <c r="L34" s="14">
        <v>220427</v>
      </c>
      <c r="M34" s="14">
        <v>2</v>
      </c>
      <c r="N34" s="14">
        <v>1432935</v>
      </c>
      <c r="O34" s="14">
        <v>1</v>
      </c>
      <c r="P34" s="14">
        <v>254485</v>
      </c>
      <c r="Q34" s="14">
        <v>1</v>
      </c>
      <c r="R34" s="14">
        <v>716944</v>
      </c>
      <c r="S34" s="14">
        <v>2</v>
      </c>
      <c r="T34" s="14">
        <v>186547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>
        <v>1</v>
      </c>
      <c r="AF34" s="14">
        <v>227844</v>
      </c>
      <c r="AG34" s="14"/>
      <c r="AH34" s="14"/>
      <c r="AI34" s="14">
        <f t="shared" si="0"/>
        <v>9</v>
      </c>
      <c r="AJ34" s="48">
        <f t="shared" si="1"/>
        <v>3039182</v>
      </c>
    </row>
    <row r="35" spans="1:36" s="15" customFormat="1" ht="18" customHeight="1">
      <c r="A35" s="35"/>
      <c r="B35" s="44" t="s">
        <v>62</v>
      </c>
      <c r="C35" s="14">
        <v>1</v>
      </c>
      <c r="D35" s="14">
        <v>122899</v>
      </c>
      <c r="E35" s="14"/>
      <c r="F35" s="14"/>
      <c r="G35" s="14"/>
      <c r="H35" s="14"/>
      <c r="I35" s="14"/>
      <c r="J35" s="14"/>
      <c r="K35" s="14">
        <v>2</v>
      </c>
      <c r="L35" s="14">
        <v>1113900</v>
      </c>
      <c r="M35" s="14">
        <v>2</v>
      </c>
      <c r="N35" s="14">
        <v>94218</v>
      </c>
      <c r="O35" s="14"/>
      <c r="P35" s="14"/>
      <c r="Q35" s="14">
        <v>1</v>
      </c>
      <c r="R35" s="14">
        <v>20000</v>
      </c>
      <c r="S35" s="14"/>
      <c r="T35" s="14"/>
      <c r="U35" s="14">
        <v>1</v>
      </c>
      <c r="V35" s="14">
        <v>41225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>
        <f t="shared" si="0"/>
        <v>7</v>
      </c>
      <c r="AJ35" s="48">
        <f t="shared" si="1"/>
        <v>1392242</v>
      </c>
    </row>
    <row r="36" spans="1:36" s="15" customFormat="1" ht="18" customHeight="1">
      <c r="A36" s="35"/>
      <c r="B36" s="44" t="s">
        <v>63</v>
      </c>
      <c r="C36" s="14">
        <v>1</v>
      </c>
      <c r="D36" s="14">
        <v>30000</v>
      </c>
      <c r="E36" s="14"/>
      <c r="F36" s="14"/>
      <c r="G36" s="14">
        <v>1</v>
      </c>
      <c r="H36" s="14">
        <v>449999</v>
      </c>
      <c r="I36" s="14"/>
      <c r="J36" s="14"/>
      <c r="K36" s="14">
        <v>2</v>
      </c>
      <c r="L36" s="14">
        <v>171879</v>
      </c>
      <c r="M36" s="14"/>
      <c r="N36" s="14"/>
      <c r="O36" s="14"/>
      <c r="P36" s="14"/>
      <c r="Q36" s="14"/>
      <c r="R36" s="14"/>
      <c r="S36" s="14"/>
      <c r="T36" s="14"/>
      <c r="U36" s="14">
        <v>1</v>
      </c>
      <c r="V36" s="14">
        <v>118600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>
        <f t="shared" si="0"/>
        <v>5</v>
      </c>
      <c r="AJ36" s="48">
        <f t="shared" si="1"/>
        <v>770478</v>
      </c>
    </row>
    <row r="37" spans="1:36" s="15" customFormat="1" ht="18" customHeight="1">
      <c r="A37" s="35"/>
      <c r="B37" s="44" t="s">
        <v>64</v>
      </c>
      <c r="C37" s="14"/>
      <c r="D37" s="14"/>
      <c r="E37" s="14">
        <v>1</v>
      </c>
      <c r="F37" s="14">
        <v>20000</v>
      </c>
      <c r="G37" s="14"/>
      <c r="H37" s="14"/>
      <c r="I37" s="14"/>
      <c r="J37" s="14"/>
      <c r="K37" s="14">
        <v>3</v>
      </c>
      <c r="L37" s="14">
        <v>1498392</v>
      </c>
      <c r="M37" s="14">
        <v>2</v>
      </c>
      <c r="N37" s="14">
        <v>100806</v>
      </c>
      <c r="O37" s="14"/>
      <c r="P37" s="14"/>
      <c r="Q37" s="14">
        <v>3</v>
      </c>
      <c r="R37" s="14">
        <v>405500</v>
      </c>
      <c r="S37" s="14"/>
      <c r="T37" s="14"/>
      <c r="U37" s="14">
        <v>2</v>
      </c>
      <c r="V37" s="14">
        <v>4038000</v>
      </c>
      <c r="W37" s="14"/>
      <c r="X37" s="14"/>
      <c r="Y37" s="14">
        <v>2</v>
      </c>
      <c r="Z37" s="14">
        <v>268135</v>
      </c>
      <c r="AA37" s="14"/>
      <c r="AB37" s="14"/>
      <c r="AC37" s="14"/>
      <c r="AD37" s="14"/>
      <c r="AE37" s="14"/>
      <c r="AF37" s="14"/>
      <c r="AG37" s="14"/>
      <c r="AH37" s="14"/>
      <c r="AI37" s="14">
        <f t="shared" si="0"/>
        <v>13</v>
      </c>
      <c r="AJ37" s="48">
        <f t="shared" si="1"/>
        <v>6330833</v>
      </c>
    </row>
    <row r="38" spans="1:36" s="15" customFormat="1" ht="18" customHeight="1">
      <c r="A38" s="35"/>
      <c r="B38" s="44" t="s">
        <v>65</v>
      </c>
      <c r="C38" s="14"/>
      <c r="D38" s="14"/>
      <c r="E38" s="14">
        <v>1</v>
      </c>
      <c r="F38" s="14">
        <v>20000</v>
      </c>
      <c r="G38" s="14"/>
      <c r="H38" s="14"/>
      <c r="I38" s="14"/>
      <c r="J38" s="14"/>
      <c r="K38" s="14">
        <v>1</v>
      </c>
      <c r="L38" s="14">
        <v>47838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>
        <v>1</v>
      </c>
      <c r="AD38" s="14">
        <v>22281</v>
      </c>
      <c r="AE38" s="14"/>
      <c r="AF38" s="14"/>
      <c r="AG38" s="14"/>
      <c r="AH38" s="14"/>
      <c r="AI38" s="14">
        <f t="shared" si="0"/>
        <v>3</v>
      </c>
      <c r="AJ38" s="48">
        <f t="shared" si="1"/>
        <v>90119</v>
      </c>
    </row>
    <row r="39" spans="1:36" s="15" customFormat="1" ht="18" customHeight="1">
      <c r="A39" s="35"/>
      <c r="B39" s="44" t="s">
        <v>66</v>
      </c>
      <c r="C39" s="14">
        <v>1</v>
      </c>
      <c r="D39" s="14">
        <v>23570</v>
      </c>
      <c r="E39" s="14"/>
      <c r="F39" s="14"/>
      <c r="G39" s="14"/>
      <c r="H39" s="14"/>
      <c r="I39" s="14"/>
      <c r="J39" s="14"/>
      <c r="K39" s="14">
        <v>2</v>
      </c>
      <c r="L39" s="14">
        <v>1101072</v>
      </c>
      <c r="M39" s="14">
        <v>2</v>
      </c>
      <c r="N39" s="14">
        <v>300000</v>
      </c>
      <c r="O39" s="14"/>
      <c r="P39" s="14"/>
      <c r="Q39" s="14"/>
      <c r="R39" s="14"/>
      <c r="S39" s="14"/>
      <c r="T39" s="14"/>
      <c r="U39" s="14">
        <v>4</v>
      </c>
      <c r="V39" s="14">
        <v>572366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>
        <f t="shared" si="0"/>
        <v>9</v>
      </c>
      <c r="AJ39" s="48">
        <f t="shared" si="1"/>
        <v>1997008</v>
      </c>
    </row>
    <row r="40" spans="1:36" s="15" customFormat="1" ht="18" customHeight="1">
      <c r="A40" s="35"/>
      <c r="B40" s="44" t="s">
        <v>67</v>
      </c>
      <c r="C40" s="14"/>
      <c r="D40" s="14"/>
      <c r="E40" s="14"/>
      <c r="F40" s="14"/>
      <c r="G40" s="14"/>
      <c r="H40" s="14"/>
      <c r="I40" s="14"/>
      <c r="J40" s="14"/>
      <c r="K40" s="14">
        <v>2</v>
      </c>
      <c r="L40" s="14">
        <v>1608891</v>
      </c>
      <c r="M40" s="14"/>
      <c r="N40" s="14"/>
      <c r="O40" s="14"/>
      <c r="P40" s="14"/>
      <c r="Q40" s="14"/>
      <c r="R40" s="14"/>
      <c r="S40" s="14"/>
      <c r="T40" s="14"/>
      <c r="U40" s="14">
        <v>1</v>
      </c>
      <c r="V40" s="14">
        <v>62956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>
        <f t="shared" si="0"/>
        <v>3</v>
      </c>
      <c r="AJ40" s="48">
        <f t="shared" si="1"/>
        <v>1671847</v>
      </c>
    </row>
    <row r="41" spans="1:36" s="15" customFormat="1" ht="18" customHeight="1">
      <c r="A41" s="35"/>
      <c r="B41" s="44" t="s">
        <v>68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14">
        <v>500000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>
        <f t="shared" si="0"/>
        <v>1</v>
      </c>
      <c r="AJ41" s="48">
        <f t="shared" si="1"/>
        <v>500000</v>
      </c>
    </row>
    <row r="42" spans="1:36" s="15" customFormat="1" ht="18" customHeight="1">
      <c r="A42" s="35"/>
      <c r="B42" s="44" t="s">
        <v>69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14">
        <v>116000</v>
      </c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>
        <f t="shared" si="0"/>
        <v>1</v>
      </c>
      <c r="AJ42" s="48">
        <f t="shared" si="1"/>
        <v>116000</v>
      </c>
    </row>
    <row r="43" spans="1:36" s="15" customFormat="1" ht="18" customHeight="1" thickBot="1">
      <c r="A43" s="36" t="s">
        <v>70</v>
      </c>
      <c r="B43" s="16" t="s">
        <v>46</v>
      </c>
      <c r="C43" s="17">
        <f t="shared" ref="C43:AH43" si="5">SUM(C33:C42)</f>
        <v>3</v>
      </c>
      <c r="D43" s="17">
        <f t="shared" si="5"/>
        <v>176469</v>
      </c>
      <c r="E43" s="17">
        <f t="shared" si="5"/>
        <v>2</v>
      </c>
      <c r="F43" s="17">
        <f t="shared" si="5"/>
        <v>40000</v>
      </c>
      <c r="G43" s="17">
        <f t="shared" si="5"/>
        <v>1</v>
      </c>
      <c r="H43" s="17">
        <f t="shared" si="5"/>
        <v>449999</v>
      </c>
      <c r="I43" s="17">
        <f t="shared" si="5"/>
        <v>0</v>
      </c>
      <c r="J43" s="17">
        <f t="shared" si="5"/>
        <v>0</v>
      </c>
      <c r="K43" s="17">
        <f t="shared" si="5"/>
        <v>14</v>
      </c>
      <c r="L43" s="17">
        <f t="shared" si="5"/>
        <v>5762399</v>
      </c>
      <c r="M43" s="17">
        <f t="shared" si="5"/>
        <v>9</v>
      </c>
      <c r="N43" s="17">
        <f t="shared" si="5"/>
        <v>3727959</v>
      </c>
      <c r="O43" s="17">
        <f t="shared" si="5"/>
        <v>2</v>
      </c>
      <c r="P43" s="17">
        <f t="shared" si="5"/>
        <v>2854485</v>
      </c>
      <c r="Q43" s="17">
        <f t="shared" si="5"/>
        <v>5</v>
      </c>
      <c r="R43" s="17">
        <f t="shared" si="5"/>
        <v>1142444</v>
      </c>
      <c r="S43" s="17">
        <f t="shared" si="5"/>
        <v>2</v>
      </c>
      <c r="T43" s="17">
        <f t="shared" si="5"/>
        <v>186547</v>
      </c>
      <c r="U43" s="17">
        <f t="shared" si="5"/>
        <v>12</v>
      </c>
      <c r="V43" s="17">
        <f t="shared" si="5"/>
        <v>6654979</v>
      </c>
      <c r="W43" s="17">
        <f t="shared" si="5"/>
        <v>5</v>
      </c>
      <c r="X43" s="17">
        <f t="shared" si="5"/>
        <v>1410000</v>
      </c>
      <c r="Y43" s="17">
        <f t="shared" si="5"/>
        <v>2</v>
      </c>
      <c r="Z43" s="17">
        <f t="shared" si="5"/>
        <v>268135</v>
      </c>
      <c r="AA43" s="17">
        <f t="shared" si="5"/>
        <v>0</v>
      </c>
      <c r="AB43" s="17">
        <f t="shared" si="5"/>
        <v>0</v>
      </c>
      <c r="AC43" s="17">
        <f t="shared" si="5"/>
        <v>1</v>
      </c>
      <c r="AD43" s="17">
        <f t="shared" si="5"/>
        <v>22281</v>
      </c>
      <c r="AE43" s="17">
        <f t="shared" si="5"/>
        <v>1</v>
      </c>
      <c r="AF43" s="17">
        <f t="shared" si="5"/>
        <v>227844</v>
      </c>
      <c r="AG43" s="17">
        <f t="shared" si="5"/>
        <v>0</v>
      </c>
      <c r="AH43" s="17">
        <f t="shared" si="5"/>
        <v>0</v>
      </c>
      <c r="AI43" s="17">
        <f t="shared" si="0"/>
        <v>59</v>
      </c>
      <c r="AJ43" s="18">
        <f t="shared" si="1"/>
        <v>22923541</v>
      </c>
    </row>
    <row r="44" spans="1:36" s="15" customFormat="1" ht="18" customHeight="1">
      <c r="A44" s="35" t="s">
        <v>25</v>
      </c>
      <c r="B44" s="44" t="s">
        <v>71</v>
      </c>
      <c r="C44" s="14">
        <v>5</v>
      </c>
      <c r="D44" s="14">
        <v>3935463</v>
      </c>
      <c r="E44" s="14"/>
      <c r="F44" s="14"/>
      <c r="G44" s="14"/>
      <c r="H44" s="14"/>
      <c r="I44" s="14"/>
      <c r="J44" s="14"/>
      <c r="K44" s="14">
        <v>1</v>
      </c>
      <c r="L44" s="14">
        <v>750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>
        <f t="shared" si="0"/>
        <v>6</v>
      </c>
      <c r="AJ44" s="48">
        <f t="shared" si="1"/>
        <v>3936213</v>
      </c>
    </row>
    <row r="45" spans="1:36" s="15" customFormat="1" ht="18" customHeight="1">
      <c r="A45" s="35"/>
      <c r="B45" s="44" t="s">
        <v>72</v>
      </c>
      <c r="C45" s="14">
        <v>21</v>
      </c>
      <c r="D45" s="14">
        <v>9004145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>
        <v>1</v>
      </c>
      <c r="X45" s="14">
        <v>20000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>
        <f t="shared" si="0"/>
        <v>22</v>
      </c>
      <c r="AJ45" s="48">
        <f t="shared" si="1"/>
        <v>9024145</v>
      </c>
    </row>
    <row r="46" spans="1:36" s="15" customFormat="1" ht="18" customHeight="1">
      <c r="A46" s="35"/>
      <c r="B46" s="44" t="s">
        <v>73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>
        <v>1</v>
      </c>
      <c r="AD46" s="14">
        <v>1631188</v>
      </c>
      <c r="AE46" s="14"/>
      <c r="AF46" s="14"/>
      <c r="AG46" s="14"/>
      <c r="AH46" s="14"/>
      <c r="AI46" s="14">
        <f t="shared" si="0"/>
        <v>1</v>
      </c>
      <c r="AJ46" s="48">
        <f t="shared" si="1"/>
        <v>1631188</v>
      </c>
    </row>
    <row r="47" spans="1:36" s="15" customFormat="1" ht="18" customHeight="1">
      <c r="A47" s="35"/>
      <c r="B47" s="44" t="s">
        <v>74</v>
      </c>
      <c r="C47" s="14">
        <v>1</v>
      </c>
      <c r="D47" s="14">
        <v>42230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>
        <f t="shared" si="0"/>
        <v>1</v>
      </c>
      <c r="AJ47" s="48">
        <f t="shared" si="1"/>
        <v>42230</v>
      </c>
    </row>
    <row r="48" spans="1:36" s="15" customFormat="1" ht="18" customHeight="1">
      <c r="A48" s="35"/>
      <c r="B48" s="44" t="s">
        <v>75</v>
      </c>
      <c r="C48" s="14"/>
      <c r="D48" s="14"/>
      <c r="E48" s="14">
        <v>4</v>
      </c>
      <c r="F48" s="14">
        <v>2486610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>
        <f t="shared" si="0"/>
        <v>4</v>
      </c>
      <c r="AJ48" s="48">
        <f t="shared" si="1"/>
        <v>2486610</v>
      </c>
    </row>
    <row r="49" spans="1:36" s="15" customFormat="1" ht="18" customHeight="1">
      <c r="A49" s="35"/>
      <c r="B49" s="44" t="s">
        <v>76</v>
      </c>
      <c r="C49" s="14">
        <v>7</v>
      </c>
      <c r="D49" s="14">
        <v>937677</v>
      </c>
      <c r="E49" s="14">
        <v>4</v>
      </c>
      <c r="F49" s="14">
        <v>1989943</v>
      </c>
      <c r="G49" s="14"/>
      <c r="H49" s="14"/>
      <c r="I49" s="14"/>
      <c r="J49" s="14"/>
      <c r="K49" s="14"/>
      <c r="L49" s="14"/>
      <c r="M49" s="14">
        <v>1</v>
      </c>
      <c r="N49" s="14">
        <v>44308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>
        <f t="shared" si="0"/>
        <v>12</v>
      </c>
      <c r="AJ49" s="48">
        <f t="shared" si="1"/>
        <v>2971928</v>
      </c>
    </row>
    <row r="50" spans="1:36" s="15" customFormat="1" ht="18" customHeight="1">
      <c r="A50" s="35"/>
      <c r="B50" s="44" t="s">
        <v>77</v>
      </c>
      <c r="C50" s="14">
        <v>4</v>
      </c>
      <c r="D50" s="14">
        <v>144514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>
        <f t="shared" si="0"/>
        <v>4</v>
      </c>
      <c r="AJ50" s="48">
        <f t="shared" si="1"/>
        <v>144514</v>
      </c>
    </row>
    <row r="51" spans="1:36" s="15" customFormat="1" ht="18" customHeight="1">
      <c r="A51" s="35"/>
      <c r="B51" s="44" t="s">
        <v>78</v>
      </c>
      <c r="C51" s="14">
        <v>4</v>
      </c>
      <c r="D51" s="14">
        <v>283634</v>
      </c>
      <c r="E51" s="14"/>
      <c r="F51" s="14"/>
      <c r="G51" s="14"/>
      <c r="H51" s="14"/>
      <c r="I51" s="14"/>
      <c r="J51" s="14"/>
      <c r="K51" s="14">
        <v>1</v>
      </c>
      <c r="L51" s="14">
        <v>6549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>
        <f t="shared" si="0"/>
        <v>5</v>
      </c>
      <c r="AJ51" s="48">
        <f t="shared" si="1"/>
        <v>290183</v>
      </c>
    </row>
    <row r="52" spans="1:36" s="15" customFormat="1" ht="18" customHeight="1">
      <c r="A52" s="35"/>
      <c r="B52" s="44" t="s">
        <v>79</v>
      </c>
      <c r="C52" s="14"/>
      <c r="D52" s="14"/>
      <c r="E52" s="14"/>
      <c r="F52" s="14"/>
      <c r="G52" s="14"/>
      <c r="H52" s="14"/>
      <c r="I52" s="14">
        <v>1</v>
      </c>
      <c r="J52" s="14">
        <v>184400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>
        <f t="shared" si="0"/>
        <v>1</v>
      </c>
      <c r="AJ52" s="48">
        <f t="shared" si="1"/>
        <v>184400</v>
      </c>
    </row>
    <row r="53" spans="1:36" s="15" customFormat="1" ht="18" customHeight="1">
      <c r="A53" s="35"/>
      <c r="B53" s="44" t="s">
        <v>80</v>
      </c>
      <c r="C53" s="14">
        <v>4</v>
      </c>
      <c r="D53" s="14">
        <v>192172</v>
      </c>
      <c r="E53" s="14"/>
      <c r="F53" s="14"/>
      <c r="G53" s="14"/>
      <c r="H53" s="14"/>
      <c r="I53" s="14">
        <v>1</v>
      </c>
      <c r="J53" s="14">
        <v>19990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>
        <f t="shared" si="0"/>
        <v>5</v>
      </c>
      <c r="AJ53" s="48">
        <f t="shared" si="1"/>
        <v>212162</v>
      </c>
    </row>
    <row r="54" spans="1:36" s="15" customFormat="1" ht="18" customHeight="1">
      <c r="A54" s="35"/>
      <c r="B54" s="44" t="s">
        <v>81</v>
      </c>
      <c r="C54" s="14">
        <v>12</v>
      </c>
      <c r="D54" s="14">
        <v>2582528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>
        <f t="shared" si="0"/>
        <v>12</v>
      </c>
      <c r="AJ54" s="48">
        <f t="shared" si="1"/>
        <v>2582528</v>
      </c>
    </row>
    <row r="55" spans="1:36" s="15" customFormat="1" ht="18" customHeight="1">
      <c r="A55" s="35"/>
      <c r="B55" s="44" t="s">
        <v>82</v>
      </c>
      <c r="C55" s="14">
        <v>1</v>
      </c>
      <c r="D55" s="14">
        <v>609616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>
        <f t="shared" si="0"/>
        <v>1</v>
      </c>
      <c r="AJ55" s="48">
        <f t="shared" si="1"/>
        <v>609616</v>
      </c>
    </row>
    <row r="56" spans="1:36" s="15" customFormat="1" ht="18" customHeight="1">
      <c r="A56" s="35"/>
      <c r="B56" s="44" t="s">
        <v>83</v>
      </c>
      <c r="C56" s="14">
        <v>1</v>
      </c>
      <c r="D56" s="14">
        <v>543938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>
        <f t="shared" si="0"/>
        <v>1</v>
      </c>
      <c r="AJ56" s="48">
        <f t="shared" si="1"/>
        <v>543938</v>
      </c>
    </row>
    <row r="57" spans="1:36" s="15" customFormat="1" ht="18" customHeight="1">
      <c r="A57" s="35"/>
      <c r="B57" s="44" t="s">
        <v>84</v>
      </c>
      <c r="C57" s="14">
        <v>3</v>
      </c>
      <c r="D57" s="14">
        <v>1342168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>
        <f t="shared" si="0"/>
        <v>3</v>
      </c>
      <c r="AJ57" s="48">
        <f t="shared" si="1"/>
        <v>1342168</v>
      </c>
    </row>
    <row r="58" spans="1:36" s="15" customFormat="1" ht="18" customHeight="1">
      <c r="A58" s="35"/>
      <c r="B58" s="44" t="s">
        <v>85</v>
      </c>
      <c r="C58" s="14">
        <v>3</v>
      </c>
      <c r="D58" s="14">
        <v>84148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>
        <f t="shared" si="0"/>
        <v>3</v>
      </c>
      <c r="AJ58" s="48">
        <f t="shared" si="1"/>
        <v>84148</v>
      </c>
    </row>
    <row r="59" spans="1:36" s="15" customFormat="1" ht="18" customHeight="1">
      <c r="A59" s="35"/>
      <c r="B59" s="44" t="s">
        <v>86</v>
      </c>
      <c r="C59" s="14">
        <v>14</v>
      </c>
      <c r="D59" s="14">
        <v>2719270</v>
      </c>
      <c r="E59" s="14">
        <v>2</v>
      </c>
      <c r="F59" s="14">
        <v>102526</v>
      </c>
      <c r="G59" s="14"/>
      <c r="H59" s="14"/>
      <c r="I59" s="14"/>
      <c r="J59" s="14"/>
      <c r="K59" s="14">
        <v>1</v>
      </c>
      <c r="L59" s="14">
        <v>1500000</v>
      </c>
      <c r="M59" s="14">
        <v>1</v>
      </c>
      <c r="N59" s="14">
        <v>5000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>
        <f t="shared" si="0"/>
        <v>18</v>
      </c>
      <c r="AJ59" s="48">
        <f t="shared" si="1"/>
        <v>4326796</v>
      </c>
    </row>
    <row r="60" spans="1:36" s="15" customFormat="1" ht="18" customHeight="1">
      <c r="A60" s="35"/>
      <c r="B60" s="44" t="s">
        <v>87</v>
      </c>
      <c r="C60" s="14">
        <v>18</v>
      </c>
      <c r="D60" s="14">
        <v>3383114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>
        <f t="shared" si="0"/>
        <v>18</v>
      </c>
      <c r="AJ60" s="48">
        <f t="shared" si="1"/>
        <v>3383114</v>
      </c>
    </row>
    <row r="61" spans="1:36" s="15" customFormat="1" ht="18" customHeight="1">
      <c r="A61" s="35"/>
      <c r="B61" s="44" t="s">
        <v>88</v>
      </c>
      <c r="C61" s="14">
        <v>11</v>
      </c>
      <c r="D61" s="14">
        <v>4232573</v>
      </c>
      <c r="E61" s="14"/>
      <c r="F61" s="14"/>
      <c r="G61" s="14"/>
      <c r="H61" s="14"/>
      <c r="I61" s="14"/>
      <c r="J61" s="14"/>
      <c r="K61" s="14">
        <v>1</v>
      </c>
      <c r="L61" s="14">
        <v>157984</v>
      </c>
      <c r="M61" s="14">
        <v>4</v>
      </c>
      <c r="N61" s="14">
        <v>1703726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>
        <f t="shared" si="0"/>
        <v>16</v>
      </c>
      <c r="AJ61" s="48">
        <f t="shared" si="1"/>
        <v>6094283</v>
      </c>
    </row>
    <row r="62" spans="1:36" s="15" customFormat="1" ht="18" customHeight="1">
      <c r="A62" s="35"/>
      <c r="B62" s="44" t="s">
        <v>89</v>
      </c>
      <c r="C62" s="14">
        <v>6</v>
      </c>
      <c r="D62" s="14">
        <v>1098374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>
        <f t="shared" si="0"/>
        <v>6</v>
      </c>
      <c r="AJ62" s="48">
        <f t="shared" si="1"/>
        <v>1098374</v>
      </c>
    </row>
    <row r="63" spans="1:36" s="15" customFormat="1" ht="18" customHeight="1">
      <c r="A63" s="35"/>
      <c r="B63" s="44" t="s">
        <v>90</v>
      </c>
      <c r="C63" s="14">
        <v>3</v>
      </c>
      <c r="D63" s="14">
        <v>1275018</v>
      </c>
      <c r="E63" s="14"/>
      <c r="F63" s="14"/>
      <c r="G63" s="14"/>
      <c r="H63" s="14"/>
      <c r="I63" s="14"/>
      <c r="J63" s="14"/>
      <c r="K63" s="14"/>
      <c r="L63" s="14"/>
      <c r="M63" s="14">
        <v>1</v>
      </c>
      <c r="N63" s="14">
        <v>12385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>
        <f t="shared" si="0"/>
        <v>4</v>
      </c>
      <c r="AJ63" s="48">
        <f t="shared" si="1"/>
        <v>1287403</v>
      </c>
    </row>
    <row r="64" spans="1:36" s="15" customFormat="1" ht="18" customHeight="1">
      <c r="A64" s="35"/>
      <c r="B64" s="44" t="s">
        <v>91</v>
      </c>
      <c r="C64" s="14">
        <v>31</v>
      </c>
      <c r="D64" s="14">
        <v>8343917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>
        <f t="shared" si="0"/>
        <v>31</v>
      </c>
      <c r="AJ64" s="48">
        <f t="shared" si="1"/>
        <v>8343917</v>
      </c>
    </row>
    <row r="65" spans="1:36" s="15" customFormat="1" ht="18" customHeight="1">
      <c r="A65" s="35"/>
      <c r="B65" s="44" t="s">
        <v>92</v>
      </c>
      <c r="C65" s="14">
        <v>2</v>
      </c>
      <c r="D65" s="14">
        <v>54097</v>
      </c>
      <c r="E65" s="14">
        <v>9</v>
      </c>
      <c r="F65" s="14">
        <v>8312865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>
        <f t="shared" si="0"/>
        <v>11</v>
      </c>
      <c r="AJ65" s="48">
        <f t="shared" si="1"/>
        <v>8366962</v>
      </c>
    </row>
    <row r="66" spans="1:36" s="15" customFormat="1" ht="18" customHeight="1">
      <c r="A66" s="35"/>
      <c r="B66" s="44" t="s">
        <v>93</v>
      </c>
      <c r="C66" s="14">
        <v>1</v>
      </c>
      <c r="D66" s="14">
        <v>686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>
        <f t="shared" si="0"/>
        <v>1</v>
      </c>
      <c r="AJ66" s="48">
        <f t="shared" si="1"/>
        <v>686</v>
      </c>
    </row>
    <row r="67" spans="1:36" s="15" customFormat="1" ht="18" customHeight="1">
      <c r="A67" s="35"/>
      <c r="B67" s="44" t="s">
        <v>94</v>
      </c>
      <c r="C67" s="14">
        <v>5</v>
      </c>
      <c r="D67" s="14">
        <v>170711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f t="shared" si="0"/>
        <v>5</v>
      </c>
      <c r="AJ67" s="48">
        <f t="shared" si="1"/>
        <v>170711</v>
      </c>
    </row>
    <row r="68" spans="1:36" s="15" customFormat="1" ht="18" customHeight="1">
      <c r="A68" s="35"/>
      <c r="B68" s="44" t="s">
        <v>95</v>
      </c>
      <c r="C68" s="14">
        <v>5</v>
      </c>
      <c r="D68" s="14">
        <v>676609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>
        <f t="shared" si="0"/>
        <v>5</v>
      </c>
      <c r="AJ68" s="48">
        <f t="shared" si="1"/>
        <v>676609</v>
      </c>
    </row>
    <row r="69" spans="1:36" s="15" customFormat="1" ht="18" customHeight="1">
      <c r="A69" s="35"/>
      <c r="B69" s="44" t="s">
        <v>96</v>
      </c>
      <c r="C69" s="14">
        <v>14</v>
      </c>
      <c r="D69" s="14">
        <v>6052229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>
        <f t="shared" si="0"/>
        <v>14</v>
      </c>
      <c r="AJ69" s="48">
        <f t="shared" si="1"/>
        <v>6052229</v>
      </c>
    </row>
    <row r="70" spans="1:36" s="15" customFormat="1" ht="18" customHeight="1">
      <c r="A70" s="35"/>
      <c r="B70" s="44" t="s">
        <v>97</v>
      </c>
      <c r="C70" s="14">
        <v>22</v>
      </c>
      <c r="D70" s="14">
        <v>14500279</v>
      </c>
      <c r="E70" s="14">
        <v>2</v>
      </c>
      <c r="F70" s="14">
        <v>3372194</v>
      </c>
      <c r="G70" s="14"/>
      <c r="H70" s="14"/>
      <c r="I70" s="14"/>
      <c r="J70" s="14"/>
      <c r="K70" s="14">
        <v>1</v>
      </c>
      <c r="L70" s="14">
        <v>50000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>
        <f t="shared" si="0"/>
        <v>25</v>
      </c>
      <c r="AJ70" s="48">
        <f t="shared" si="1"/>
        <v>17922473</v>
      </c>
    </row>
    <row r="71" spans="1:36" s="15" customFormat="1" ht="18" customHeight="1">
      <c r="A71" s="35"/>
      <c r="B71" s="44" t="s">
        <v>98</v>
      </c>
      <c r="C71" s="14">
        <v>4</v>
      </c>
      <c r="D71" s="14">
        <v>282672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>
        <f t="shared" ref="AI71:AI94" si="6">C71+E71+G71+I71+K71+M71+O71+Q71+S71+U71+W71+Y71+AA71+AC71+AE71+AG71</f>
        <v>4</v>
      </c>
      <c r="AJ71" s="48">
        <f t="shared" ref="AJ71:AJ94" si="7">D71+F71+H71+J71+L71+N71+P71+R71+T71+V71+X71+Z71+AB71+AD71+AF71+AH71</f>
        <v>282672</v>
      </c>
    </row>
    <row r="72" spans="1:36" s="15" customFormat="1" ht="18" customHeight="1">
      <c r="A72" s="35"/>
      <c r="B72" s="44" t="s">
        <v>99</v>
      </c>
      <c r="C72" s="14">
        <v>1</v>
      </c>
      <c r="D72" s="14">
        <v>30390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>
        <f t="shared" si="6"/>
        <v>1</v>
      </c>
      <c r="AJ72" s="48">
        <f t="shared" si="7"/>
        <v>30390</v>
      </c>
    </row>
    <row r="73" spans="1:36" s="15" customFormat="1" ht="18" customHeight="1">
      <c r="A73" s="35"/>
      <c r="B73" s="44" t="s">
        <v>100</v>
      </c>
      <c r="C73" s="14">
        <v>1</v>
      </c>
      <c r="D73" s="14">
        <v>7475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>
        <f t="shared" si="6"/>
        <v>1</v>
      </c>
      <c r="AJ73" s="48">
        <f t="shared" si="7"/>
        <v>7475</v>
      </c>
    </row>
    <row r="74" spans="1:36" s="15" customFormat="1" ht="18" customHeight="1">
      <c r="A74" s="35"/>
      <c r="B74" s="44" t="s">
        <v>101</v>
      </c>
      <c r="C74" s="14">
        <v>1</v>
      </c>
      <c r="D74" s="14">
        <v>52950</v>
      </c>
      <c r="E74" s="14"/>
      <c r="F74" s="14"/>
      <c r="G74" s="14"/>
      <c r="H74" s="14"/>
      <c r="I74" s="14"/>
      <c r="J74" s="14"/>
      <c r="K74" s="14"/>
      <c r="L74" s="14"/>
      <c r="M74" s="14">
        <v>2</v>
      </c>
      <c r="N74" s="14">
        <v>629889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>
        <f t="shared" si="6"/>
        <v>3</v>
      </c>
      <c r="AJ74" s="48">
        <f t="shared" si="7"/>
        <v>682839</v>
      </c>
    </row>
    <row r="75" spans="1:36" s="15" customFormat="1" ht="18" customHeight="1">
      <c r="A75" s="35"/>
      <c r="B75" s="44" t="s">
        <v>102</v>
      </c>
      <c r="C75" s="14">
        <v>1</v>
      </c>
      <c r="D75" s="14">
        <v>155169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>
        <f t="shared" si="6"/>
        <v>1</v>
      </c>
      <c r="AJ75" s="48">
        <f t="shared" si="7"/>
        <v>155169</v>
      </c>
    </row>
    <row r="76" spans="1:36" s="15" customFormat="1" ht="18" customHeight="1">
      <c r="A76" s="35"/>
      <c r="B76" s="44" t="s">
        <v>103</v>
      </c>
      <c r="C76" s="14">
        <v>1</v>
      </c>
      <c r="D76" s="14">
        <v>214414</v>
      </c>
      <c r="E76" s="14">
        <v>1</v>
      </c>
      <c r="F76" s="14">
        <v>85000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>
        <f t="shared" si="6"/>
        <v>2</v>
      </c>
      <c r="AJ76" s="48">
        <f t="shared" si="7"/>
        <v>299414</v>
      </c>
    </row>
    <row r="77" spans="1:36" s="15" customFormat="1" ht="18" customHeight="1" thickBot="1">
      <c r="A77" s="36" t="s">
        <v>104</v>
      </c>
      <c r="B77" s="16" t="s">
        <v>46</v>
      </c>
      <c r="C77" s="17">
        <f t="shared" ref="C77:AH77" si="8">SUM(C44:C76)</f>
        <v>207</v>
      </c>
      <c r="D77" s="17">
        <f t="shared" si="8"/>
        <v>62952180</v>
      </c>
      <c r="E77" s="17">
        <f t="shared" si="8"/>
        <v>22</v>
      </c>
      <c r="F77" s="17">
        <f t="shared" si="8"/>
        <v>16349138</v>
      </c>
      <c r="G77" s="17">
        <f t="shared" si="8"/>
        <v>0</v>
      </c>
      <c r="H77" s="17">
        <f t="shared" si="8"/>
        <v>0</v>
      </c>
      <c r="I77" s="17">
        <f t="shared" si="8"/>
        <v>2</v>
      </c>
      <c r="J77" s="17">
        <f t="shared" si="8"/>
        <v>204390</v>
      </c>
      <c r="K77" s="17">
        <f t="shared" si="8"/>
        <v>5</v>
      </c>
      <c r="L77" s="17">
        <f t="shared" si="8"/>
        <v>1715283</v>
      </c>
      <c r="M77" s="17">
        <f t="shared" si="8"/>
        <v>9</v>
      </c>
      <c r="N77" s="17">
        <f t="shared" si="8"/>
        <v>2395308</v>
      </c>
      <c r="O77" s="17">
        <f t="shared" si="8"/>
        <v>0</v>
      </c>
      <c r="P77" s="17">
        <f t="shared" si="8"/>
        <v>0</v>
      </c>
      <c r="Q77" s="17">
        <f t="shared" si="8"/>
        <v>0</v>
      </c>
      <c r="R77" s="17">
        <f t="shared" si="8"/>
        <v>0</v>
      </c>
      <c r="S77" s="17">
        <f t="shared" si="8"/>
        <v>0</v>
      </c>
      <c r="T77" s="17">
        <f t="shared" si="8"/>
        <v>0</v>
      </c>
      <c r="U77" s="17">
        <f t="shared" si="8"/>
        <v>0</v>
      </c>
      <c r="V77" s="17">
        <f t="shared" si="8"/>
        <v>0</v>
      </c>
      <c r="W77" s="17">
        <f t="shared" si="8"/>
        <v>1</v>
      </c>
      <c r="X77" s="17">
        <f t="shared" si="8"/>
        <v>20000</v>
      </c>
      <c r="Y77" s="17">
        <f t="shared" si="8"/>
        <v>0</v>
      </c>
      <c r="Z77" s="17">
        <f t="shared" si="8"/>
        <v>0</v>
      </c>
      <c r="AA77" s="17">
        <f t="shared" si="8"/>
        <v>0</v>
      </c>
      <c r="AB77" s="17">
        <f t="shared" si="8"/>
        <v>0</v>
      </c>
      <c r="AC77" s="17">
        <f t="shared" si="8"/>
        <v>1</v>
      </c>
      <c r="AD77" s="17">
        <f t="shared" si="8"/>
        <v>1631188</v>
      </c>
      <c r="AE77" s="17">
        <f t="shared" si="8"/>
        <v>0</v>
      </c>
      <c r="AF77" s="17">
        <f t="shared" si="8"/>
        <v>0</v>
      </c>
      <c r="AG77" s="17">
        <f t="shared" si="8"/>
        <v>0</v>
      </c>
      <c r="AH77" s="17">
        <f t="shared" si="8"/>
        <v>0</v>
      </c>
      <c r="AI77" s="17">
        <f t="shared" si="6"/>
        <v>247</v>
      </c>
      <c r="AJ77" s="18">
        <f t="shared" si="7"/>
        <v>85267487</v>
      </c>
    </row>
    <row r="78" spans="1:36" s="15" customFormat="1" ht="18" customHeight="1">
      <c r="A78" s="60" t="s">
        <v>26</v>
      </c>
      <c r="B78" s="44" t="s">
        <v>105</v>
      </c>
      <c r="C78" s="14">
        <v>9</v>
      </c>
      <c r="D78" s="14">
        <v>1323747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>
        <f t="shared" si="6"/>
        <v>9</v>
      </c>
      <c r="AJ78" s="48">
        <f t="shared" si="7"/>
        <v>1323747</v>
      </c>
    </row>
    <row r="79" spans="1:36" s="15" customFormat="1" ht="18" customHeight="1">
      <c r="A79" s="61"/>
      <c r="B79" s="44" t="s">
        <v>106</v>
      </c>
      <c r="C79" s="14">
        <v>1</v>
      </c>
      <c r="D79" s="14">
        <v>151143</v>
      </c>
      <c r="E79" s="14"/>
      <c r="F79" s="14"/>
      <c r="G79" s="14"/>
      <c r="H79" s="14"/>
      <c r="I79" s="14"/>
      <c r="J79" s="14"/>
      <c r="K79" s="14"/>
      <c r="L79" s="14"/>
      <c r="M79" s="14">
        <v>1</v>
      </c>
      <c r="N79" s="14">
        <v>694157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>
        <f t="shared" si="6"/>
        <v>2</v>
      </c>
      <c r="AJ79" s="48">
        <f t="shared" si="7"/>
        <v>845300</v>
      </c>
    </row>
    <row r="80" spans="1:36" s="15" customFormat="1" ht="18" customHeight="1">
      <c r="A80" s="35"/>
      <c r="B80" s="44" t="s">
        <v>107</v>
      </c>
      <c r="C80" s="14"/>
      <c r="D80" s="14"/>
      <c r="E80" s="14">
        <v>3</v>
      </c>
      <c r="F80" s="14">
        <v>140464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>
        <f t="shared" si="6"/>
        <v>3</v>
      </c>
      <c r="AJ80" s="48">
        <f t="shared" si="7"/>
        <v>140464</v>
      </c>
    </row>
    <row r="81" spans="1:36" s="15" customFormat="1" ht="18" customHeight="1" thickBot="1">
      <c r="A81" s="36" t="s">
        <v>108</v>
      </c>
      <c r="B81" s="16" t="s">
        <v>46</v>
      </c>
      <c r="C81" s="17">
        <f t="shared" ref="C81:AH81" si="9">SUM(C78:C80)</f>
        <v>10</v>
      </c>
      <c r="D81" s="17">
        <f t="shared" si="9"/>
        <v>1474890</v>
      </c>
      <c r="E81" s="17">
        <f t="shared" si="9"/>
        <v>3</v>
      </c>
      <c r="F81" s="17">
        <f t="shared" si="9"/>
        <v>140464</v>
      </c>
      <c r="G81" s="17">
        <f t="shared" si="9"/>
        <v>0</v>
      </c>
      <c r="H81" s="17">
        <f t="shared" si="9"/>
        <v>0</v>
      </c>
      <c r="I81" s="17">
        <f t="shared" si="9"/>
        <v>0</v>
      </c>
      <c r="J81" s="17">
        <f t="shared" si="9"/>
        <v>0</v>
      </c>
      <c r="K81" s="17">
        <f t="shared" si="9"/>
        <v>0</v>
      </c>
      <c r="L81" s="17">
        <f t="shared" si="9"/>
        <v>0</v>
      </c>
      <c r="M81" s="17">
        <f t="shared" si="9"/>
        <v>1</v>
      </c>
      <c r="N81" s="17">
        <f t="shared" si="9"/>
        <v>694157</v>
      </c>
      <c r="O81" s="17">
        <f t="shared" si="9"/>
        <v>0</v>
      </c>
      <c r="P81" s="17">
        <f t="shared" si="9"/>
        <v>0</v>
      </c>
      <c r="Q81" s="17">
        <f t="shared" si="9"/>
        <v>0</v>
      </c>
      <c r="R81" s="17">
        <f t="shared" si="9"/>
        <v>0</v>
      </c>
      <c r="S81" s="17">
        <f t="shared" si="9"/>
        <v>0</v>
      </c>
      <c r="T81" s="17">
        <f t="shared" si="9"/>
        <v>0</v>
      </c>
      <c r="U81" s="17">
        <f t="shared" si="9"/>
        <v>0</v>
      </c>
      <c r="V81" s="17">
        <f t="shared" si="9"/>
        <v>0</v>
      </c>
      <c r="W81" s="17">
        <f t="shared" si="9"/>
        <v>0</v>
      </c>
      <c r="X81" s="17">
        <f t="shared" si="9"/>
        <v>0</v>
      </c>
      <c r="Y81" s="17">
        <f t="shared" si="9"/>
        <v>0</v>
      </c>
      <c r="Z81" s="17">
        <f t="shared" si="9"/>
        <v>0</v>
      </c>
      <c r="AA81" s="17">
        <f t="shared" si="9"/>
        <v>0</v>
      </c>
      <c r="AB81" s="17">
        <f t="shared" si="9"/>
        <v>0</v>
      </c>
      <c r="AC81" s="17">
        <f t="shared" si="9"/>
        <v>0</v>
      </c>
      <c r="AD81" s="17">
        <f t="shared" si="9"/>
        <v>0</v>
      </c>
      <c r="AE81" s="17">
        <f t="shared" si="9"/>
        <v>0</v>
      </c>
      <c r="AF81" s="17">
        <f t="shared" si="9"/>
        <v>0</v>
      </c>
      <c r="AG81" s="17">
        <f t="shared" si="9"/>
        <v>0</v>
      </c>
      <c r="AH81" s="17">
        <f t="shared" si="9"/>
        <v>0</v>
      </c>
      <c r="AI81" s="17">
        <f t="shared" si="6"/>
        <v>14</v>
      </c>
      <c r="AJ81" s="18">
        <f t="shared" si="7"/>
        <v>2309511</v>
      </c>
    </row>
    <row r="82" spans="1:36" s="15" customFormat="1" ht="18" customHeight="1">
      <c r="A82" s="35" t="s">
        <v>27</v>
      </c>
      <c r="B82" s="44" t="s">
        <v>109</v>
      </c>
      <c r="C82" s="14">
        <v>1</v>
      </c>
      <c r="D82" s="14">
        <v>123427</v>
      </c>
      <c r="E82" s="14"/>
      <c r="F82" s="14"/>
      <c r="G82" s="14">
        <v>3</v>
      </c>
      <c r="H82" s="14">
        <v>507377</v>
      </c>
      <c r="I82" s="14">
        <v>7</v>
      </c>
      <c r="J82" s="14">
        <v>8352576</v>
      </c>
      <c r="K82" s="14">
        <v>5</v>
      </c>
      <c r="L82" s="14">
        <v>1162581</v>
      </c>
      <c r="M82" s="14">
        <v>1</v>
      </c>
      <c r="N82" s="14">
        <v>236679</v>
      </c>
      <c r="O82" s="14"/>
      <c r="P82" s="14"/>
      <c r="Q82" s="14">
        <v>3</v>
      </c>
      <c r="R82" s="14">
        <v>1345000</v>
      </c>
      <c r="S82" s="14">
        <v>12</v>
      </c>
      <c r="T82" s="14">
        <v>1144600</v>
      </c>
      <c r="U82" s="14"/>
      <c r="V82" s="14"/>
      <c r="W82" s="14">
        <v>2</v>
      </c>
      <c r="X82" s="14">
        <v>286908</v>
      </c>
      <c r="Y82" s="14">
        <v>10</v>
      </c>
      <c r="Z82" s="14">
        <v>3910872</v>
      </c>
      <c r="AA82" s="14"/>
      <c r="AB82" s="14"/>
      <c r="AC82" s="14"/>
      <c r="AD82" s="14"/>
      <c r="AE82" s="14">
        <v>2</v>
      </c>
      <c r="AF82" s="14">
        <v>228095</v>
      </c>
      <c r="AG82" s="14">
        <v>1</v>
      </c>
      <c r="AH82" s="14">
        <v>143000</v>
      </c>
      <c r="AI82" s="14">
        <f t="shared" si="6"/>
        <v>47</v>
      </c>
      <c r="AJ82" s="48">
        <f t="shared" si="7"/>
        <v>17441115</v>
      </c>
    </row>
    <row r="83" spans="1:36" s="15" customFormat="1" ht="18" customHeight="1" thickBot="1">
      <c r="A83" s="36" t="s">
        <v>110</v>
      </c>
      <c r="B83" s="16" t="s">
        <v>46</v>
      </c>
      <c r="C83" s="17">
        <f t="shared" ref="C83:AH83" si="10">SUM(C82:C82)</f>
        <v>1</v>
      </c>
      <c r="D83" s="17">
        <f t="shared" si="10"/>
        <v>123427</v>
      </c>
      <c r="E83" s="17">
        <f t="shared" si="10"/>
        <v>0</v>
      </c>
      <c r="F83" s="17">
        <f t="shared" si="10"/>
        <v>0</v>
      </c>
      <c r="G83" s="17">
        <f t="shared" si="10"/>
        <v>3</v>
      </c>
      <c r="H83" s="17">
        <f t="shared" si="10"/>
        <v>507377</v>
      </c>
      <c r="I83" s="17">
        <f t="shared" si="10"/>
        <v>7</v>
      </c>
      <c r="J83" s="17">
        <f t="shared" si="10"/>
        <v>8352576</v>
      </c>
      <c r="K83" s="17">
        <f t="shared" si="10"/>
        <v>5</v>
      </c>
      <c r="L83" s="17">
        <f t="shared" si="10"/>
        <v>1162581</v>
      </c>
      <c r="M83" s="17">
        <f t="shared" si="10"/>
        <v>1</v>
      </c>
      <c r="N83" s="17">
        <f t="shared" si="10"/>
        <v>236679</v>
      </c>
      <c r="O83" s="17">
        <f t="shared" si="10"/>
        <v>0</v>
      </c>
      <c r="P83" s="17">
        <f t="shared" si="10"/>
        <v>0</v>
      </c>
      <c r="Q83" s="17">
        <f t="shared" si="10"/>
        <v>3</v>
      </c>
      <c r="R83" s="17">
        <f t="shared" si="10"/>
        <v>1345000</v>
      </c>
      <c r="S83" s="17">
        <f t="shared" si="10"/>
        <v>12</v>
      </c>
      <c r="T83" s="17">
        <f t="shared" si="10"/>
        <v>1144600</v>
      </c>
      <c r="U83" s="17">
        <f t="shared" si="10"/>
        <v>0</v>
      </c>
      <c r="V83" s="17">
        <f t="shared" si="10"/>
        <v>0</v>
      </c>
      <c r="W83" s="17">
        <f t="shared" si="10"/>
        <v>2</v>
      </c>
      <c r="X83" s="17">
        <f t="shared" si="10"/>
        <v>286908</v>
      </c>
      <c r="Y83" s="17">
        <f t="shared" si="10"/>
        <v>10</v>
      </c>
      <c r="Z83" s="17">
        <f t="shared" si="10"/>
        <v>3910872</v>
      </c>
      <c r="AA83" s="17">
        <f t="shared" si="10"/>
        <v>0</v>
      </c>
      <c r="AB83" s="17">
        <f t="shared" si="10"/>
        <v>0</v>
      </c>
      <c r="AC83" s="17">
        <f t="shared" si="10"/>
        <v>0</v>
      </c>
      <c r="AD83" s="17">
        <f t="shared" si="10"/>
        <v>0</v>
      </c>
      <c r="AE83" s="17">
        <f t="shared" si="10"/>
        <v>2</v>
      </c>
      <c r="AF83" s="17">
        <f t="shared" si="10"/>
        <v>228095</v>
      </c>
      <c r="AG83" s="17">
        <f t="shared" si="10"/>
        <v>1</v>
      </c>
      <c r="AH83" s="17">
        <f t="shared" si="10"/>
        <v>143000</v>
      </c>
      <c r="AI83" s="17">
        <f t="shared" si="6"/>
        <v>47</v>
      </c>
      <c r="AJ83" s="18">
        <f t="shared" si="7"/>
        <v>17441115</v>
      </c>
    </row>
    <row r="84" spans="1:36" s="15" customFormat="1" ht="18" customHeight="1">
      <c r="A84" s="35" t="s">
        <v>28</v>
      </c>
      <c r="B84" s="44" t="s">
        <v>111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/>
      <c r="Z84" s="14"/>
      <c r="AA84" s="14"/>
      <c r="AB84" s="14"/>
      <c r="AC84" s="14"/>
      <c r="AD84" s="14"/>
      <c r="AE84" s="14"/>
      <c r="AF84" s="14"/>
      <c r="AG84" s="14">
        <v>0</v>
      </c>
      <c r="AH84" s="14">
        <v>0</v>
      </c>
      <c r="AI84" s="14">
        <f t="shared" si="6"/>
        <v>0</v>
      </c>
      <c r="AJ84" s="48">
        <f t="shared" si="7"/>
        <v>0</v>
      </c>
    </row>
    <row r="85" spans="1:36" s="15" customFormat="1" ht="18" customHeight="1" thickBot="1">
      <c r="A85" s="36" t="s">
        <v>112</v>
      </c>
      <c r="B85" s="16" t="s">
        <v>46</v>
      </c>
      <c r="C85" s="17">
        <f t="shared" ref="C85:N85" si="11">SUM(C84:C84)</f>
        <v>0</v>
      </c>
      <c r="D85" s="19">
        <f t="shared" si="11"/>
        <v>0</v>
      </c>
      <c r="E85" s="17">
        <f t="shared" si="11"/>
        <v>0</v>
      </c>
      <c r="F85" s="19">
        <f t="shared" si="11"/>
        <v>0</v>
      </c>
      <c r="G85" s="17">
        <f t="shared" si="11"/>
        <v>0</v>
      </c>
      <c r="H85" s="19">
        <f t="shared" si="11"/>
        <v>0</v>
      </c>
      <c r="I85" s="17">
        <f t="shared" si="11"/>
        <v>0</v>
      </c>
      <c r="J85" s="19">
        <f t="shared" si="11"/>
        <v>0</v>
      </c>
      <c r="K85" s="17">
        <f t="shared" si="11"/>
        <v>0</v>
      </c>
      <c r="L85" s="19">
        <f t="shared" si="11"/>
        <v>0</v>
      </c>
      <c r="M85" s="17">
        <f t="shared" si="11"/>
        <v>0</v>
      </c>
      <c r="N85" s="19">
        <f t="shared" si="11"/>
        <v>0</v>
      </c>
      <c r="O85" s="17">
        <f t="shared" ref="O85:AH85" si="12">SUM(O84:O84)</f>
        <v>0</v>
      </c>
      <c r="P85" s="17">
        <f t="shared" si="12"/>
        <v>0</v>
      </c>
      <c r="Q85" s="17">
        <f t="shared" si="12"/>
        <v>0</v>
      </c>
      <c r="R85" s="17">
        <f t="shared" si="12"/>
        <v>0</v>
      </c>
      <c r="S85" s="17">
        <f t="shared" si="12"/>
        <v>0</v>
      </c>
      <c r="T85" s="17">
        <f t="shared" si="12"/>
        <v>0</v>
      </c>
      <c r="U85" s="17">
        <f t="shared" si="12"/>
        <v>0</v>
      </c>
      <c r="V85" s="17">
        <f t="shared" si="12"/>
        <v>0</v>
      </c>
      <c r="W85" s="17">
        <f t="shared" si="12"/>
        <v>0</v>
      </c>
      <c r="X85" s="17">
        <f t="shared" si="12"/>
        <v>0</v>
      </c>
      <c r="Y85" s="17">
        <f t="shared" si="12"/>
        <v>0</v>
      </c>
      <c r="Z85" s="17">
        <f t="shared" si="12"/>
        <v>0</v>
      </c>
      <c r="AA85" s="17">
        <f t="shared" si="12"/>
        <v>0</v>
      </c>
      <c r="AB85" s="17">
        <f t="shared" si="12"/>
        <v>0</v>
      </c>
      <c r="AC85" s="17">
        <f t="shared" si="12"/>
        <v>0</v>
      </c>
      <c r="AD85" s="17">
        <f t="shared" si="12"/>
        <v>0</v>
      </c>
      <c r="AE85" s="17">
        <f t="shared" si="12"/>
        <v>0</v>
      </c>
      <c r="AF85" s="17">
        <f t="shared" si="12"/>
        <v>0</v>
      </c>
      <c r="AG85" s="17">
        <f t="shared" si="12"/>
        <v>0</v>
      </c>
      <c r="AH85" s="17">
        <f t="shared" si="12"/>
        <v>0</v>
      </c>
      <c r="AI85" s="17">
        <f t="shared" si="6"/>
        <v>0</v>
      </c>
      <c r="AJ85" s="18">
        <f t="shared" si="7"/>
        <v>0</v>
      </c>
    </row>
    <row r="86" spans="1:36" s="15" customFormat="1" ht="18" customHeight="1">
      <c r="A86" s="60" t="s">
        <v>29</v>
      </c>
      <c r="B86" s="44" t="s">
        <v>113</v>
      </c>
      <c r="C86" s="14"/>
      <c r="D86" s="14"/>
      <c r="E86" s="14"/>
      <c r="F86" s="14"/>
      <c r="G86" s="14"/>
      <c r="H86" s="14"/>
      <c r="I86" s="14"/>
      <c r="J86" s="14"/>
      <c r="K86" s="14">
        <v>2</v>
      </c>
      <c r="L86" s="14">
        <v>4564112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>
        <f t="shared" si="6"/>
        <v>2</v>
      </c>
      <c r="AJ86" s="48">
        <f t="shared" si="7"/>
        <v>4564112</v>
      </c>
    </row>
    <row r="87" spans="1:36" s="15" customFormat="1" ht="18" customHeight="1">
      <c r="A87" s="61"/>
      <c r="B87" s="44" t="s">
        <v>114</v>
      </c>
      <c r="C87" s="14">
        <v>1</v>
      </c>
      <c r="D87" s="14">
        <v>3820252</v>
      </c>
      <c r="E87" s="14"/>
      <c r="F87" s="14"/>
      <c r="G87" s="14">
        <v>2</v>
      </c>
      <c r="H87" s="14">
        <v>18802160</v>
      </c>
      <c r="I87" s="14"/>
      <c r="J87" s="14"/>
      <c r="K87" s="14">
        <v>1</v>
      </c>
      <c r="L87" s="14">
        <v>190845</v>
      </c>
      <c r="M87" s="14"/>
      <c r="N87" s="14"/>
      <c r="O87" s="14"/>
      <c r="P87" s="14"/>
      <c r="Q87" s="14"/>
      <c r="R87" s="14"/>
      <c r="S87" s="14"/>
      <c r="T87" s="14"/>
      <c r="U87" s="14">
        <v>1</v>
      </c>
      <c r="V87" s="14">
        <v>150000</v>
      </c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>
        <f t="shared" si="6"/>
        <v>5</v>
      </c>
      <c r="AJ87" s="48">
        <f t="shared" si="7"/>
        <v>22963257</v>
      </c>
    </row>
    <row r="88" spans="1:36" s="15" customFormat="1" ht="18" customHeight="1" thickBot="1">
      <c r="A88" s="36" t="s">
        <v>115</v>
      </c>
      <c r="B88" s="16" t="s">
        <v>46</v>
      </c>
      <c r="C88" s="17">
        <f t="shared" ref="C88:AH88" si="13">SUM(C86:C87)</f>
        <v>1</v>
      </c>
      <c r="D88" s="17">
        <f t="shared" si="13"/>
        <v>3820252</v>
      </c>
      <c r="E88" s="17">
        <f t="shared" si="13"/>
        <v>0</v>
      </c>
      <c r="F88" s="17">
        <f t="shared" si="13"/>
        <v>0</v>
      </c>
      <c r="G88" s="17">
        <f t="shared" si="13"/>
        <v>2</v>
      </c>
      <c r="H88" s="17">
        <f t="shared" si="13"/>
        <v>18802160</v>
      </c>
      <c r="I88" s="17">
        <f t="shared" si="13"/>
        <v>0</v>
      </c>
      <c r="J88" s="17">
        <f t="shared" si="13"/>
        <v>0</v>
      </c>
      <c r="K88" s="17">
        <f t="shared" si="13"/>
        <v>3</v>
      </c>
      <c r="L88" s="17">
        <f t="shared" si="13"/>
        <v>4754957</v>
      </c>
      <c r="M88" s="17">
        <f t="shared" si="13"/>
        <v>0</v>
      </c>
      <c r="N88" s="17">
        <f t="shared" si="13"/>
        <v>0</v>
      </c>
      <c r="O88" s="17">
        <f t="shared" si="13"/>
        <v>0</v>
      </c>
      <c r="P88" s="17">
        <f t="shared" si="13"/>
        <v>0</v>
      </c>
      <c r="Q88" s="17">
        <f t="shared" si="13"/>
        <v>0</v>
      </c>
      <c r="R88" s="17">
        <f t="shared" si="13"/>
        <v>0</v>
      </c>
      <c r="S88" s="17">
        <f t="shared" si="13"/>
        <v>0</v>
      </c>
      <c r="T88" s="17">
        <f t="shared" si="13"/>
        <v>0</v>
      </c>
      <c r="U88" s="17">
        <f t="shared" si="13"/>
        <v>1</v>
      </c>
      <c r="V88" s="17">
        <f t="shared" si="13"/>
        <v>150000</v>
      </c>
      <c r="W88" s="17">
        <f t="shared" si="13"/>
        <v>0</v>
      </c>
      <c r="X88" s="17">
        <f t="shared" si="13"/>
        <v>0</v>
      </c>
      <c r="Y88" s="17">
        <f t="shared" si="13"/>
        <v>0</v>
      </c>
      <c r="Z88" s="17">
        <f t="shared" si="13"/>
        <v>0</v>
      </c>
      <c r="AA88" s="17">
        <f t="shared" si="13"/>
        <v>0</v>
      </c>
      <c r="AB88" s="17">
        <f t="shared" si="13"/>
        <v>0</v>
      </c>
      <c r="AC88" s="17">
        <f t="shared" si="13"/>
        <v>0</v>
      </c>
      <c r="AD88" s="17">
        <f t="shared" si="13"/>
        <v>0</v>
      </c>
      <c r="AE88" s="17">
        <f t="shared" si="13"/>
        <v>0</v>
      </c>
      <c r="AF88" s="17">
        <f t="shared" si="13"/>
        <v>0</v>
      </c>
      <c r="AG88" s="17">
        <f t="shared" si="13"/>
        <v>0</v>
      </c>
      <c r="AH88" s="17">
        <f t="shared" si="13"/>
        <v>0</v>
      </c>
      <c r="AI88" s="17">
        <f t="shared" si="6"/>
        <v>7</v>
      </c>
      <c r="AJ88" s="18">
        <f t="shared" si="7"/>
        <v>27527369</v>
      </c>
    </row>
    <row r="89" spans="1:36" s="15" customFormat="1" ht="18" customHeight="1">
      <c r="A89" s="35" t="s">
        <v>17</v>
      </c>
      <c r="B89" s="44" t="s">
        <v>116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>
        <v>1</v>
      </c>
      <c r="P89" s="14">
        <v>324979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>
        <f t="shared" si="6"/>
        <v>1</v>
      </c>
      <c r="AJ89" s="48">
        <f t="shared" si="7"/>
        <v>324979</v>
      </c>
    </row>
    <row r="90" spans="1:36" s="15" customFormat="1" ht="18" customHeight="1">
      <c r="A90" s="35"/>
      <c r="B90" s="44" t="s">
        <v>117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>
        <v>1</v>
      </c>
      <c r="AH90" s="14">
        <v>53173</v>
      </c>
      <c r="AI90" s="14">
        <f t="shared" si="6"/>
        <v>1</v>
      </c>
      <c r="AJ90" s="48">
        <f t="shared" si="7"/>
        <v>53173</v>
      </c>
    </row>
    <row r="91" spans="1:36" s="15" customFormat="1" ht="18" customHeight="1">
      <c r="A91" s="35"/>
      <c r="B91" s="44" t="s">
        <v>118</v>
      </c>
      <c r="C91" s="14"/>
      <c r="D91" s="14"/>
      <c r="E91" s="14"/>
      <c r="F91" s="14"/>
      <c r="G91" s="14"/>
      <c r="H91" s="14"/>
      <c r="I91" s="14"/>
      <c r="J91" s="14"/>
      <c r="K91" s="14">
        <v>1</v>
      </c>
      <c r="L91" s="14">
        <v>230000</v>
      </c>
      <c r="M91" s="14"/>
      <c r="N91" s="14"/>
      <c r="O91" s="14">
        <v>1</v>
      </c>
      <c r="P91" s="14">
        <v>203588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>
        <f t="shared" si="6"/>
        <v>2</v>
      </c>
      <c r="AJ91" s="48">
        <f t="shared" si="7"/>
        <v>433588</v>
      </c>
    </row>
    <row r="92" spans="1:36" s="15" customFormat="1" ht="18" customHeight="1">
      <c r="A92" s="35"/>
      <c r="B92" s="44" t="s">
        <v>119</v>
      </c>
      <c r="C92" s="14"/>
      <c r="D92" s="14"/>
      <c r="E92" s="14">
        <v>1</v>
      </c>
      <c r="F92" s="14">
        <v>1413020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>
        <f t="shared" si="6"/>
        <v>1</v>
      </c>
      <c r="AJ92" s="48">
        <f t="shared" si="7"/>
        <v>1413020</v>
      </c>
    </row>
    <row r="93" spans="1:36" s="15" customFormat="1" ht="18" customHeight="1">
      <c r="A93" s="35"/>
      <c r="B93" s="44" t="s">
        <v>120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>
        <v>1</v>
      </c>
      <c r="AB93" s="14">
        <v>2500000</v>
      </c>
      <c r="AC93" s="14"/>
      <c r="AD93" s="14"/>
      <c r="AE93" s="14"/>
      <c r="AF93" s="14"/>
      <c r="AG93" s="14"/>
      <c r="AH93" s="14"/>
      <c r="AI93" s="14">
        <f t="shared" si="6"/>
        <v>1</v>
      </c>
      <c r="AJ93" s="48">
        <f t="shared" si="7"/>
        <v>2500000</v>
      </c>
    </row>
    <row r="94" spans="1:36" s="15" customFormat="1" ht="18" customHeight="1" thickBot="1">
      <c r="A94" s="36" t="s">
        <v>17</v>
      </c>
      <c r="B94" s="16" t="s">
        <v>46</v>
      </c>
      <c r="C94" s="17">
        <f t="shared" ref="C94:AH94" si="14">SUM(C89:C93)</f>
        <v>0</v>
      </c>
      <c r="D94" s="17">
        <f t="shared" si="14"/>
        <v>0</v>
      </c>
      <c r="E94" s="17">
        <f t="shared" si="14"/>
        <v>1</v>
      </c>
      <c r="F94" s="17">
        <f t="shared" si="14"/>
        <v>1413020</v>
      </c>
      <c r="G94" s="17">
        <f t="shared" si="14"/>
        <v>0</v>
      </c>
      <c r="H94" s="17">
        <f t="shared" si="14"/>
        <v>0</v>
      </c>
      <c r="I94" s="17">
        <f t="shared" si="14"/>
        <v>0</v>
      </c>
      <c r="J94" s="17">
        <f t="shared" si="14"/>
        <v>0</v>
      </c>
      <c r="K94" s="17">
        <f t="shared" si="14"/>
        <v>1</v>
      </c>
      <c r="L94" s="17">
        <f t="shared" si="14"/>
        <v>230000</v>
      </c>
      <c r="M94" s="17">
        <f t="shared" si="14"/>
        <v>0</v>
      </c>
      <c r="N94" s="17">
        <f t="shared" si="14"/>
        <v>0</v>
      </c>
      <c r="O94" s="17">
        <f t="shared" si="14"/>
        <v>2</v>
      </c>
      <c r="P94" s="17">
        <f t="shared" si="14"/>
        <v>528567</v>
      </c>
      <c r="Q94" s="17">
        <f t="shared" si="14"/>
        <v>0</v>
      </c>
      <c r="R94" s="17">
        <f t="shared" si="14"/>
        <v>0</v>
      </c>
      <c r="S94" s="17">
        <f t="shared" si="14"/>
        <v>0</v>
      </c>
      <c r="T94" s="17">
        <f t="shared" si="14"/>
        <v>0</v>
      </c>
      <c r="U94" s="17">
        <f t="shared" si="14"/>
        <v>0</v>
      </c>
      <c r="V94" s="17">
        <f t="shared" si="14"/>
        <v>0</v>
      </c>
      <c r="W94" s="17">
        <f t="shared" si="14"/>
        <v>0</v>
      </c>
      <c r="X94" s="17">
        <f t="shared" si="14"/>
        <v>0</v>
      </c>
      <c r="Y94" s="17">
        <f t="shared" si="14"/>
        <v>0</v>
      </c>
      <c r="Z94" s="17">
        <f t="shared" si="14"/>
        <v>0</v>
      </c>
      <c r="AA94" s="17">
        <f t="shared" si="14"/>
        <v>1</v>
      </c>
      <c r="AB94" s="17">
        <f t="shared" si="14"/>
        <v>2500000</v>
      </c>
      <c r="AC94" s="17">
        <f t="shared" si="14"/>
        <v>0</v>
      </c>
      <c r="AD94" s="17">
        <f t="shared" si="14"/>
        <v>0</v>
      </c>
      <c r="AE94" s="17">
        <f t="shared" si="14"/>
        <v>0</v>
      </c>
      <c r="AF94" s="17">
        <f t="shared" si="14"/>
        <v>0</v>
      </c>
      <c r="AG94" s="17">
        <f t="shared" si="14"/>
        <v>1</v>
      </c>
      <c r="AH94" s="17">
        <f t="shared" si="14"/>
        <v>53173</v>
      </c>
      <c r="AI94" s="17">
        <f t="shared" si="6"/>
        <v>6</v>
      </c>
      <c r="AJ94" s="18">
        <f t="shared" si="7"/>
        <v>4724760</v>
      </c>
    </row>
    <row r="95" spans="1:36" s="15" customFormat="1" ht="18" customHeight="1" thickBot="1">
      <c r="A95" s="34"/>
      <c r="B95" s="39"/>
      <c r="C95" s="40"/>
      <c r="D95" s="40"/>
      <c r="E95" s="40"/>
      <c r="F95" s="41"/>
      <c r="G95" s="42"/>
      <c r="H95" s="43"/>
      <c r="I95" s="42"/>
      <c r="J95" s="43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9"/>
    </row>
    <row r="96" spans="1:36" s="15" customFormat="1" ht="18" customHeight="1" thickBot="1">
      <c r="A96" s="37" t="s">
        <v>18</v>
      </c>
      <c r="B96" s="26"/>
      <c r="C96" s="27">
        <f t="shared" ref="C96:AJ96" si="15">C19+C28+C32+C43+C77+C81+C83+C85+C88+C94</f>
        <v>236</v>
      </c>
      <c r="D96" s="27">
        <f t="shared" si="15"/>
        <v>70597539</v>
      </c>
      <c r="E96" s="27">
        <f t="shared" si="15"/>
        <v>37</v>
      </c>
      <c r="F96" s="27">
        <f t="shared" si="15"/>
        <v>21847957</v>
      </c>
      <c r="G96" s="27">
        <f t="shared" si="15"/>
        <v>46</v>
      </c>
      <c r="H96" s="27">
        <f t="shared" si="15"/>
        <v>39154372</v>
      </c>
      <c r="I96" s="27">
        <f t="shared" si="15"/>
        <v>43</v>
      </c>
      <c r="J96" s="27">
        <f t="shared" si="15"/>
        <v>19248361</v>
      </c>
      <c r="K96" s="27">
        <f t="shared" si="15"/>
        <v>41</v>
      </c>
      <c r="L96" s="27">
        <f t="shared" si="15"/>
        <v>16731973</v>
      </c>
      <c r="M96" s="27">
        <f t="shared" si="15"/>
        <v>20</v>
      </c>
      <c r="N96" s="27">
        <f t="shared" si="15"/>
        <v>7054103</v>
      </c>
      <c r="O96" s="27">
        <f t="shared" si="15"/>
        <v>12</v>
      </c>
      <c r="P96" s="27">
        <f t="shared" si="15"/>
        <v>4752508</v>
      </c>
      <c r="Q96" s="27">
        <f t="shared" si="15"/>
        <v>16</v>
      </c>
      <c r="R96" s="27">
        <f t="shared" si="15"/>
        <v>2775565</v>
      </c>
      <c r="S96" s="27">
        <f t="shared" si="15"/>
        <v>15</v>
      </c>
      <c r="T96" s="27">
        <f t="shared" si="15"/>
        <v>1342892</v>
      </c>
      <c r="U96" s="27">
        <f t="shared" si="15"/>
        <v>13</v>
      </c>
      <c r="V96" s="27">
        <f t="shared" si="15"/>
        <v>6804979</v>
      </c>
      <c r="W96" s="27">
        <f t="shared" si="15"/>
        <v>8</v>
      </c>
      <c r="X96" s="27">
        <f t="shared" si="15"/>
        <v>1716908</v>
      </c>
      <c r="Y96" s="27">
        <f t="shared" si="15"/>
        <v>21</v>
      </c>
      <c r="Z96" s="27">
        <f t="shared" si="15"/>
        <v>7982630</v>
      </c>
      <c r="AA96" s="27">
        <f t="shared" si="15"/>
        <v>1</v>
      </c>
      <c r="AB96" s="27">
        <f t="shared" si="15"/>
        <v>2500000</v>
      </c>
      <c r="AC96" s="27">
        <f t="shared" si="15"/>
        <v>2</v>
      </c>
      <c r="AD96" s="27">
        <f t="shared" si="15"/>
        <v>1653469</v>
      </c>
      <c r="AE96" s="27">
        <f t="shared" si="15"/>
        <v>7</v>
      </c>
      <c r="AF96" s="27">
        <f t="shared" si="15"/>
        <v>893034</v>
      </c>
      <c r="AG96" s="27">
        <f t="shared" si="15"/>
        <v>11</v>
      </c>
      <c r="AH96" s="27">
        <f t="shared" si="15"/>
        <v>484410</v>
      </c>
      <c r="AI96" s="27">
        <f t="shared" si="15"/>
        <v>529</v>
      </c>
      <c r="AJ96" s="50">
        <f t="shared" si="15"/>
        <v>205540700</v>
      </c>
    </row>
  </sheetData>
  <mergeCells count="25">
    <mergeCell ref="AI4:AJ4"/>
    <mergeCell ref="K4:L4"/>
    <mergeCell ref="O4:P4"/>
    <mergeCell ref="Q4:R4"/>
    <mergeCell ref="S4:T4"/>
    <mergeCell ref="U4:V4"/>
    <mergeCell ref="W4:X4"/>
    <mergeCell ref="AG4:AH4"/>
    <mergeCell ref="Y4:Z4"/>
    <mergeCell ref="AA4:AB4"/>
    <mergeCell ref="AC4:AD4"/>
    <mergeCell ref="AE4:AF4"/>
    <mergeCell ref="C2:Q2"/>
    <mergeCell ref="A29:A30"/>
    <mergeCell ref="A33:A34"/>
    <mergeCell ref="A86:A87"/>
    <mergeCell ref="E4:F4"/>
    <mergeCell ref="C4:D4"/>
    <mergeCell ref="G4:H4"/>
    <mergeCell ref="A4:A5"/>
    <mergeCell ref="B4:B5"/>
    <mergeCell ref="I4:J4"/>
    <mergeCell ref="M4:N4"/>
    <mergeCell ref="A6:A7"/>
    <mergeCell ref="A78:A79"/>
  </mergeCells>
  <phoneticPr fontId="0" type="noConversion"/>
  <pageMargins left="0.25" right="0" top="0.5" bottom="0.5" header="0" footer="0.25"/>
  <pageSetup scale="31" fitToHeight="2" orientation="landscape" r:id="rId1"/>
  <headerFooter alignWithMargins="0">
    <oddFooter>Page &amp;P of &amp;N</oddFooter>
  </headerFooter>
  <rowBreaks count="1" manualBreakCount="1">
    <brk id="77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FD056-22F6-4FD9-8865-C355E3AAF99D}"/>
</file>

<file path=customXml/itemProps2.xml><?xml version="1.0" encoding="utf-8"?>
<ds:datastoreItem xmlns:ds="http://schemas.openxmlformats.org/officeDocument/2006/customXml" ds:itemID="{A7EF52D2-6E6D-47F8-B67C-E12D586872A8}"/>
</file>

<file path=customXml/itemProps3.xml><?xml version="1.0" encoding="utf-8"?>
<ds:datastoreItem xmlns:ds="http://schemas.openxmlformats.org/officeDocument/2006/customXml" ds:itemID="{2C9CF0CF-8030-4E3A-8ECC-8093DDB1B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UVM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Ioulia Khitrykh</dc:creator>
  <cp:keywords/>
  <dc:description/>
  <cp:lastModifiedBy>Colin Furch</cp:lastModifiedBy>
  <cp:revision/>
  <dcterms:created xsi:type="dcterms:W3CDTF">2003-07-30T18:18:18Z</dcterms:created>
  <dcterms:modified xsi:type="dcterms:W3CDTF">2024-06-10T15:39:10Z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