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1 DRAFT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_FilterDatabase" localSheetId="0" hidden="1">Summary!#REF!</definedName>
    <definedName name="_xlnm.Print_Area" localSheetId="1">'By Unit'!$A$1:$AB$97</definedName>
    <definedName name="_xlnm.Print_Area" localSheetId="0">Summary!$A$1:$AA$16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AA15" i="7" l="1"/>
  <c r="AA14" i="7"/>
  <c r="AA13" i="7"/>
  <c r="AA12" i="7"/>
  <c r="AA11" i="7"/>
  <c r="AA10" i="7"/>
  <c r="AA9" i="7"/>
  <c r="AA8" i="7"/>
  <c r="AA7" i="7"/>
  <c r="AA6" i="7"/>
  <c r="Z7" i="7"/>
  <c r="Z8" i="7"/>
  <c r="Z9" i="7"/>
  <c r="Z10" i="7"/>
  <c r="Z11" i="7"/>
  <c r="Z12" i="7"/>
  <c r="Z13" i="7"/>
  <c r="Z14" i="7"/>
  <c r="Z15" i="7"/>
  <c r="Z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95" i="6"/>
  <c r="AB90" i="6"/>
  <c r="AA90" i="6"/>
  <c r="AB89" i="6"/>
  <c r="AA89" i="6"/>
  <c r="AB67" i="6"/>
  <c r="AA67" i="6"/>
  <c r="AB66" i="6"/>
  <c r="AA66" i="6"/>
  <c r="AB65" i="6"/>
  <c r="AA65" i="6"/>
  <c r="AB29" i="6"/>
  <c r="AA29" i="6"/>
  <c r="AA16" i="7" l="1"/>
  <c r="Z16" i="7"/>
  <c r="B16" i="7"/>
  <c r="AB11" i="6"/>
  <c r="AA11" i="6"/>
  <c r="AB10" i="6"/>
  <c r="AA10" i="6"/>
  <c r="AA94" i="6"/>
  <c r="AB94" i="6"/>
  <c r="AA86" i="6"/>
  <c r="AB86" i="6"/>
  <c r="AA76" i="6"/>
  <c r="AB76" i="6"/>
  <c r="AA26" i="6" l="1"/>
  <c r="AB26" i="6"/>
  <c r="AB93" i="6"/>
  <c r="AA93" i="6"/>
  <c r="AB92" i="6"/>
  <c r="AA92" i="6"/>
  <c r="AB91" i="6"/>
  <c r="AA91" i="6"/>
  <c r="AB88" i="6"/>
  <c r="AA88" i="6"/>
  <c r="AB85" i="6"/>
  <c r="AA85" i="6"/>
  <c r="AB83" i="6"/>
  <c r="AB81" i="6"/>
  <c r="AA81" i="6"/>
  <c r="AB75" i="6"/>
  <c r="AA75" i="6"/>
  <c r="AB74" i="6"/>
  <c r="AA74" i="6"/>
  <c r="AB73" i="6"/>
  <c r="AA73" i="6"/>
  <c r="AB72" i="6"/>
  <c r="AA72" i="6"/>
  <c r="AB71" i="6"/>
  <c r="AA71" i="6"/>
  <c r="AB70" i="6"/>
  <c r="AA70" i="6"/>
  <c r="AB69" i="6"/>
  <c r="AA69" i="6"/>
  <c r="AB68" i="6"/>
  <c r="AA68" i="6"/>
  <c r="AB64" i="6"/>
  <c r="AA64" i="6"/>
  <c r="AB63" i="6"/>
  <c r="AA63" i="6"/>
  <c r="AB62" i="6"/>
  <c r="AA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AB44" i="6"/>
  <c r="AA44" i="6"/>
  <c r="AB43" i="6"/>
  <c r="AA43" i="6"/>
  <c r="AB42" i="6"/>
  <c r="AA42" i="6"/>
  <c r="AB41" i="6"/>
  <c r="AA41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2" i="6"/>
  <c r="AA32" i="6"/>
  <c r="AB30" i="6"/>
  <c r="AA30" i="6"/>
  <c r="AB28" i="6"/>
  <c r="AA28" i="6"/>
  <c r="AB25" i="6"/>
  <c r="AA25" i="6"/>
  <c r="AB24" i="6"/>
  <c r="AA24" i="6"/>
  <c r="AB23" i="6"/>
  <c r="AA23" i="6"/>
  <c r="AB22" i="6"/>
  <c r="AA22" i="6"/>
  <c r="AB21" i="6"/>
  <c r="AA21" i="6"/>
  <c r="AB20" i="6"/>
  <c r="AA20" i="6"/>
  <c r="AB18" i="6"/>
  <c r="AA18" i="6"/>
  <c r="AB17" i="6"/>
  <c r="AA17" i="6"/>
  <c r="AB16" i="6"/>
  <c r="AA16" i="6"/>
  <c r="AB15" i="6"/>
  <c r="AA15" i="6"/>
  <c r="AB14" i="6"/>
  <c r="AA14" i="6"/>
  <c r="AB13" i="6"/>
  <c r="AA13" i="6"/>
  <c r="AB12" i="6"/>
  <c r="AA12" i="6"/>
  <c r="AB9" i="6"/>
  <c r="AA9" i="6"/>
  <c r="AB8" i="6"/>
  <c r="AA8" i="6"/>
  <c r="AB7" i="6"/>
  <c r="AA7" i="6"/>
  <c r="AB6" i="6"/>
  <c r="AA6" i="6"/>
  <c r="Y95" i="6"/>
  <c r="Z87" i="6"/>
  <c r="Y87" i="6"/>
  <c r="Z84" i="6"/>
  <c r="Y84" i="6"/>
  <c r="Z82" i="6"/>
  <c r="Y82" i="6"/>
  <c r="Z80" i="6"/>
  <c r="Y80" i="6"/>
  <c r="Z77" i="6"/>
  <c r="Y77" i="6"/>
  <c r="Z40" i="6"/>
  <c r="Y40" i="6"/>
  <c r="Z31" i="6"/>
  <c r="Y31" i="6"/>
  <c r="Z27" i="6"/>
  <c r="Y27" i="6"/>
  <c r="Z19" i="6"/>
  <c r="Y19" i="6"/>
  <c r="X95" i="6"/>
  <c r="W95" i="6"/>
  <c r="X87" i="6"/>
  <c r="W87" i="6"/>
  <c r="X84" i="6"/>
  <c r="W84" i="6"/>
  <c r="X82" i="6"/>
  <c r="W82" i="6"/>
  <c r="X80" i="6"/>
  <c r="W80" i="6"/>
  <c r="X77" i="6"/>
  <c r="W77" i="6"/>
  <c r="X40" i="6"/>
  <c r="W40" i="6"/>
  <c r="X31" i="6"/>
  <c r="W31" i="6"/>
  <c r="X27" i="6"/>
  <c r="W27" i="6"/>
  <c r="X19" i="6"/>
  <c r="W19" i="6"/>
  <c r="V95" i="6"/>
  <c r="U95" i="6"/>
  <c r="V87" i="6"/>
  <c r="U87" i="6"/>
  <c r="V84" i="6"/>
  <c r="U84" i="6"/>
  <c r="V82" i="6"/>
  <c r="U82" i="6"/>
  <c r="V80" i="6"/>
  <c r="U80" i="6"/>
  <c r="V77" i="6"/>
  <c r="U77" i="6"/>
  <c r="V40" i="6"/>
  <c r="U40" i="6"/>
  <c r="V31" i="6"/>
  <c r="U31" i="6"/>
  <c r="V27" i="6"/>
  <c r="U27" i="6"/>
  <c r="V19" i="6"/>
  <c r="U19" i="6"/>
  <c r="T95" i="6"/>
  <c r="S95" i="6"/>
  <c r="T87" i="6"/>
  <c r="S87" i="6"/>
  <c r="T84" i="6"/>
  <c r="S84" i="6"/>
  <c r="T82" i="6"/>
  <c r="S82" i="6"/>
  <c r="T80" i="6"/>
  <c r="S80" i="6"/>
  <c r="T77" i="6"/>
  <c r="S77" i="6"/>
  <c r="T40" i="6"/>
  <c r="S40" i="6"/>
  <c r="T31" i="6"/>
  <c r="S31" i="6"/>
  <c r="T27" i="6"/>
  <c r="S27" i="6"/>
  <c r="T19" i="6"/>
  <c r="S19" i="6"/>
  <c r="R95" i="6"/>
  <c r="Q95" i="6"/>
  <c r="R87" i="6"/>
  <c r="Q87" i="6"/>
  <c r="R84" i="6"/>
  <c r="Q84" i="6"/>
  <c r="R82" i="6"/>
  <c r="Q82" i="6"/>
  <c r="R80" i="6"/>
  <c r="Q80" i="6"/>
  <c r="R77" i="6"/>
  <c r="Q77" i="6"/>
  <c r="R40" i="6"/>
  <c r="Q40" i="6"/>
  <c r="R31" i="6"/>
  <c r="Q31" i="6"/>
  <c r="R27" i="6"/>
  <c r="Q27" i="6"/>
  <c r="R19" i="6"/>
  <c r="Q19" i="6"/>
  <c r="P95" i="6"/>
  <c r="O95" i="6"/>
  <c r="P87" i="6"/>
  <c r="O87" i="6"/>
  <c r="P84" i="6"/>
  <c r="O84" i="6"/>
  <c r="P82" i="6"/>
  <c r="O82" i="6"/>
  <c r="P80" i="6"/>
  <c r="O80" i="6"/>
  <c r="P77" i="6"/>
  <c r="O77" i="6"/>
  <c r="P40" i="6"/>
  <c r="O40" i="6"/>
  <c r="P31" i="6"/>
  <c r="O31" i="6"/>
  <c r="P27" i="6"/>
  <c r="O27" i="6"/>
  <c r="P19" i="6"/>
  <c r="O19" i="6"/>
  <c r="P97" i="6" l="1"/>
  <c r="R97" i="6"/>
  <c r="T97" i="6"/>
  <c r="Z97" i="6"/>
  <c r="X97" i="6"/>
  <c r="V97" i="6"/>
  <c r="O97" i="6"/>
  <c r="Q97" i="6"/>
  <c r="S97" i="6"/>
  <c r="U97" i="6"/>
  <c r="W97" i="6"/>
  <c r="Y97" i="6"/>
  <c r="D77" i="6"/>
  <c r="E77" i="6"/>
  <c r="F77" i="6"/>
  <c r="G77" i="6"/>
  <c r="H77" i="6"/>
  <c r="I77" i="6"/>
  <c r="J77" i="6"/>
  <c r="K77" i="6"/>
  <c r="L77" i="6"/>
  <c r="M77" i="6"/>
  <c r="N77" i="6"/>
  <c r="C77" i="6"/>
  <c r="D31" i="6"/>
  <c r="E31" i="6"/>
  <c r="F31" i="6"/>
  <c r="G31" i="6"/>
  <c r="H31" i="6"/>
  <c r="I31" i="6"/>
  <c r="J31" i="6"/>
  <c r="K31" i="6"/>
  <c r="L31" i="6"/>
  <c r="M31" i="6"/>
  <c r="N31" i="6"/>
  <c r="C31" i="6"/>
  <c r="N95" i="6"/>
  <c r="M95" i="6"/>
  <c r="L95" i="6"/>
  <c r="K95" i="6"/>
  <c r="J95" i="6"/>
  <c r="I95" i="6"/>
  <c r="H95" i="6"/>
  <c r="G95" i="6"/>
  <c r="F95" i="6"/>
  <c r="E95" i="6"/>
  <c r="D95" i="6"/>
  <c r="C95" i="6"/>
  <c r="N87" i="6"/>
  <c r="M87" i="6"/>
  <c r="L87" i="6"/>
  <c r="K87" i="6"/>
  <c r="J87" i="6"/>
  <c r="I87" i="6"/>
  <c r="H87" i="6"/>
  <c r="G87" i="6"/>
  <c r="F87" i="6"/>
  <c r="E87" i="6"/>
  <c r="D87" i="6"/>
  <c r="C87" i="6"/>
  <c r="N82" i="6"/>
  <c r="M82" i="6"/>
  <c r="L82" i="6"/>
  <c r="K82" i="6"/>
  <c r="J82" i="6"/>
  <c r="I82" i="6"/>
  <c r="H82" i="6"/>
  <c r="G82" i="6"/>
  <c r="F82" i="6"/>
  <c r="E82" i="6"/>
  <c r="D82" i="6"/>
  <c r="C82" i="6"/>
  <c r="N80" i="6"/>
  <c r="M80" i="6"/>
  <c r="L80" i="6"/>
  <c r="K80" i="6"/>
  <c r="J80" i="6"/>
  <c r="I80" i="6"/>
  <c r="H80" i="6"/>
  <c r="G80" i="6"/>
  <c r="F80" i="6"/>
  <c r="E80" i="6"/>
  <c r="D80" i="6"/>
  <c r="C80" i="6"/>
  <c r="D40" i="6"/>
  <c r="E40" i="6"/>
  <c r="F40" i="6"/>
  <c r="G40" i="6"/>
  <c r="H40" i="6"/>
  <c r="I40" i="6"/>
  <c r="J40" i="6"/>
  <c r="K40" i="6"/>
  <c r="L40" i="6"/>
  <c r="M40" i="6"/>
  <c r="N40" i="6"/>
  <c r="C40" i="6"/>
  <c r="N27" i="6"/>
  <c r="M27" i="6"/>
  <c r="L27" i="6"/>
  <c r="K27" i="6"/>
  <c r="J27" i="6"/>
  <c r="I27" i="6"/>
  <c r="H27" i="6"/>
  <c r="G27" i="6"/>
  <c r="F27" i="6"/>
  <c r="E27" i="6"/>
  <c r="D27" i="6"/>
  <c r="C27" i="6"/>
  <c r="N19" i="6"/>
  <c r="M19" i="6"/>
  <c r="L19" i="6"/>
  <c r="K19" i="6"/>
  <c r="J19" i="6"/>
  <c r="I19" i="6"/>
  <c r="H19" i="6"/>
  <c r="G19" i="6"/>
  <c r="F19" i="6"/>
  <c r="E19" i="6"/>
  <c r="D19" i="6"/>
  <c r="C19" i="6"/>
  <c r="AB19" i="6" l="1"/>
  <c r="AB80" i="6"/>
  <c r="AB82" i="6"/>
  <c r="AB87" i="6"/>
  <c r="AB95" i="6"/>
  <c r="AB40" i="6"/>
  <c r="AB31" i="6"/>
  <c r="AB77" i="6"/>
  <c r="AA19" i="6"/>
  <c r="AA40" i="6"/>
  <c r="AA80" i="6"/>
  <c r="AA82" i="6"/>
  <c r="AA87" i="6"/>
  <c r="AA95" i="6"/>
  <c r="AA31" i="6"/>
  <c r="AA77" i="6"/>
  <c r="AB27" i="6"/>
  <c r="AA27" i="6"/>
  <c r="N84" i="6"/>
  <c r="N97" i="6" s="1"/>
  <c r="M84" i="6"/>
  <c r="M97" i="6" s="1"/>
  <c r="L84" i="6"/>
  <c r="L97" i="6" s="1"/>
  <c r="K84" i="6"/>
  <c r="K97" i="6" s="1"/>
  <c r="J84" i="6"/>
  <c r="J97" i="6" s="1"/>
  <c r="I84" i="6"/>
  <c r="I97" i="6" s="1"/>
  <c r="H84" i="6"/>
  <c r="H97" i="6" s="1"/>
  <c r="G84" i="6"/>
  <c r="G97" i="6" s="1"/>
  <c r="F84" i="6"/>
  <c r="F97" i="6" s="1"/>
  <c r="E84" i="6"/>
  <c r="E97" i="6" s="1"/>
  <c r="D84" i="6"/>
  <c r="D97" i="6" s="1"/>
  <c r="AB84" i="6" l="1"/>
  <c r="AB97" i="6" s="1"/>
  <c r="C84" i="6" l="1"/>
  <c r="C97" i="6" l="1"/>
  <c r="AA84" i="6"/>
  <c r="AA97" i="6" s="1"/>
</calcChain>
</file>

<file path=xl/sharedStrings.xml><?xml version="1.0" encoding="utf-8"?>
<sst xmlns="http://schemas.openxmlformats.org/spreadsheetml/2006/main" count="205" uniqueCount="118">
  <si>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</si>
  <si>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</si>
  <si>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</si>
  <si>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</si>
  <si>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</si>
  <si>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</si>
  <si>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</si>
  <si>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</si>
  <si>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</si>
  <si>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</si>
  <si>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</si>
  <si>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</si>
  <si>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</si>
  <si>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</si>
  <si>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</si>
  <si>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</si>
  <si>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</si>
  <si>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</si>
  <si>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</si>
  <si>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</si>
  <si>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</si>
  <si>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</si>
  <si>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</si>
  <si>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</si>
  <si>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</si>
  <si>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</si>
  <si>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</si>
  <si>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</si>
  <si>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</si>
  <si>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</si>
  <si>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</si>
  <si>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</si>
  <si>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</si>
  <si>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</si>
  <si>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</si>
  <si>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</si>
  <si>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</si>
  <si>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</si>
  <si>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</si>
  <si>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</si>
  <si>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</si>
  <si>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LARNER COLLEGE OF MEDICINE</t>
  </si>
  <si>
    <t>LCOM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</si>
  <si>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</si>
  <si>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</si>
  <si>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</si>
  <si>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</si>
  <si>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</si>
  <si>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</si>
  <si>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</si>
  <si>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</si>
  <si>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</si>
  <si>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</si>
  <si>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</si>
  <si>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</si>
  <si>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Ctr on Disability &amp; Community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</si>
  <si>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</si>
  <si>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</si>
  <si>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</si>
  <si>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</si>
  <si>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</si>
  <si>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</si>
  <si>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</si>
  <si>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</si>
  <si>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</si>
  <si>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</si>
  <si>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</si>
  <si>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</si>
  <si>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</si>
  <si>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</si>
  <si>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</si>
  <si>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</si>
  <si>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</si>
  <si>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Obstetrics Gynecology&amp;Reprod</t>
  </si>
  <si>
    <t>Ofc of Health Promo Research</t>
  </si>
  <si>
    <t>PathLabMed - Anatomic</t>
  </si>
  <si>
    <t>Pathology&amp;Laboratory Medicine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</si>
  <si>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</si>
  <si>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</si>
  <si>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</si>
  <si>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</si>
  <si>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</si>
  <si>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</si>
  <si>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Grossman School of Business</t>
  </si>
  <si>
    <t>OFFICE OF VICE PRESIDENT FOR RESEARCH</t>
  </si>
  <si>
    <t>Rubenstein Sch Env &amp; Nat Res</t>
  </si>
  <si>
    <t>GSM</t>
  </si>
  <si>
    <t>OVPR</t>
  </si>
  <si>
    <t>NSF</t>
  </si>
  <si>
    <t>DOD</t>
  </si>
  <si>
    <t>DOT</t>
  </si>
  <si>
    <t>DOI</t>
  </si>
  <si>
    <t>NASA</t>
  </si>
  <si>
    <t>DHHS - NIH</t>
  </si>
  <si>
    <t>DHHS - OTHER</t>
  </si>
  <si>
    <t>USDA - NIFA</t>
  </si>
  <si>
    <t>USDA - OTHER</t>
  </si>
  <si>
    <t>ED</t>
  </si>
  <si>
    <t>ENERGY</t>
  </si>
  <si>
    <t>Ext - EFNEP</t>
  </si>
  <si>
    <t>Interdisciplinary Research Grp</t>
  </si>
  <si>
    <t>ObGyn-Maternal Fetal</t>
  </si>
  <si>
    <t>Surg-Urology</t>
  </si>
  <si>
    <t>Controllers Office</t>
  </si>
  <si>
    <t>Student Financial Svcs Admin</t>
  </si>
  <si>
    <t>Music</t>
  </si>
  <si>
    <t>Social Work Outreach</t>
  </si>
  <si>
    <t>Peds-Cardiology</t>
  </si>
  <si>
    <t>Surg-General</t>
  </si>
  <si>
    <t>Fleming Museum</t>
  </si>
  <si>
    <t>Risk and Public Safety</t>
  </si>
  <si>
    <t>CFAS TRIO Programs</t>
  </si>
  <si>
    <t>ObGyn-General</t>
  </si>
  <si>
    <t>EPSCoR</t>
  </si>
  <si>
    <t>VP Research Admin Office</t>
  </si>
  <si>
    <t>Student Life</t>
  </si>
  <si>
    <t xml:space="preserve">FY21 Sponsored Project Activity Report - Awards Received by Originating Federal Sponsor by College/Unit                                                                </t>
  </si>
  <si>
    <t xml:space="preserve">FY21 Sponsored Project Activity Report - Awards Received by Originating Federal Sponsor by College/Unit and Department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</si>
</sst>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9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0" xfId="1" applyNumberFormat="1" applyFont="1" applyFill="1" applyBorder="1" applyAlignment="1">
      <alignment horizontal="right" vertical="center"/>
    </xf>
    <xf numFmtId="0" fontId="4" fillId="0" borderId="21" xfId="3" applyFont="1" applyFill="1" applyBorder="1" applyAlignment="1">
      <alignment vertical="center"/>
    </xf>
    <xf numFmtId="3" fontId="4" fillId="0" borderId="22" xfId="4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vertical="center" wrapText="1"/>
    </xf>
    <xf numFmtId="3" fontId="2" fillId="2" borderId="25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 wrapText="1"/>
    </xf>
    <xf numFmtId="3" fontId="9" fillId="0" borderId="1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4" fillId="0" borderId="26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3" fontId="9" fillId="0" borderId="17" xfId="0" applyNumberFormat="1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3517101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131755</xdr:colOff>
      <xdr:row>0</xdr:row>
      <xdr:rowOff>156631</xdr:rowOff>
    </xdr:from>
    <xdr:to>
      <xdr:col>0</xdr:col>
      <xdr:colOff>3344332</xdr:colOff>
      <xdr:row>2</xdr:row>
      <xdr:rowOff>190500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55" y="156631"/>
          <a:ext cx="3212577" cy="711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abSelected="1" zoomScaleNormal="100" workbookViewId="0">
      <selection activeCell="A4" sqref="A4:A5"/>
    </sheetView>
  </sheetViews>
  <sheetFormatPr defaultColWidth="19.42578125" defaultRowHeight="12.75" x14ac:dyDescent="0.2"/>
  <cols>
    <col min="1" max="1" width="57.5703125" style="2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27" width="12.7109375" style="2" customWidth="1"/>
    <col min="28" max="28" width="24.5703125" style="2" customWidth="1"/>
    <col min="29" max="32" width="12.7109375" style="2" customWidth="1"/>
    <col min="33" max="16384" width="19.42578125" style="2"/>
  </cols>
  <sheetData>
    <row r="1" spans="1:27" ht="24" customHeight="1" x14ac:dyDescent="0.2">
      <c r="B1" s="57"/>
      <c r="E1" s="57"/>
    </row>
    <row r="2" spans="1:27" ht="24" customHeight="1" x14ac:dyDescent="0.2">
      <c r="B2" s="13" t="s">
        <v>116</v>
      </c>
    </row>
    <row r="3" spans="1:27" s="3" customFormat="1" ht="24" customHeight="1" thickBot="1" x14ac:dyDescent="0.25">
      <c r="A3" s="12"/>
      <c r="C3" s="14"/>
      <c r="D3" s="4"/>
      <c r="E3" s="15"/>
      <c r="F3" s="15"/>
      <c r="G3" s="15"/>
      <c r="H3" s="15"/>
      <c r="I3" s="15"/>
      <c r="J3" s="16"/>
      <c r="K3" s="16"/>
      <c r="L3" s="17"/>
      <c r="M3" s="16"/>
    </row>
    <row r="4" spans="1:27" s="10" customFormat="1" ht="20.100000000000001" customHeight="1" x14ac:dyDescent="0.2">
      <c r="A4" s="66" t="s">
        <v>22</v>
      </c>
      <c r="B4" s="63" t="s">
        <v>93</v>
      </c>
      <c r="C4" s="64"/>
      <c r="D4" s="63" t="s">
        <v>94</v>
      </c>
      <c r="E4" s="64"/>
      <c r="F4" s="63" t="s">
        <v>95</v>
      </c>
      <c r="G4" s="64"/>
      <c r="H4" s="63" t="s">
        <v>96</v>
      </c>
      <c r="I4" s="64"/>
      <c r="J4" s="63" t="s">
        <v>88</v>
      </c>
      <c r="K4" s="64"/>
      <c r="L4" s="63" t="s">
        <v>89</v>
      </c>
      <c r="M4" s="64"/>
      <c r="N4" s="63" t="s">
        <v>97</v>
      </c>
      <c r="O4" s="64"/>
      <c r="P4" s="63" t="s">
        <v>90</v>
      </c>
      <c r="Q4" s="64"/>
      <c r="R4" s="63" t="s">
        <v>91</v>
      </c>
      <c r="S4" s="64"/>
      <c r="T4" s="63" t="s">
        <v>98</v>
      </c>
      <c r="U4" s="64"/>
      <c r="V4" s="63" t="s">
        <v>92</v>
      </c>
      <c r="W4" s="64"/>
      <c r="X4" s="63" t="s">
        <v>28</v>
      </c>
      <c r="Y4" s="64"/>
      <c r="Z4" s="63" t="s">
        <v>0</v>
      </c>
      <c r="AA4" s="65"/>
    </row>
    <row r="5" spans="1:27" s="11" customFormat="1" ht="24.95" customHeight="1" x14ac:dyDescent="0.2">
      <c r="A5" s="67"/>
      <c r="B5" s="18" t="s">
        <v>10</v>
      </c>
      <c r="C5" s="18" t="s">
        <v>11</v>
      </c>
      <c r="D5" s="18" t="s">
        <v>10</v>
      </c>
      <c r="E5" s="18" t="s">
        <v>11</v>
      </c>
      <c r="F5" s="18" t="s">
        <v>10</v>
      </c>
      <c r="G5" s="18" t="s">
        <v>11</v>
      </c>
      <c r="H5" s="18" t="s">
        <v>10</v>
      </c>
      <c r="I5" s="18" t="s">
        <v>11</v>
      </c>
      <c r="J5" s="18" t="s">
        <v>10</v>
      </c>
      <c r="K5" s="18" t="s">
        <v>11</v>
      </c>
      <c r="L5" s="18" t="s">
        <v>10</v>
      </c>
      <c r="M5" s="18" t="s">
        <v>11</v>
      </c>
      <c r="N5" s="18" t="s">
        <v>10</v>
      </c>
      <c r="O5" s="18" t="s">
        <v>11</v>
      </c>
      <c r="P5" s="18" t="s">
        <v>10</v>
      </c>
      <c r="Q5" s="18" t="s">
        <v>11</v>
      </c>
      <c r="R5" s="18" t="s">
        <v>10</v>
      </c>
      <c r="S5" s="18" t="s">
        <v>11</v>
      </c>
      <c r="T5" s="18" t="s">
        <v>10</v>
      </c>
      <c r="U5" s="18" t="s">
        <v>11</v>
      </c>
      <c r="V5" s="18" t="s">
        <v>10</v>
      </c>
      <c r="W5" s="18" t="s">
        <v>11</v>
      </c>
      <c r="X5" s="18" t="s">
        <v>10</v>
      </c>
      <c r="Y5" s="18" t="s">
        <v>11</v>
      </c>
      <c r="Z5" s="18" t="s">
        <v>10</v>
      </c>
      <c r="AA5" s="19" t="s">
        <v>11</v>
      </c>
    </row>
    <row r="6" spans="1:27" s="23" customFormat="1" ht="18" customHeight="1" x14ac:dyDescent="0.2">
      <c r="A6" s="48" t="s">
        <v>44</v>
      </c>
      <c r="B6" s="20">
        <v>1</v>
      </c>
      <c r="C6" s="20">
        <v>8440</v>
      </c>
      <c r="D6" s="20">
        <v>3</v>
      </c>
      <c r="E6" s="20">
        <v>341935</v>
      </c>
      <c r="F6" s="20">
        <v>52</v>
      </c>
      <c r="G6" s="20">
        <v>21160416</v>
      </c>
      <c r="H6" s="20">
        <v>29</v>
      </c>
      <c r="I6" s="20">
        <v>6957814</v>
      </c>
      <c r="J6" s="20">
        <v>4</v>
      </c>
      <c r="K6" s="20">
        <v>784956</v>
      </c>
      <c r="L6" s="20">
        <v>0</v>
      </c>
      <c r="M6" s="20">
        <v>0</v>
      </c>
      <c r="N6" s="20">
        <v>3</v>
      </c>
      <c r="O6" s="20">
        <v>598482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9</v>
      </c>
      <c r="Y6" s="20">
        <v>285417</v>
      </c>
      <c r="Z6" s="20">
        <f>B6+D6+F6+H6+J6+L6+N6+P6+R6+T6+V6+X6</f>
        <v>101</v>
      </c>
      <c r="AA6" s="49">
        <f>C6+E6+G6+I6+K6+M6+O6+Q6+S6+U6+W6+Y6</f>
        <v>30137460</v>
      </c>
    </row>
    <row r="7" spans="1:27" s="23" customFormat="1" ht="18" customHeight="1" x14ac:dyDescent="0.2">
      <c r="A7" s="48" t="s">
        <v>16</v>
      </c>
      <c r="B7" s="20">
        <v>14</v>
      </c>
      <c r="C7" s="20">
        <v>3084486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13</v>
      </c>
      <c r="K7" s="20">
        <v>6231587</v>
      </c>
      <c r="L7" s="20">
        <v>2</v>
      </c>
      <c r="M7" s="20">
        <v>93384</v>
      </c>
      <c r="N7" s="20">
        <v>0</v>
      </c>
      <c r="O7" s="20">
        <v>0</v>
      </c>
      <c r="P7" s="20">
        <v>3</v>
      </c>
      <c r="Q7" s="20">
        <v>36209</v>
      </c>
      <c r="R7" s="20">
        <v>1</v>
      </c>
      <c r="S7" s="20">
        <v>2930</v>
      </c>
      <c r="T7" s="20">
        <v>2</v>
      </c>
      <c r="U7" s="20">
        <v>72140</v>
      </c>
      <c r="V7" s="20">
        <v>0</v>
      </c>
      <c r="W7" s="20">
        <v>0</v>
      </c>
      <c r="X7" s="20">
        <v>7</v>
      </c>
      <c r="Y7" s="20">
        <v>149027</v>
      </c>
      <c r="Z7" s="20">
        <f t="shared" ref="Z7:AA15" si="0">B7+D7+F7+H7+J7+L7+N7+P7+R7+T7+V7+X7</f>
        <v>42</v>
      </c>
      <c r="AA7" s="49">
        <f t="shared" si="0"/>
        <v>9669763</v>
      </c>
    </row>
    <row r="8" spans="1:27" s="23" customFormat="1" ht="18" customHeight="1" x14ac:dyDescent="0.2">
      <c r="A8" s="48" t="s">
        <v>17</v>
      </c>
      <c r="B8" s="20">
        <v>0</v>
      </c>
      <c r="C8" s="20">
        <v>0</v>
      </c>
      <c r="D8" s="20">
        <v>5</v>
      </c>
      <c r="E8" s="20">
        <v>3650077</v>
      </c>
      <c r="F8" s="20">
        <v>0</v>
      </c>
      <c r="G8" s="20">
        <v>0</v>
      </c>
      <c r="H8" s="20">
        <v>0</v>
      </c>
      <c r="I8" s="20">
        <v>0</v>
      </c>
      <c r="J8" s="20">
        <v>1</v>
      </c>
      <c r="K8" s="20">
        <v>25000</v>
      </c>
      <c r="L8" s="20">
        <v>0</v>
      </c>
      <c r="M8" s="20">
        <v>0</v>
      </c>
      <c r="N8" s="20">
        <v>4</v>
      </c>
      <c r="O8" s="20">
        <v>351671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f t="shared" si="0"/>
        <v>10</v>
      </c>
      <c r="AA8" s="49">
        <f t="shared" si="0"/>
        <v>4026748</v>
      </c>
    </row>
    <row r="9" spans="1:27" s="23" customFormat="1" ht="18" customHeight="1" x14ac:dyDescent="0.2">
      <c r="A9" s="48" t="s">
        <v>19</v>
      </c>
      <c r="B9" s="20">
        <v>2</v>
      </c>
      <c r="C9" s="20">
        <v>491288</v>
      </c>
      <c r="D9" s="20">
        <v>1</v>
      </c>
      <c r="E9" s="20">
        <v>20000</v>
      </c>
      <c r="F9" s="20">
        <v>0</v>
      </c>
      <c r="G9" s="20">
        <v>0</v>
      </c>
      <c r="H9" s="20">
        <v>0</v>
      </c>
      <c r="I9" s="20">
        <v>0</v>
      </c>
      <c r="J9" s="20">
        <v>12</v>
      </c>
      <c r="K9" s="20">
        <v>2157178</v>
      </c>
      <c r="L9" s="20">
        <v>12</v>
      </c>
      <c r="M9" s="20">
        <v>1966233</v>
      </c>
      <c r="N9" s="20">
        <v>0</v>
      </c>
      <c r="O9" s="20">
        <v>0</v>
      </c>
      <c r="P9" s="20">
        <v>16</v>
      </c>
      <c r="Q9" s="20">
        <v>1764756</v>
      </c>
      <c r="R9" s="20">
        <v>2</v>
      </c>
      <c r="S9" s="20">
        <v>67637</v>
      </c>
      <c r="T9" s="20">
        <v>2</v>
      </c>
      <c r="U9" s="20">
        <v>193500</v>
      </c>
      <c r="V9" s="20">
        <v>7</v>
      </c>
      <c r="W9" s="20">
        <v>2138616</v>
      </c>
      <c r="X9" s="20">
        <v>2</v>
      </c>
      <c r="Y9" s="20">
        <v>1321857</v>
      </c>
      <c r="Z9" s="20">
        <f t="shared" si="0"/>
        <v>56</v>
      </c>
      <c r="AA9" s="49">
        <f t="shared" si="0"/>
        <v>10121065</v>
      </c>
    </row>
    <row r="10" spans="1:27" s="23" customFormat="1" ht="18" customHeight="1" x14ac:dyDescent="0.2">
      <c r="A10" s="48" t="s">
        <v>41</v>
      </c>
      <c r="B10" s="20">
        <v>217</v>
      </c>
      <c r="C10" s="20">
        <v>73533799</v>
      </c>
      <c r="D10" s="20">
        <v>28</v>
      </c>
      <c r="E10" s="20">
        <v>11559512</v>
      </c>
      <c r="F10" s="20">
        <v>0</v>
      </c>
      <c r="G10" s="20">
        <v>0</v>
      </c>
      <c r="H10" s="20">
        <v>2</v>
      </c>
      <c r="I10" s="20">
        <v>228610</v>
      </c>
      <c r="J10" s="20">
        <v>3</v>
      </c>
      <c r="K10" s="20">
        <v>164037</v>
      </c>
      <c r="L10" s="20">
        <v>9</v>
      </c>
      <c r="M10" s="20">
        <v>1598553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4</v>
      </c>
      <c r="Y10" s="20">
        <v>4063893</v>
      </c>
      <c r="Z10" s="20">
        <f t="shared" si="0"/>
        <v>263</v>
      </c>
      <c r="AA10" s="49">
        <f t="shared" si="0"/>
        <v>91148404</v>
      </c>
    </row>
    <row r="11" spans="1:27" s="23" customFormat="1" ht="18" customHeight="1" x14ac:dyDescent="0.2">
      <c r="A11" s="48" t="s">
        <v>18</v>
      </c>
      <c r="B11" s="20">
        <v>7</v>
      </c>
      <c r="C11" s="20">
        <v>986984</v>
      </c>
      <c r="D11" s="20">
        <v>1</v>
      </c>
      <c r="E11" s="20">
        <v>75000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1</v>
      </c>
      <c r="Y11" s="20">
        <v>38472</v>
      </c>
      <c r="Z11" s="20">
        <f t="shared" si="0"/>
        <v>9</v>
      </c>
      <c r="AA11" s="49">
        <f t="shared" si="0"/>
        <v>1100456</v>
      </c>
    </row>
    <row r="12" spans="1:27" s="23" customFormat="1" ht="18" customHeight="1" x14ac:dyDescent="0.2">
      <c r="A12" s="48" t="s">
        <v>43</v>
      </c>
      <c r="B12" s="20">
        <v>0</v>
      </c>
      <c r="C12" s="20">
        <v>0</v>
      </c>
      <c r="D12" s="20">
        <v>0</v>
      </c>
      <c r="E12" s="20">
        <v>0</v>
      </c>
      <c r="F12" s="20">
        <v>4</v>
      </c>
      <c r="G12" s="20">
        <v>322555</v>
      </c>
      <c r="H12" s="20">
        <v>6</v>
      </c>
      <c r="I12" s="20">
        <v>1679370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</v>
      </c>
      <c r="Q12" s="20">
        <v>289000</v>
      </c>
      <c r="R12" s="20">
        <v>10</v>
      </c>
      <c r="S12" s="20">
        <v>4003916</v>
      </c>
      <c r="T12" s="20">
        <v>0</v>
      </c>
      <c r="U12" s="20">
        <v>0</v>
      </c>
      <c r="V12" s="20">
        <v>0</v>
      </c>
      <c r="W12" s="20">
        <v>0</v>
      </c>
      <c r="X12" s="20">
        <v>1</v>
      </c>
      <c r="Y12" s="20">
        <v>112999</v>
      </c>
      <c r="Z12" s="20">
        <f t="shared" si="0"/>
        <v>22</v>
      </c>
      <c r="AA12" s="49">
        <f t="shared" si="0"/>
        <v>6407840</v>
      </c>
    </row>
    <row r="13" spans="1:27" s="23" customFormat="1" ht="18" customHeight="1" x14ac:dyDescent="0.2">
      <c r="A13" s="48" t="s">
        <v>82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f t="shared" si="0"/>
        <v>0</v>
      </c>
      <c r="AA13" s="49">
        <f t="shared" si="0"/>
        <v>0</v>
      </c>
    </row>
    <row r="14" spans="1:27" s="23" customFormat="1" ht="18" customHeight="1" x14ac:dyDescent="0.2">
      <c r="A14" s="48" t="s">
        <v>84</v>
      </c>
      <c r="B14" s="20">
        <v>1</v>
      </c>
      <c r="C14" s="20">
        <v>162230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2</v>
      </c>
      <c r="K14" s="20">
        <v>4000000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f t="shared" si="0"/>
        <v>3</v>
      </c>
      <c r="AA14" s="49">
        <f t="shared" si="0"/>
        <v>4162230</v>
      </c>
    </row>
    <row r="15" spans="1:27" s="23" customFormat="1" ht="18" customHeight="1" x14ac:dyDescent="0.2">
      <c r="A15" s="48" t="s">
        <v>28</v>
      </c>
      <c r="B15" s="20">
        <v>0</v>
      </c>
      <c r="C15" s="20">
        <v>0</v>
      </c>
      <c r="D15" s="20">
        <v>1</v>
      </c>
      <c r="E15" s="20">
        <v>10719</v>
      </c>
      <c r="F15" s="20">
        <v>0</v>
      </c>
      <c r="G15" s="20">
        <v>0</v>
      </c>
      <c r="H15" s="20">
        <v>0</v>
      </c>
      <c r="I15" s="20">
        <v>0</v>
      </c>
      <c r="J15" s="20">
        <v>1</v>
      </c>
      <c r="K15" s="20">
        <v>138000</v>
      </c>
      <c r="L15" s="20">
        <v>0</v>
      </c>
      <c r="M15" s="20">
        <v>0</v>
      </c>
      <c r="N15" s="20">
        <v>5</v>
      </c>
      <c r="O15" s="20">
        <v>30049473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3</v>
      </c>
      <c r="Y15" s="20">
        <v>99684</v>
      </c>
      <c r="Z15" s="20">
        <f t="shared" si="0"/>
        <v>10</v>
      </c>
      <c r="AA15" s="49">
        <f t="shared" si="0"/>
        <v>30297876</v>
      </c>
    </row>
    <row r="16" spans="1:27" s="10" customFormat="1" ht="18" customHeight="1" thickBot="1" x14ac:dyDescent="0.25">
      <c r="A16" s="50" t="s">
        <v>0</v>
      </c>
      <c r="B16" s="51">
        <f>SUM(B6:B15)</f>
        <v>242</v>
      </c>
      <c r="C16" s="51">
        <f t="shared" ref="C16:Y16" si="1">SUM(C6:C15)</f>
        <v>78267227</v>
      </c>
      <c r="D16" s="51">
        <f t="shared" si="1"/>
        <v>39</v>
      </c>
      <c r="E16" s="51">
        <f t="shared" si="1"/>
        <v>15657243</v>
      </c>
      <c r="F16" s="51">
        <f t="shared" si="1"/>
        <v>56</v>
      </c>
      <c r="G16" s="51">
        <f t="shared" si="1"/>
        <v>21482971</v>
      </c>
      <c r="H16" s="51">
        <f t="shared" si="1"/>
        <v>37</v>
      </c>
      <c r="I16" s="51">
        <f t="shared" si="1"/>
        <v>8865794</v>
      </c>
      <c r="J16" s="51">
        <f t="shared" si="1"/>
        <v>36</v>
      </c>
      <c r="K16" s="51">
        <f t="shared" si="1"/>
        <v>13500758</v>
      </c>
      <c r="L16" s="51">
        <f t="shared" si="1"/>
        <v>23</v>
      </c>
      <c r="M16" s="51">
        <f t="shared" si="1"/>
        <v>3658170</v>
      </c>
      <c r="N16" s="51">
        <f t="shared" si="1"/>
        <v>12</v>
      </c>
      <c r="O16" s="51">
        <f t="shared" si="1"/>
        <v>30999626</v>
      </c>
      <c r="P16" s="51">
        <f t="shared" si="1"/>
        <v>20</v>
      </c>
      <c r="Q16" s="51">
        <f t="shared" si="1"/>
        <v>2089965</v>
      </c>
      <c r="R16" s="51">
        <f t="shared" si="1"/>
        <v>13</v>
      </c>
      <c r="S16" s="51">
        <f t="shared" si="1"/>
        <v>4074483</v>
      </c>
      <c r="T16" s="51">
        <f t="shared" si="1"/>
        <v>4</v>
      </c>
      <c r="U16" s="51">
        <f t="shared" si="1"/>
        <v>265640</v>
      </c>
      <c r="V16" s="51">
        <f t="shared" si="1"/>
        <v>7</v>
      </c>
      <c r="W16" s="51">
        <f t="shared" si="1"/>
        <v>2138616</v>
      </c>
      <c r="X16" s="51">
        <f t="shared" si="1"/>
        <v>27</v>
      </c>
      <c r="Y16" s="51">
        <f t="shared" si="1"/>
        <v>6071349</v>
      </c>
      <c r="Z16" s="51">
        <f t="shared" ref="Z16:AA16" si="2">SUM(Z6:Z15)</f>
        <v>516</v>
      </c>
      <c r="AA16" s="52">
        <f t="shared" si="2"/>
        <v>187071842</v>
      </c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  <c r="B20"/>
    </row>
    <row r="21" spans="1:2" x14ac:dyDescent="0.2">
      <c r="A21"/>
      <c r="B21"/>
    </row>
    <row r="22" spans="1:2" x14ac:dyDescent="0.2">
      <c r="A22"/>
      <c r="B22"/>
    </row>
    <row r="23" spans="1:2" x14ac:dyDescent="0.2">
      <c r="A23"/>
      <c r="B23"/>
    </row>
    <row r="24" spans="1:2" x14ac:dyDescent="0.2">
      <c r="A24"/>
      <c r="B24"/>
    </row>
    <row r="25" spans="1:2" x14ac:dyDescent="0.2">
      <c r="A25"/>
      <c r="B25"/>
    </row>
    <row r="26" spans="1:2" x14ac:dyDescent="0.2">
      <c r="A26"/>
      <c r="B26"/>
    </row>
    <row r="27" spans="1:2" x14ac:dyDescent="0.2">
      <c r="A27"/>
      <c r="B27"/>
    </row>
    <row r="28" spans="1:2" x14ac:dyDescent="0.2">
      <c r="A28"/>
      <c r="B28"/>
    </row>
    <row r="29" spans="1:2" x14ac:dyDescent="0.2">
      <c r="A29"/>
      <c r="B29"/>
    </row>
    <row r="30" spans="1:2" x14ac:dyDescent="0.2">
      <c r="A30"/>
      <c r="B30"/>
    </row>
    <row r="31" spans="1:2" x14ac:dyDescent="0.2">
      <c r="A31"/>
      <c r="B31"/>
    </row>
    <row r="32" spans="1:2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</sheetData>
  <sortState ref="A21:AP112">
    <sortCondition ref="A21:A112"/>
  </sortState>
  <mergeCells count="14">
    <mergeCell ref="J4:K4"/>
    <mergeCell ref="L4:M4"/>
    <mergeCell ref="A4:A5"/>
    <mergeCell ref="D4:E4"/>
    <mergeCell ref="B4:C4"/>
    <mergeCell ref="F4:G4"/>
    <mergeCell ref="H4:I4"/>
    <mergeCell ref="X4:Y4"/>
    <mergeCell ref="Z4:AA4"/>
    <mergeCell ref="N4:O4"/>
    <mergeCell ref="P4:Q4"/>
    <mergeCell ref="R4:S4"/>
    <mergeCell ref="T4:U4"/>
    <mergeCell ref="V4:W4"/>
  </mergeCells>
  <phoneticPr fontId="0" type="noConversion"/>
  <pageMargins left="0.5" right="0.5" top="0.5" bottom="0.5" header="0.17" footer="0.17"/>
  <pageSetup scale="3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0"/>
  <sheetViews>
    <sheetView showGridLines="0" zoomScale="90" zoomScaleNormal="90" workbookViewId="0">
      <selection activeCell="A4" sqref="A4:A5"/>
    </sheetView>
  </sheetViews>
  <sheetFormatPr defaultColWidth="19.42578125" defaultRowHeight="12.75" x14ac:dyDescent="0.2"/>
  <cols>
    <col min="1" max="1" width="53.140625" style="58" customWidth="1"/>
    <col min="2" max="2" width="30.42578125" style="21" customWidth="1"/>
    <col min="3" max="3" width="10.7109375" style="39" customWidth="1"/>
    <col min="4" max="4" width="10.7109375" style="40" customWidth="1"/>
    <col min="5" max="6" width="10.7109375" style="39" customWidth="1"/>
    <col min="7" max="7" width="10.7109375" style="41" customWidth="1"/>
    <col min="8" max="8" width="10.7109375" style="42" customWidth="1"/>
    <col min="9" max="9" width="10.7109375" style="43" customWidth="1"/>
    <col min="10" max="10" width="10.7109375" style="42" customWidth="1"/>
    <col min="11" max="14" width="10.7109375" style="41" customWidth="1"/>
    <col min="15" max="15" width="10.7109375" style="39" customWidth="1"/>
    <col min="16" max="16" width="10.7109375" style="44" customWidth="1"/>
    <col min="17" max="27" width="10.7109375" style="23" customWidth="1"/>
    <col min="28" max="28" width="15" style="23" customWidth="1"/>
    <col min="29" max="29" width="6.5703125" style="23" customWidth="1"/>
    <col min="30" max="16384" width="19.42578125" style="23"/>
  </cols>
  <sheetData>
    <row r="1" spans="1:28" ht="26.25" customHeight="1" x14ac:dyDescent="0.2">
      <c r="C1" s="22"/>
      <c r="D1" s="22"/>
      <c r="E1" s="57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8" ht="26.25" customHeight="1" x14ac:dyDescent="0.2">
      <c r="B2" s="71" t="s">
        <v>117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28" s="26" customFormat="1" ht="26.25" customHeight="1" thickBot="1" x14ac:dyDescent="0.25">
      <c r="A3" s="59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AA3" s="25"/>
      <c r="AB3" s="25"/>
    </row>
    <row r="4" spans="1:28" s="53" customFormat="1" ht="27" customHeight="1" x14ac:dyDescent="0.2">
      <c r="A4" s="74" t="s">
        <v>22</v>
      </c>
      <c r="B4" s="76" t="s">
        <v>9</v>
      </c>
      <c r="C4" s="72" t="s">
        <v>93</v>
      </c>
      <c r="D4" s="73"/>
      <c r="E4" s="72" t="s">
        <v>94</v>
      </c>
      <c r="F4" s="73"/>
      <c r="G4" s="72" t="s">
        <v>95</v>
      </c>
      <c r="H4" s="73"/>
      <c r="I4" s="72" t="s">
        <v>96</v>
      </c>
      <c r="J4" s="73"/>
      <c r="K4" s="72" t="s">
        <v>88</v>
      </c>
      <c r="L4" s="73"/>
      <c r="M4" s="72" t="s">
        <v>89</v>
      </c>
      <c r="N4" s="73"/>
      <c r="O4" s="72" t="s">
        <v>97</v>
      </c>
      <c r="P4" s="73"/>
      <c r="Q4" s="72" t="s">
        <v>90</v>
      </c>
      <c r="R4" s="73"/>
      <c r="S4" s="72" t="s">
        <v>91</v>
      </c>
      <c r="T4" s="73"/>
      <c r="U4" s="72" t="s">
        <v>98</v>
      </c>
      <c r="V4" s="73"/>
      <c r="W4" s="72" t="s">
        <v>92</v>
      </c>
      <c r="X4" s="73"/>
      <c r="Y4" s="72" t="s">
        <v>28</v>
      </c>
      <c r="Z4" s="73"/>
      <c r="AA4" s="72" t="s">
        <v>0</v>
      </c>
      <c r="AB4" s="78"/>
    </row>
    <row r="5" spans="1:28" s="56" customFormat="1" ht="27" customHeight="1" x14ac:dyDescent="0.2">
      <c r="A5" s="75"/>
      <c r="B5" s="77"/>
      <c r="C5" s="54" t="s">
        <v>10</v>
      </c>
      <c r="D5" s="54" t="s">
        <v>11</v>
      </c>
      <c r="E5" s="54" t="s">
        <v>10</v>
      </c>
      <c r="F5" s="54" t="s">
        <v>11</v>
      </c>
      <c r="G5" s="54" t="s">
        <v>10</v>
      </c>
      <c r="H5" s="54" t="s">
        <v>11</v>
      </c>
      <c r="I5" s="54" t="s">
        <v>10</v>
      </c>
      <c r="J5" s="54" t="s">
        <v>11</v>
      </c>
      <c r="K5" s="54" t="s">
        <v>10</v>
      </c>
      <c r="L5" s="54" t="s">
        <v>11</v>
      </c>
      <c r="M5" s="54" t="s">
        <v>10</v>
      </c>
      <c r="N5" s="54" t="s">
        <v>11</v>
      </c>
      <c r="O5" s="54" t="s">
        <v>10</v>
      </c>
      <c r="P5" s="54" t="s">
        <v>11</v>
      </c>
      <c r="Q5" s="54" t="s">
        <v>10</v>
      </c>
      <c r="R5" s="54" t="s">
        <v>11</v>
      </c>
      <c r="S5" s="54" t="s">
        <v>10</v>
      </c>
      <c r="T5" s="54" t="s">
        <v>11</v>
      </c>
      <c r="U5" s="54" t="s">
        <v>10</v>
      </c>
      <c r="V5" s="54" t="s">
        <v>11</v>
      </c>
      <c r="W5" s="54" t="s">
        <v>10</v>
      </c>
      <c r="X5" s="54" t="s">
        <v>11</v>
      </c>
      <c r="Y5" s="54" t="s">
        <v>10</v>
      </c>
      <c r="Z5" s="54" t="s">
        <v>11</v>
      </c>
      <c r="AA5" s="54" t="s">
        <v>10</v>
      </c>
      <c r="AB5" s="55" t="s">
        <v>11</v>
      </c>
    </row>
    <row r="6" spans="1:28" ht="18" customHeight="1" x14ac:dyDescent="0.2">
      <c r="A6" s="68" t="s">
        <v>44</v>
      </c>
      <c r="B6" s="27" t="s">
        <v>38</v>
      </c>
      <c r="C6" s="28">
        <v>0</v>
      </c>
      <c r="D6" s="28">
        <v>0</v>
      </c>
      <c r="E6" s="28"/>
      <c r="F6" s="28">
        <v>0</v>
      </c>
      <c r="G6" s="28">
        <v>2</v>
      </c>
      <c r="H6" s="28">
        <v>3100000</v>
      </c>
      <c r="I6" s="28">
        <v>1</v>
      </c>
      <c r="J6" s="28">
        <v>263717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f t="shared" ref="AA6:AA70" si="0">C6+E6+G6+I6+K6+M6+O6+Q6+S6+U6+W6+Y6</f>
        <v>3</v>
      </c>
      <c r="AB6" s="29">
        <f t="shared" ref="AB6:AB70" si="1">D6+F6+H6+J6+L6+N6+P6+R6+T6+V6+X6+Z6</f>
        <v>3363717</v>
      </c>
    </row>
    <row r="7" spans="1:28" s="30" customFormat="1" ht="18" customHeight="1" x14ac:dyDescent="0.2">
      <c r="A7" s="69"/>
      <c r="B7" s="27" t="s">
        <v>46</v>
      </c>
      <c r="C7" s="28">
        <v>0</v>
      </c>
      <c r="D7" s="28">
        <v>0</v>
      </c>
      <c r="E7" s="28"/>
      <c r="F7" s="28">
        <v>0</v>
      </c>
      <c r="G7" s="28">
        <v>8</v>
      </c>
      <c r="H7" s="28">
        <v>2366806</v>
      </c>
      <c r="I7" s="28">
        <v>1</v>
      </c>
      <c r="J7" s="28">
        <v>4358897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f t="shared" si="0"/>
        <v>9</v>
      </c>
      <c r="AB7" s="29">
        <f t="shared" si="1"/>
        <v>6725703</v>
      </c>
    </row>
    <row r="8" spans="1:28" ht="18" customHeight="1" x14ac:dyDescent="0.2">
      <c r="A8" s="60"/>
      <c r="B8" s="27" t="s">
        <v>47</v>
      </c>
      <c r="C8" s="28">
        <v>0</v>
      </c>
      <c r="D8" s="28">
        <v>0</v>
      </c>
      <c r="E8" s="28">
        <v>1</v>
      </c>
      <c r="F8" s="28">
        <v>30000</v>
      </c>
      <c r="G8" s="28">
        <v>9</v>
      </c>
      <c r="H8" s="28">
        <v>3254999</v>
      </c>
      <c r="I8" s="28"/>
      <c r="J8" s="28">
        <v>0</v>
      </c>
      <c r="K8" s="28">
        <v>1</v>
      </c>
      <c r="L8" s="28">
        <v>206211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1</v>
      </c>
      <c r="Z8" s="28">
        <v>33097</v>
      </c>
      <c r="AA8" s="28">
        <f t="shared" si="0"/>
        <v>12</v>
      </c>
      <c r="AB8" s="29">
        <f t="shared" si="1"/>
        <v>3524307</v>
      </c>
    </row>
    <row r="9" spans="1:28" ht="18" customHeight="1" x14ac:dyDescent="0.2">
      <c r="A9" s="60"/>
      <c r="B9" s="27" t="s">
        <v>99</v>
      </c>
      <c r="C9" s="28">
        <v>0</v>
      </c>
      <c r="D9" s="28">
        <v>0</v>
      </c>
      <c r="E9" s="28"/>
      <c r="F9" s="28">
        <v>0</v>
      </c>
      <c r="G9" s="28"/>
      <c r="H9" s="28">
        <v>0</v>
      </c>
      <c r="I9" s="28">
        <v>1</v>
      </c>
      <c r="J9" s="28">
        <v>49949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f t="shared" si="0"/>
        <v>1</v>
      </c>
      <c r="AB9" s="29">
        <f t="shared" si="1"/>
        <v>49949</v>
      </c>
    </row>
    <row r="10" spans="1:28" ht="18" customHeight="1" x14ac:dyDescent="0.2">
      <c r="A10" s="60"/>
      <c r="B10" s="27" t="s">
        <v>48</v>
      </c>
      <c r="C10" s="28">
        <v>0</v>
      </c>
      <c r="D10" s="28">
        <v>0</v>
      </c>
      <c r="E10" s="28">
        <v>2</v>
      </c>
      <c r="F10" s="28">
        <v>311935</v>
      </c>
      <c r="G10" s="28"/>
      <c r="H10" s="28">
        <v>0</v>
      </c>
      <c r="I10" s="28"/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3</v>
      </c>
      <c r="P10" s="28">
        <v>598482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3</v>
      </c>
      <c r="Z10" s="28">
        <v>97918</v>
      </c>
      <c r="AA10" s="28">
        <f t="shared" si="0"/>
        <v>8</v>
      </c>
      <c r="AB10" s="29">
        <f t="shared" si="1"/>
        <v>1008335</v>
      </c>
    </row>
    <row r="11" spans="1:28" ht="18" customHeight="1" x14ac:dyDescent="0.2">
      <c r="A11" s="60"/>
      <c r="B11" s="27" t="s">
        <v>49</v>
      </c>
      <c r="C11" s="28">
        <v>0</v>
      </c>
      <c r="D11" s="28">
        <v>0</v>
      </c>
      <c r="E11" s="28"/>
      <c r="F11" s="28">
        <v>0</v>
      </c>
      <c r="G11" s="28">
        <v>16</v>
      </c>
      <c r="H11" s="28">
        <v>2102376</v>
      </c>
      <c r="I11" s="28">
        <v>19</v>
      </c>
      <c r="J11" s="28">
        <v>1933232</v>
      </c>
      <c r="K11" s="28">
        <v>1</v>
      </c>
      <c r="L11" s="28">
        <v>299991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3</v>
      </c>
      <c r="Z11" s="28">
        <v>36793</v>
      </c>
      <c r="AA11" s="28">
        <f t="shared" si="0"/>
        <v>39</v>
      </c>
      <c r="AB11" s="29">
        <f t="shared" si="1"/>
        <v>4372392</v>
      </c>
    </row>
    <row r="12" spans="1:28" ht="18" customHeight="1" x14ac:dyDescent="0.2">
      <c r="A12" s="60"/>
      <c r="B12" s="27" t="s">
        <v>50</v>
      </c>
      <c r="C12" s="28">
        <v>0</v>
      </c>
      <c r="D12" s="28">
        <v>0</v>
      </c>
      <c r="E12" s="28"/>
      <c r="F12" s="28">
        <v>0</v>
      </c>
      <c r="G12" s="28">
        <v>1</v>
      </c>
      <c r="H12" s="28">
        <v>8365301</v>
      </c>
      <c r="I12" s="28"/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f t="shared" si="0"/>
        <v>1</v>
      </c>
      <c r="AB12" s="29">
        <f t="shared" si="1"/>
        <v>8365301</v>
      </c>
    </row>
    <row r="13" spans="1:28" ht="18" customHeight="1" x14ac:dyDescent="0.2">
      <c r="A13" s="60"/>
      <c r="B13" s="27" t="s">
        <v>51</v>
      </c>
      <c r="C13" s="28">
        <v>0</v>
      </c>
      <c r="D13" s="28">
        <v>0</v>
      </c>
      <c r="E13" s="28"/>
      <c r="F13" s="28">
        <v>0</v>
      </c>
      <c r="G13" s="28">
        <v>8</v>
      </c>
      <c r="H13" s="28">
        <v>1063582</v>
      </c>
      <c r="I13" s="28"/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f t="shared" si="0"/>
        <v>8</v>
      </c>
      <c r="AB13" s="29">
        <f t="shared" si="1"/>
        <v>1063582</v>
      </c>
    </row>
    <row r="14" spans="1:28" ht="18" customHeight="1" x14ac:dyDescent="0.2">
      <c r="A14" s="60"/>
      <c r="B14" s="27" t="s">
        <v>52</v>
      </c>
      <c r="C14" s="28">
        <v>0</v>
      </c>
      <c r="D14" s="28">
        <v>0</v>
      </c>
      <c r="E14" s="28"/>
      <c r="F14" s="28">
        <v>0</v>
      </c>
      <c r="G14" s="28">
        <v>4</v>
      </c>
      <c r="H14" s="28">
        <v>343009</v>
      </c>
      <c r="I14" s="28"/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f t="shared" si="0"/>
        <v>4</v>
      </c>
      <c r="AB14" s="29">
        <f t="shared" si="1"/>
        <v>343009</v>
      </c>
    </row>
    <row r="15" spans="1:28" ht="18" customHeight="1" x14ac:dyDescent="0.2">
      <c r="A15" s="60"/>
      <c r="B15" s="27" t="s">
        <v>53</v>
      </c>
      <c r="C15" s="28">
        <v>0</v>
      </c>
      <c r="D15" s="28">
        <v>0</v>
      </c>
      <c r="E15" s="28"/>
      <c r="F15" s="28">
        <v>0</v>
      </c>
      <c r="G15" s="28"/>
      <c r="H15" s="28">
        <v>0</v>
      </c>
      <c r="I15" s="28">
        <v>2</v>
      </c>
      <c r="J15" s="28">
        <v>164999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f t="shared" si="0"/>
        <v>2</v>
      </c>
      <c r="AB15" s="29">
        <f t="shared" si="1"/>
        <v>164999</v>
      </c>
    </row>
    <row r="16" spans="1:28" ht="18" customHeight="1" x14ac:dyDescent="0.2">
      <c r="A16" s="60"/>
      <c r="B16" s="27" t="s">
        <v>54</v>
      </c>
      <c r="C16" s="28">
        <v>1</v>
      </c>
      <c r="D16" s="28">
        <v>8440</v>
      </c>
      <c r="E16" s="28"/>
      <c r="F16" s="28">
        <v>0</v>
      </c>
      <c r="G16" s="28">
        <v>2</v>
      </c>
      <c r="H16" s="28">
        <v>544583</v>
      </c>
      <c r="I16" s="28"/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f t="shared" si="0"/>
        <v>3</v>
      </c>
      <c r="AB16" s="29">
        <f t="shared" si="1"/>
        <v>553023</v>
      </c>
    </row>
    <row r="17" spans="1:28" ht="18" customHeight="1" x14ac:dyDescent="0.2">
      <c r="A17" s="60"/>
      <c r="B17" s="27" t="s">
        <v>13</v>
      </c>
      <c r="C17" s="28">
        <v>0</v>
      </c>
      <c r="D17" s="28">
        <v>0</v>
      </c>
      <c r="E17" s="28"/>
      <c r="F17" s="28">
        <v>0</v>
      </c>
      <c r="G17" s="28">
        <v>2</v>
      </c>
      <c r="H17" s="28">
        <v>19760</v>
      </c>
      <c r="I17" s="28">
        <v>4</v>
      </c>
      <c r="J17" s="28">
        <v>138993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1</v>
      </c>
      <c r="Z17" s="28">
        <v>67609</v>
      </c>
      <c r="AA17" s="28">
        <f t="shared" si="0"/>
        <v>7</v>
      </c>
      <c r="AB17" s="29">
        <f t="shared" si="1"/>
        <v>226362</v>
      </c>
    </row>
    <row r="18" spans="1:28" ht="18" customHeight="1" x14ac:dyDescent="0.2">
      <c r="A18" s="60"/>
      <c r="B18" s="27" t="s">
        <v>20</v>
      </c>
      <c r="C18" s="28">
        <v>0</v>
      </c>
      <c r="D18" s="28">
        <v>0</v>
      </c>
      <c r="E18" s="28"/>
      <c r="F18" s="28">
        <v>0</v>
      </c>
      <c r="G18" s="28"/>
      <c r="H18" s="28">
        <v>0</v>
      </c>
      <c r="I18" s="28">
        <v>1</v>
      </c>
      <c r="J18" s="28">
        <v>48027</v>
      </c>
      <c r="K18" s="28">
        <v>2</v>
      </c>
      <c r="L18" s="28">
        <v>278754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1</v>
      </c>
      <c r="Z18" s="28">
        <v>50000</v>
      </c>
      <c r="AA18" s="28">
        <f t="shared" si="0"/>
        <v>4</v>
      </c>
      <c r="AB18" s="29">
        <f t="shared" si="1"/>
        <v>376781</v>
      </c>
    </row>
    <row r="19" spans="1:28" ht="18" customHeight="1" thickBot="1" x14ac:dyDescent="0.25">
      <c r="A19" s="61" t="s">
        <v>45</v>
      </c>
      <c r="B19" s="31" t="s">
        <v>31</v>
      </c>
      <c r="C19" s="32">
        <f t="shared" ref="C19:Z19" si="2">SUM(C6:C18)</f>
        <v>1</v>
      </c>
      <c r="D19" s="32">
        <f t="shared" si="2"/>
        <v>8440</v>
      </c>
      <c r="E19" s="32">
        <f t="shared" si="2"/>
        <v>3</v>
      </c>
      <c r="F19" s="32">
        <f t="shared" si="2"/>
        <v>341935</v>
      </c>
      <c r="G19" s="32">
        <f t="shared" si="2"/>
        <v>52</v>
      </c>
      <c r="H19" s="32">
        <f t="shared" si="2"/>
        <v>21160416</v>
      </c>
      <c r="I19" s="32">
        <f t="shared" si="2"/>
        <v>29</v>
      </c>
      <c r="J19" s="32">
        <f t="shared" si="2"/>
        <v>6957814</v>
      </c>
      <c r="K19" s="32">
        <f t="shared" si="2"/>
        <v>4</v>
      </c>
      <c r="L19" s="32">
        <f t="shared" si="2"/>
        <v>784956</v>
      </c>
      <c r="M19" s="32">
        <f t="shared" si="2"/>
        <v>0</v>
      </c>
      <c r="N19" s="32">
        <f t="shared" si="2"/>
        <v>0</v>
      </c>
      <c r="O19" s="32">
        <f t="shared" si="2"/>
        <v>3</v>
      </c>
      <c r="P19" s="32">
        <f t="shared" si="2"/>
        <v>598482</v>
      </c>
      <c r="Q19" s="32">
        <f t="shared" si="2"/>
        <v>0</v>
      </c>
      <c r="R19" s="32">
        <f t="shared" si="2"/>
        <v>0</v>
      </c>
      <c r="S19" s="32">
        <f t="shared" si="2"/>
        <v>0</v>
      </c>
      <c r="T19" s="32">
        <f t="shared" si="2"/>
        <v>0</v>
      </c>
      <c r="U19" s="32">
        <f t="shared" si="2"/>
        <v>0</v>
      </c>
      <c r="V19" s="32">
        <f t="shared" si="2"/>
        <v>0</v>
      </c>
      <c r="W19" s="32">
        <f t="shared" si="2"/>
        <v>0</v>
      </c>
      <c r="X19" s="32">
        <f t="shared" si="2"/>
        <v>0</v>
      </c>
      <c r="Y19" s="32">
        <f t="shared" si="2"/>
        <v>9</v>
      </c>
      <c r="Z19" s="32">
        <f t="shared" si="2"/>
        <v>285417</v>
      </c>
      <c r="AA19" s="32">
        <f t="shared" si="0"/>
        <v>101</v>
      </c>
      <c r="AB19" s="33">
        <f t="shared" si="1"/>
        <v>30137460</v>
      </c>
    </row>
    <row r="20" spans="1:28" ht="18" customHeight="1" x14ac:dyDescent="0.2">
      <c r="A20" s="60" t="s">
        <v>16</v>
      </c>
      <c r="B20" s="27" t="s">
        <v>1</v>
      </c>
      <c r="C20" s="28">
        <v>3</v>
      </c>
      <c r="D20" s="28">
        <v>508298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4</v>
      </c>
      <c r="L20" s="28">
        <v>3862297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f t="shared" si="0"/>
        <v>7</v>
      </c>
      <c r="AB20" s="29">
        <f t="shared" si="1"/>
        <v>4370595</v>
      </c>
    </row>
    <row r="21" spans="1:28" ht="18" customHeight="1" x14ac:dyDescent="0.2">
      <c r="A21" s="60"/>
      <c r="B21" s="27" t="s">
        <v>2</v>
      </c>
      <c r="C21" s="28">
        <v>4</v>
      </c>
      <c r="D21" s="28">
        <v>840379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5</v>
      </c>
      <c r="L21" s="28">
        <v>1576019</v>
      </c>
      <c r="M21" s="28">
        <v>1</v>
      </c>
      <c r="N21" s="28">
        <v>92000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f t="shared" si="0"/>
        <v>10</v>
      </c>
      <c r="AB21" s="29">
        <f t="shared" si="1"/>
        <v>2508398</v>
      </c>
    </row>
    <row r="22" spans="1:28" ht="18" customHeight="1" x14ac:dyDescent="0.2">
      <c r="A22" s="60"/>
      <c r="B22" s="27" t="s">
        <v>21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/>
      <c r="L22" s="28">
        <v>0</v>
      </c>
      <c r="M22" s="28">
        <v>1</v>
      </c>
      <c r="N22" s="28">
        <v>1384</v>
      </c>
      <c r="O22" s="28">
        <v>0</v>
      </c>
      <c r="P22" s="28">
        <v>0</v>
      </c>
      <c r="Q22" s="28">
        <v>3</v>
      </c>
      <c r="R22" s="28">
        <v>36209</v>
      </c>
      <c r="S22" s="28">
        <v>1</v>
      </c>
      <c r="T22" s="28">
        <v>2930</v>
      </c>
      <c r="U22" s="28">
        <v>0</v>
      </c>
      <c r="V22" s="28">
        <v>0</v>
      </c>
      <c r="W22" s="28">
        <v>0</v>
      </c>
      <c r="X22" s="28">
        <v>0</v>
      </c>
      <c r="Y22" s="28">
        <v>5</v>
      </c>
      <c r="Z22" s="28">
        <v>21279</v>
      </c>
      <c r="AA22" s="28">
        <f t="shared" si="0"/>
        <v>10</v>
      </c>
      <c r="AB22" s="29">
        <f t="shared" si="1"/>
        <v>61802</v>
      </c>
    </row>
    <row r="23" spans="1:28" ht="18" customHeight="1" x14ac:dyDescent="0.2">
      <c r="A23" s="60"/>
      <c r="B23" s="27" t="s">
        <v>3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3</v>
      </c>
      <c r="L23" s="28">
        <v>773207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1</v>
      </c>
      <c r="Z23" s="28">
        <v>105134</v>
      </c>
      <c r="AA23" s="28">
        <f t="shared" si="0"/>
        <v>4</v>
      </c>
      <c r="AB23" s="29">
        <f t="shared" si="1"/>
        <v>878341</v>
      </c>
    </row>
    <row r="24" spans="1:28" ht="18" customHeight="1" x14ac:dyDescent="0.2">
      <c r="A24" s="60"/>
      <c r="B24" s="27" t="s">
        <v>105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/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1</v>
      </c>
      <c r="Z24" s="28">
        <v>22614</v>
      </c>
      <c r="AA24" s="28">
        <f t="shared" si="0"/>
        <v>1</v>
      </c>
      <c r="AB24" s="29">
        <f t="shared" si="1"/>
        <v>22614</v>
      </c>
    </row>
    <row r="25" spans="1:28" ht="18" customHeight="1" x14ac:dyDescent="0.2">
      <c r="A25" s="60"/>
      <c r="B25" s="27" t="s">
        <v>4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/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2</v>
      </c>
      <c r="V25" s="28">
        <v>72140</v>
      </c>
      <c r="W25" s="28">
        <v>0</v>
      </c>
      <c r="X25" s="28">
        <v>0</v>
      </c>
      <c r="Y25" s="28">
        <v>0</v>
      </c>
      <c r="Z25" s="28">
        <v>0</v>
      </c>
      <c r="AA25" s="28">
        <f t="shared" si="0"/>
        <v>2</v>
      </c>
      <c r="AB25" s="29">
        <f t="shared" si="1"/>
        <v>72140</v>
      </c>
    </row>
    <row r="26" spans="1:28" ht="18" customHeight="1" x14ac:dyDescent="0.2">
      <c r="A26" s="60"/>
      <c r="B26" s="27" t="s">
        <v>36</v>
      </c>
      <c r="C26" s="28">
        <v>7</v>
      </c>
      <c r="D26" s="28">
        <v>1735809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1</v>
      </c>
      <c r="L26" s="28">
        <v>20064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f t="shared" ref="AA26" si="3">C26+E26+G26+I26+K26+M26+O26+Q26+S26+U26+W26+Y26</f>
        <v>8</v>
      </c>
      <c r="AB26" s="29">
        <f t="shared" ref="AB26" si="4">D26+F26+H26+J26+L26+N26+P26+R26+T26+V26+X26+Z26</f>
        <v>1755873</v>
      </c>
    </row>
    <row r="27" spans="1:28" ht="18" customHeight="1" thickBot="1" x14ac:dyDescent="0.25">
      <c r="A27" s="61" t="s">
        <v>24</v>
      </c>
      <c r="B27" s="31" t="s">
        <v>31</v>
      </c>
      <c r="C27" s="32">
        <f t="shared" ref="C27:Z27" si="5">SUM(C20:C26)</f>
        <v>14</v>
      </c>
      <c r="D27" s="34">
        <f t="shared" si="5"/>
        <v>3084486</v>
      </c>
      <c r="E27" s="32">
        <f t="shared" si="5"/>
        <v>0</v>
      </c>
      <c r="F27" s="34">
        <f t="shared" si="5"/>
        <v>0</v>
      </c>
      <c r="G27" s="32">
        <f t="shared" si="5"/>
        <v>0</v>
      </c>
      <c r="H27" s="34">
        <f t="shared" si="5"/>
        <v>0</v>
      </c>
      <c r="I27" s="32">
        <f t="shared" si="5"/>
        <v>0</v>
      </c>
      <c r="J27" s="34">
        <f t="shared" si="5"/>
        <v>0</v>
      </c>
      <c r="K27" s="32">
        <f t="shared" si="5"/>
        <v>13</v>
      </c>
      <c r="L27" s="34">
        <f t="shared" si="5"/>
        <v>6231587</v>
      </c>
      <c r="M27" s="32">
        <f t="shared" si="5"/>
        <v>2</v>
      </c>
      <c r="N27" s="34">
        <f t="shared" si="5"/>
        <v>93384</v>
      </c>
      <c r="O27" s="32">
        <f t="shared" si="5"/>
        <v>0</v>
      </c>
      <c r="P27" s="34">
        <f t="shared" si="5"/>
        <v>0</v>
      </c>
      <c r="Q27" s="32">
        <f t="shared" si="5"/>
        <v>3</v>
      </c>
      <c r="R27" s="34">
        <f t="shared" si="5"/>
        <v>36209</v>
      </c>
      <c r="S27" s="32">
        <f t="shared" si="5"/>
        <v>1</v>
      </c>
      <c r="T27" s="34">
        <f t="shared" si="5"/>
        <v>2930</v>
      </c>
      <c r="U27" s="32">
        <f t="shared" si="5"/>
        <v>2</v>
      </c>
      <c r="V27" s="34">
        <f t="shared" si="5"/>
        <v>72140</v>
      </c>
      <c r="W27" s="32">
        <f t="shared" si="5"/>
        <v>0</v>
      </c>
      <c r="X27" s="34">
        <f t="shared" si="5"/>
        <v>0</v>
      </c>
      <c r="Y27" s="32">
        <f t="shared" si="5"/>
        <v>7</v>
      </c>
      <c r="Z27" s="34">
        <f t="shared" si="5"/>
        <v>149027</v>
      </c>
      <c r="AA27" s="32">
        <f t="shared" si="0"/>
        <v>42</v>
      </c>
      <c r="AB27" s="33">
        <f t="shared" si="1"/>
        <v>9669763</v>
      </c>
    </row>
    <row r="28" spans="1:28" ht="18" customHeight="1" x14ac:dyDescent="0.2">
      <c r="A28" s="70" t="s">
        <v>17</v>
      </c>
      <c r="B28" s="27" t="s">
        <v>55</v>
      </c>
      <c r="C28" s="28">
        <v>0</v>
      </c>
      <c r="D28" s="28">
        <v>0</v>
      </c>
      <c r="E28" s="28">
        <v>3</v>
      </c>
      <c r="F28" s="28">
        <v>816333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3</v>
      </c>
      <c r="P28" s="28">
        <v>281671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f t="shared" si="0"/>
        <v>6</v>
      </c>
      <c r="AB28" s="29">
        <f t="shared" si="1"/>
        <v>1098004</v>
      </c>
    </row>
    <row r="29" spans="1:28" ht="18" customHeight="1" x14ac:dyDescent="0.2">
      <c r="A29" s="69"/>
      <c r="B29" s="27" t="s">
        <v>14</v>
      </c>
      <c r="C29" s="28">
        <v>0</v>
      </c>
      <c r="D29" s="28">
        <v>0</v>
      </c>
      <c r="E29" s="28">
        <v>1</v>
      </c>
      <c r="F29" s="28">
        <v>60107</v>
      </c>
      <c r="G29" s="28">
        <v>0</v>
      </c>
      <c r="H29" s="28">
        <v>0</v>
      </c>
      <c r="I29" s="28">
        <v>0</v>
      </c>
      <c r="J29" s="28">
        <v>0</v>
      </c>
      <c r="K29" s="28">
        <v>1</v>
      </c>
      <c r="L29" s="28">
        <v>25000</v>
      </c>
      <c r="M29" s="28">
        <v>0</v>
      </c>
      <c r="N29" s="28">
        <v>0</v>
      </c>
      <c r="O29" s="28">
        <v>1</v>
      </c>
      <c r="P29" s="28">
        <v>70000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f t="shared" si="0"/>
        <v>3</v>
      </c>
      <c r="AB29" s="29">
        <f t="shared" si="1"/>
        <v>155107</v>
      </c>
    </row>
    <row r="30" spans="1:28" ht="18" customHeight="1" x14ac:dyDescent="0.2">
      <c r="A30" s="60"/>
      <c r="B30" s="27" t="s">
        <v>106</v>
      </c>
      <c r="C30" s="28">
        <v>0</v>
      </c>
      <c r="D30" s="28">
        <v>0</v>
      </c>
      <c r="E30" s="28">
        <v>1</v>
      </c>
      <c r="F30" s="28">
        <v>2773637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f t="shared" si="0"/>
        <v>1</v>
      </c>
      <c r="AB30" s="29">
        <f t="shared" si="1"/>
        <v>2773637</v>
      </c>
    </row>
    <row r="31" spans="1:28" ht="18" customHeight="1" thickBot="1" x14ac:dyDescent="0.25">
      <c r="A31" s="61" t="s">
        <v>26</v>
      </c>
      <c r="B31" s="31" t="s">
        <v>31</v>
      </c>
      <c r="C31" s="32">
        <f t="shared" ref="C31:Z31" si="6">SUM(C28:C30)</f>
        <v>0</v>
      </c>
      <c r="D31" s="32">
        <f t="shared" si="6"/>
        <v>0</v>
      </c>
      <c r="E31" s="32">
        <f t="shared" si="6"/>
        <v>5</v>
      </c>
      <c r="F31" s="32">
        <f t="shared" si="6"/>
        <v>3650077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1</v>
      </c>
      <c r="L31" s="32">
        <f t="shared" si="6"/>
        <v>25000</v>
      </c>
      <c r="M31" s="32">
        <f t="shared" si="6"/>
        <v>0</v>
      </c>
      <c r="N31" s="32">
        <f t="shared" si="6"/>
        <v>0</v>
      </c>
      <c r="O31" s="32">
        <f t="shared" si="6"/>
        <v>4</v>
      </c>
      <c r="P31" s="32">
        <f t="shared" si="6"/>
        <v>351671</v>
      </c>
      <c r="Q31" s="32">
        <f t="shared" si="6"/>
        <v>0</v>
      </c>
      <c r="R31" s="32">
        <f t="shared" si="6"/>
        <v>0</v>
      </c>
      <c r="S31" s="32">
        <f t="shared" si="6"/>
        <v>0</v>
      </c>
      <c r="T31" s="32">
        <f t="shared" si="6"/>
        <v>0</v>
      </c>
      <c r="U31" s="32">
        <f t="shared" si="6"/>
        <v>0</v>
      </c>
      <c r="V31" s="32">
        <f t="shared" si="6"/>
        <v>0</v>
      </c>
      <c r="W31" s="32">
        <f t="shared" si="6"/>
        <v>0</v>
      </c>
      <c r="X31" s="32">
        <f t="shared" si="6"/>
        <v>0</v>
      </c>
      <c r="Y31" s="32">
        <f t="shared" si="6"/>
        <v>0</v>
      </c>
      <c r="Z31" s="32">
        <f t="shared" si="6"/>
        <v>0</v>
      </c>
      <c r="AA31" s="32">
        <f t="shared" si="0"/>
        <v>10</v>
      </c>
      <c r="AB31" s="33">
        <f t="shared" si="1"/>
        <v>4026748</v>
      </c>
    </row>
    <row r="32" spans="1:28" ht="18" customHeight="1" x14ac:dyDescent="0.2">
      <c r="A32" s="70" t="s">
        <v>19</v>
      </c>
      <c r="B32" s="27" t="s">
        <v>56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1</v>
      </c>
      <c r="N32" s="28">
        <v>800000</v>
      </c>
      <c r="O32" s="28">
        <v>0</v>
      </c>
      <c r="P32" s="28">
        <v>0</v>
      </c>
      <c r="Q32" s="28"/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5</v>
      </c>
      <c r="X32" s="28">
        <v>1975000</v>
      </c>
      <c r="Y32" s="28">
        <v>0</v>
      </c>
      <c r="Z32" s="28">
        <v>0</v>
      </c>
      <c r="AA32" s="28">
        <f t="shared" si="0"/>
        <v>6</v>
      </c>
      <c r="AB32" s="29">
        <f t="shared" si="1"/>
        <v>2775000</v>
      </c>
    </row>
    <row r="33" spans="1:28" ht="18" customHeight="1" x14ac:dyDescent="0.2">
      <c r="A33" s="69"/>
      <c r="B33" s="27" t="s">
        <v>39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</v>
      </c>
      <c r="L33" s="28">
        <v>299971</v>
      </c>
      <c r="M33" s="28"/>
      <c r="N33" s="28">
        <v>0</v>
      </c>
      <c r="O33" s="28">
        <v>0</v>
      </c>
      <c r="P33" s="28">
        <v>0</v>
      </c>
      <c r="Q33" s="28">
        <v>6</v>
      </c>
      <c r="R33" s="28">
        <v>1085041</v>
      </c>
      <c r="S33" s="28">
        <v>2</v>
      </c>
      <c r="T33" s="28">
        <v>67637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f t="shared" si="0"/>
        <v>9</v>
      </c>
      <c r="AB33" s="29">
        <f t="shared" si="1"/>
        <v>1452649</v>
      </c>
    </row>
    <row r="34" spans="1:28" ht="18" customHeight="1" x14ac:dyDescent="0.2">
      <c r="A34" s="60"/>
      <c r="B34" s="27" t="s">
        <v>23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5</v>
      </c>
      <c r="L34" s="28">
        <v>866673</v>
      </c>
      <c r="M34" s="28">
        <v>3</v>
      </c>
      <c r="N34" s="28">
        <v>434214</v>
      </c>
      <c r="O34" s="28">
        <v>0</v>
      </c>
      <c r="P34" s="28">
        <v>0</v>
      </c>
      <c r="Q34" s="28">
        <v>1</v>
      </c>
      <c r="R34" s="28">
        <v>164387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f t="shared" si="0"/>
        <v>9</v>
      </c>
      <c r="AB34" s="29">
        <f t="shared" si="1"/>
        <v>1465274</v>
      </c>
    </row>
    <row r="35" spans="1:28" ht="18" customHeight="1" x14ac:dyDescent="0.2">
      <c r="A35" s="60"/>
      <c r="B35" s="27" t="s">
        <v>57</v>
      </c>
      <c r="C35" s="28">
        <v>1</v>
      </c>
      <c r="D35" s="28">
        <v>229404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2</v>
      </c>
      <c r="L35" s="28">
        <v>828121</v>
      </c>
      <c r="M35" s="28"/>
      <c r="N35" s="28">
        <v>0</v>
      </c>
      <c r="O35" s="28">
        <v>0</v>
      </c>
      <c r="P35" s="28">
        <v>0</v>
      </c>
      <c r="Q35" s="28">
        <v>1</v>
      </c>
      <c r="R35" s="28">
        <v>17000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f t="shared" si="0"/>
        <v>4</v>
      </c>
      <c r="AB35" s="29">
        <f t="shared" si="1"/>
        <v>1074525</v>
      </c>
    </row>
    <row r="36" spans="1:28" ht="18" customHeight="1" x14ac:dyDescent="0.2">
      <c r="A36" s="60"/>
      <c r="B36" s="27" t="s">
        <v>100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5</v>
      </c>
      <c r="N36" s="28">
        <v>286879</v>
      </c>
      <c r="O36" s="28">
        <v>0</v>
      </c>
      <c r="P36" s="28">
        <v>0</v>
      </c>
      <c r="Q36" s="28">
        <v>6</v>
      </c>
      <c r="R36" s="28">
        <v>282681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1</v>
      </c>
      <c r="Z36" s="28">
        <v>1299999</v>
      </c>
      <c r="AA36" s="28">
        <f t="shared" si="0"/>
        <v>12</v>
      </c>
      <c r="AB36" s="29">
        <f t="shared" si="1"/>
        <v>1869559</v>
      </c>
    </row>
    <row r="37" spans="1:28" ht="18" customHeight="1" x14ac:dyDescent="0.2">
      <c r="A37" s="60"/>
      <c r="B37" s="27" t="s">
        <v>15</v>
      </c>
      <c r="C37" s="28">
        <v>0</v>
      </c>
      <c r="D37" s="28">
        <v>0</v>
      </c>
      <c r="E37" s="28">
        <v>1</v>
      </c>
      <c r="F37" s="28">
        <v>20000</v>
      </c>
      <c r="G37" s="28">
        <v>0</v>
      </c>
      <c r="H37" s="28">
        <v>0</v>
      </c>
      <c r="I37" s="28">
        <v>0</v>
      </c>
      <c r="J37" s="28">
        <v>0</v>
      </c>
      <c r="K37" s="28">
        <v>1</v>
      </c>
      <c r="L37" s="28">
        <v>7500</v>
      </c>
      <c r="M37" s="28"/>
      <c r="N37" s="28">
        <v>0</v>
      </c>
      <c r="O37" s="28">
        <v>0</v>
      </c>
      <c r="P37" s="28">
        <v>0</v>
      </c>
      <c r="Q37" s="28"/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1</v>
      </c>
      <c r="Z37" s="28">
        <v>21858</v>
      </c>
      <c r="AA37" s="28">
        <f t="shared" si="0"/>
        <v>3</v>
      </c>
      <c r="AB37" s="29">
        <f t="shared" si="1"/>
        <v>49358</v>
      </c>
    </row>
    <row r="38" spans="1:28" ht="18" customHeight="1" x14ac:dyDescent="0.2">
      <c r="A38" s="60"/>
      <c r="B38" s="27" t="s">
        <v>40</v>
      </c>
      <c r="C38" s="28">
        <v>1</v>
      </c>
      <c r="D38" s="28">
        <v>261884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3</v>
      </c>
      <c r="L38" s="28">
        <v>154913</v>
      </c>
      <c r="M38" s="28">
        <v>3</v>
      </c>
      <c r="N38" s="28">
        <v>445140</v>
      </c>
      <c r="O38" s="28">
        <v>0</v>
      </c>
      <c r="P38" s="28">
        <v>0</v>
      </c>
      <c r="Q38" s="28"/>
      <c r="R38" s="28">
        <v>0</v>
      </c>
      <c r="S38" s="28">
        <v>0</v>
      </c>
      <c r="T38" s="28">
        <v>0</v>
      </c>
      <c r="U38" s="28">
        <v>1</v>
      </c>
      <c r="V38" s="28">
        <v>121000</v>
      </c>
      <c r="W38" s="28">
        <v>2</v>
      </c>
      <c r="X38" s="28">
        <v>163616</v>
      </c>
      <c r="Y38" s="28">
        <v>0</v>
      </c>
      <c r="Z38" s="28">
        <v>0</v>
      </c>
      <c r="AA38" s="28">
        <f t="shared" si="0"/>
        <v>10</v>
      </c>
      <c r="AB38" s="29">
        <f t="shared" si="1"/>
        <v>1146553</v>
      </c>
    </row>
    <row r="39" spans="1:28" ht="18" customHeight="1" x14ac:dyDescent="0.2">
      <c r="A39" s="60"/>
      <c r="B39" s="27" t="s">
        <v>32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/>
      <c r="N39" s="28">
        <v>0</v>
      </c>
      <c r="O39" s="28">
        <v>0</v>
      </c>
      <c r="P39" s="28">
        <v>0</v>
      </c>
      <c r="Q39" s="28">
        <v>2</v>
      </c>
      <c r="R39" s="28">
        <v>215647</v>
      </c>
      <c r="S39" s="28">
        <v>0</v>
      </c>
      <c r="T39" s="28">
        <v>0</v>
      </c>
      <c r="U39" s="28">
        <v>1</v>
      </c>
      <c r="V39" s="28">
        <v>72500</v>
      </c>
      <c r="W39" s="28">
        <v>0</v>
      </c>
      <c r="X39" s="28">
        <v>0</v>
      </c>
      <c r="Y39" s="28">
        <v>0</v>
      </c>
      <c r="Z39" s="28">
        <v>0</v>
      </c>
      <c r="AA39" s="28">
        <f t="shared" si="0"/>
        <v>3</v>
      </c>
      <c r="AB39" s="29">
        <f t="shared" si="1"/>
        <v>288147</v>
      </c>
    </row>
    <row r="40" spans="1:28" ht="18" customHeight="1" thickBot="1" x14ac:dyDescent="0.25">
      <c r="A40" s="61" t="s">
        <v>25</v>
      </c>
      <c r="B40" s="31" t="s">
        <v>31</v>
      </c>
      <c r="C40" s="32">
        <f t="shared" ref="C40:Z40" si="7">SUM(C32:C39)</f>
        <v>2</v>
      </c>
      <c r="D40" s="32">
        <f t="shared" si="7"/>
        <v>491288</v>
      </c>
      <c r="E40" s="32">
        <f t="shared" si="7"/>
        <v>1</v>
      </c>
      <c r="F40" s="32">
        <f t="shared" si="7"/>
        <v>20000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12</v>
      </c>
      <c r="L40" s="32">
        <f t="shared" si="7"/>
        <v>2157178</v>
      </c>
      <c r="M40" s="32">
        <f t="shared" si="7"/>
        <v>12</v>
      </c>
      <c r="N40" s="32">
        <f t="shared" si="7"/>
        <v>1966233</v>
      </c>
      <c r="O40" s="32">
        <f t="shared" si="7"/>
        <v>0</v>
      </c>
      <c r="P40" s="32">
        <f t="shared" si="7"/>
        <v>0</v>
      </c>
      <c r="Q40" s="32">
        <f t="shared" si="7"/>
        <v>16</v>
      </c>
      <c r="R40" s="32">
        <f t="shared" si="7"/>
        <v>1764756</v>
      </c>
      <c r="S40" s="32">
        <f t="shared" si="7"/>
        <v>2</v>
      </c>
      <c r="T40" s="32">
        <f t="shared" si="7"/>
        <v>67637</v>
      </c>
      <c r="U40" s="32">
        <f t="shared" si="7"/>
        <v>2</v>
      </c>
      <c r="V40" s="32">
        <f t="shared" si="7"/>
        <v>193500</v>
      </c>
      <c r="W40" s="32">
        <f t="shared" si="7"/>
        <v>7</v>
      </c>
      <c r="X40" s="32">
        <f t="shared" si="7"/>
        <v>2138616</v>
      </c>
      <c r="Y40" s="32">
        <f t="shared" si="7"/>
        <v>2</v>
      </c>
      <c r="Z40" s="32">
        <f t="shared" si="7"/>
        <v>1321857</v>
      </c>
      <c r="AA40" s="32">
        <f t="shared" si="0"/>
        <v>56</v>
      </c>
      <c r="AB40" s="33">
        <f t="shared" si="1"/>
        <v>10121065</v>
      </c>
    </row>
    <row r="41" spans="1:28" ht="18" customHeight="1" x14ac:dyDescent="0.2">
      <c r="A41" s="60" t="s">
        <v>41</v>
      </c>
      <c r="B41" s="27" t="s">
        <v>5</v>
      </c>
      <c r="C41" s="28">
        <v>10</v>
      </c>
      <c r="D41" s="28">
        <v>5398408</v>
      </c>
      <c r="E41" s="28">
        <v>2</v>
      </c>
      <c r="F41" s="28">
        <v>203659</v>
      </c>
      <c r="G41" s="28">
        <v>0</v>
      </c>
      <c r="H41" s="28">
        <v>0</v>
      </c>
      <c r="I41" s="28"/>
      <c r="J41" s="28">
        <v>0</v>
      </c>
      <c r="K41" s="28"/>
      <c r="L41" s="28">
        <v>0</v>
      </c>
      <c r="M41" s="28">
        <v>2</v>
      </c>
      <c r="N41" s="28">
        <v>904865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f t="shared" si="0"/>
        <v>14</v>
      </c>
      <c r="AB41" s="29">
        <f t="shared" si="1"/>
        <v>6506932</v>
      </c>
    </row>
    <row r="42" spans="1:28" ht="18" customHeight="1" x14ac:dyDescent="0.2">
      <c r="A42" s="60"/>
      <c r="B42" s="27" t="s">
        <v>58</v>
      </c>
      <c r="C42" s="28">
        <v>22</v>
      </c>
      <c r="D42" s="28">
        <v>9754663</v>
      </c>
      <c r="E42" s="28">
        <v>1</v>
      </c>
      <c r="F42" s="28">
        <v>20000</v>
      </c>
      <c r="G42" s="28">
        <v>0</v>
      </c>
      <c r="H42" s="28">
        <v>0</v>
      </c>
      <c r="I42" s="28"/>
      <c r="J42" s="28">
        <v>0</v>
      </c>
      <c r="K42" s="28"/>
      <c r="L42" s="28">
        <v>0</v>
      </c>
      <c r="M42" s="28">
        <v>1</v>
      </c>
      <c r="N42" s="28">
        <v>156000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f t="shared" si="0"/>
        <v>24</v>
      </c>
      <c r="AB42" s="29">
        <f t="shared" si="1"/>
        <v>9930663</v>
      </c>
    </row>
    <row r="43" spans="1:28" ht="18" customHeight="1" x14ac:dyDescent="0.2">
      <c r="A43" s="60"/>
      <c r="B43" s="27" t="s">
        <v>59</v>
      </c>
      <c r="C43" s="28"/>
      <c r="D43" s="28">
        <v>0</v>
      </c>
      <c r="E43" s="28"/>
      <c r="F43" s="28">
        <v>0</v>
      </c>
      <c r="G43" s="28">
        <v>0</v>
      </c>
      <c r="H43" s="28">
        <v>0</v>
      </c>
      <c r="I43" s="28"/>
      <c r="J43" s="28">
        <v>0</v>
      </c>
      <c r="K43" s="28"/>
      <c r="L43" s="28">
        <v>0</v>
      </c>
      <c r="M43" s="28"/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3</v>
      </c>
      <c r="Z43" s="28">
        <v>4037893</v>
      </c>
      <c r="AA43" s="28">
        <f t="shared" si="0"/>
        <v>3</v>
      </c>
      <c r="AB43" s="29">
        <f t="shared" si="1"/>
        <v>4037893</v>
      </c>
    </row>
    <row r="44" spans="1:28" ht="18" customHeight="1" x14ac:dyDescent="0.2">
      <c r="A44" s="60"/>
      <c r="B44" s="27" t="s">
        <v>60</v>
      </c>
      <c r="C44" s="28">
        <v>2</v>
      </c>
      <c r="D44" s="28">
        <v>16925</v>
      </c>
      <c r="E44" s="28"/>
      <c r="F44" s="28">
        <v>0</v>
      </c>
      <c r="G44" s="28">
        <v>0</v>
      </c>
      <c r="H44" s="28">
        <v>0</v>
      </c>
      <c r="I44" s="28"/>
      <c r="J44" s="28">
        <v>0</v>
      </c>
      <c r="K44" s="28"/>
      <c r="L44" s="28">
        <v>0</v>
      </c>
      <c r="M44" s="28"/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f t="shared" si="0"/>
        <v>2</v>
      </c>
      <c r="AB44" s="29">
        <f t="shared" si="1"/>
        <v>16925</v>
      </c>
    </row>
    <row r="45" spans="1:28" ht="18" customHeight="1" x14ac:dyDescent="0.2">
      <c r="A45" s="60"/>
      <c r="B45" s="27" t="s">
        <v>61</v>
      </c>
      <c r="C45" s="28"/>
      <c r="D45" s="28">
        <v>0</v>
      </c>
      <c r="E45" s="28">
        <v>6</v>
      </c>
      <c r="F45" s="28">
        <v>1461396</v>
      </c>
      <c r="G45" s="28">
        <v>0</v>
      </c>
      <c r="H45" s="28">
        <v>0</v>
      </c>
      <c r="I45" s="28"/>
      <c r="J45" s="28">
        <v>0</v>
      </c>
      <c r="K45" s="28"/>
      <c r="L45" s="28">
        <v>0</v>
      </c>
      <c r="M45" s="28"/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f t="shared" si="0"/>
        <v>6</v>
      </c>
      <c r="AB45" s="29">
        <f t="shared" si="1"/>
        <v>1461396</v>
      </c>
    </row>
    <row r="46" spans="1:28" ht="18" customHeight="1" x14ac:dyDescent="0.2">
      <c r="A46" s="60"/>
      <c r="B46" s="27" t="s">
        <v>62</v>
      </c>
      <c r="C46" s="28">
        <v>1</v>
      </c>
      <c r="D46" s="28">
        <v>65000</v>
      </c>
      <c r="E46" s="28"/>
      <c r="F46" s="28">
        <v>0</v>
      </c>
      <c r="G46" s="28">
        <v>0</v>
      </c>
      <c r="H46" s="28">
        <v>0</v>
      </c>
      <c r="I46" s="28"/>
      <c r="J46" s="28">
        <v>0</v>
      </c>
      <c r="K46" s="28"/>
      <c r="L46" s="28">
        <v>0</v>
      </c>
      <c r="M46" s="28"/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f t="shared" si="0"/>
        <v>1</v>
      </c>
      <c r="AB46" s="29">
        <f t="shared" si="1"/>
        <v>65000</v>
      </c>
    </row>
    <row r="47" spans="1:28" ht="18" customHeight="1" x14ac:dyDescent="0.2">
      <c r="A47" s="60"/>
      <c r="B47" s="27" t="s">
        <v>63</v>
      </c>
      <c r="C47" s="28">
        <v>3</v>
      </c>
      <c r="D47" s="28">
        <v>205571</v>
      </c>
      <c r="E47" s="28"/>
      <c r="F47" s="28">
        <v>0</v>
      </c>
      <c r="G47" s="28">
        <v>0</v>
      </c>
      <c r="H47" s="28">
        <v>0</v>
      </c>
      <c r="I47" s="28"/>
      <c r="J47" s="28">
        <v>0</v>
      </c>
      <c r="K47" s="28"/>
      <c r="L47" s="28">
        <v>0</v>
      </c>
      <c r="M47" s="28"/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f t="shared" si="0"/>
        <v>3</v>
      </c>
      <c r="AB47" s="29">
        <f t="shared" si="1"/>
        <v>205571</v>
      </c>
    </row>
    <row r="48" spans="1:28" ht="18" customHeight="1" x14ac:dyDescent="0.2">
      <c r="A48" s="60"/>
      <c r="B48" s="27" t="s">
        <v>64</v>
      </c>
      <c r="C48" s="28">
        <v>5</v>
      </c>
      <c r="D48" s="28">
        <v>932914</v>
      </c>
      <c r="E48" s="28"/>
      <c r="F48" s="28">
        <v>0</v>
      </c>
      <c r="G48" s="28">
        <v>0</v>
      </c>
      <c r="H48" s="28">
        <v>0</v>
      </c>
      <c r="I48" s="28"/>
      <c r="J48" s="28">
        <v>0</v>
      </c>
      <c r="K48" s="28">
        <v>2</v>
      </c>
      <c r="L48" s="28">
        <v>15122</v>
      </c>
      <c r="M48" s="28"/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f t="shared" si="0"/>
        <v>7</v>
      </c>
      <c r="AB48" s="29">
        <f t="shared" si="1"/>
        <v>948036</v>
      </c>
    </row>
    <row r="49" spans="1:28" ht="18" customHeight="1" x14ac:dyDescent="0.2">
      <c r="A49" s="60"/>
      <c r="B49" s="27" t="s">
        <v>65</v>
      </c>
      <c r="C49" s="28">
        <v>1</v>
      </c>
      <c r="D49" s="28">
        <v>20507</v>
      </c>
      <c r="E49" s="28"/>
      <c r="F49" s="28">
        <v>0</v>
      </c>
      <c r="G49" s="28">
        <v>0</v>
      </c>
      <c r="H49" s="28">
        <v>0</v>
      </c>
      <c r="I49" s="28">
        <v>1</v>
      </c>
      <c r="J49" s="28">
        <v>208620</v>
      </c>
      <c r="K49" s="28"/>
      <c r="L49" s="28">
        <v>0</v>
      </c>
      <c r="M49" s="28"/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f t="shared" si="0"/>
        <v>2</v>
      </c>
      <c r="AB49" s="29">
        <f t="shared" si="1"/>
        <v>229127</v>
      </c>
    </row>
    <row r="50" spans="1:28" ht="18" customHeight="1" x14ac:dyDescent="0.2">
      <c r="A50" s="60"/>
      <c r="B50" s="27" t="s">
        <v>66</v>
      </c>
      <c r="C50" s="28"/>
      <c r="D50" s="28">
        <v>0</v>
      </c>
      <c r="E50" s="28">
        <v>1</v>
      </c>
      <c r="F50" s="28">
        <v>103298</v>
      </c>
      <c r="G50" s="28">
        <v>0</v>
      </c>
      <c r="H50" s="28">
        <v>0</v>
      </c>
      <c r="I50" s="28">
        <v>1</v>
      </c>
      <c r="J50" s="28">
        <v>19990</v>
      </c>
      <c r="K50" s="28"/>
      <c r="L50" s="28">
        <v>0</v>
      </c>
      <c r="M50" s="28"/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f t="shared" si="0"/>
        <v>2</v>
      </c>
      <c r="AB50" s="29">
        <f t="shared" si="1"/>
        <v>123288</v>
      </c>
    </row>
    <row r="51" spans="1:28" ht="18" customHeight="1" x14ac:dyDescent="0.2">
      <c r="A51" s="60"/>
      <c r="B51" s="27" t="s">
        <v>67</v>
      </c>
      <c r="C51" s="28">
        <v>9</v>
      </c>
      <c r="D51" s="28">
        <v>4506791</v>
      </c>
      <c r="E51" s="28">
        <v>1</v>
      </c>
      <c r="F51" s="28">
        <v>1400000</v>
      </c>
      <c r="G51" s="28">
        <v>0</v>
      </c>
      <c r="H51" s="28">
        <v>0</v>
      </c>
      <c r="I51" s="28"/>
      <c r="J51" s="28">
        <v>0</v>
      </c>
      <c r="K51" s="28"/>
      <c r="L51" s="28">
        <v>0</v>
      </c>
      <c r="M51" s="28"/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f t="shared" si="0"/>
        <v>10</v>
      </c>
      <c r="AB51" s="29">
        <f t="shared" si="1"/>
        <v>5906791</v>
      </c>
    </row>
    <row r="52" spans="1:28" ht="18" customHeight="1" x14ac:dyDescent="0.2">
      <c r="A52" s="60"/>
      <c r="B52" s="27" t="s">
        <v>68</v>
      </c>
      <c r="C52" s="28">
        <v>8</v>
      </c>
      <c r="D52" s="28">
        <v>2631873</v>
      </c>
      <c r="E52" s="28"/>
      <c r="F52" s="28">
        <v>0</v>
      </c>
      <c r="G52" s="28">
        <v>0</v>
      </c>
      <c r="H52" s="28">
        <v>0</v>
      </c>
      <c r="I52" s="28"/>
      <c r="J52" s="28">
        <v>0</v>
      </c>
      <c r="K52" s="28"/>
      <c r="L52" s="28">
        <v>0</v>
      </c>
      <c r="M52" s="28"/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f t="shared" si="0"/>
        <v>8</v>
      </c>
      <c r="AB52" s="29">
        <f t="shared" si="1"/>
        <v>2631873</v>
      </c>
    </row>
    <row r="53" spans="1:28" ht="18" customHeight="1" x14ac:dyDescent="0.2">
      <c r="A53" s="60"/>
      <c r="B53" s="27" t="s">
        <v>69</v>
      </c>
      <c r="C53" s="28">
        <v>3</v>
      </c>
      <c r="D53" s="28">
        <v>1131901</v>
      </c>
      <c r="E53" s="28">
        <v>1</v>
      </c>
      <c r="F53" s="28">
        <v>739880</v>
      </c>
      <c r="G53" s="28">
        <v>0</v>
      </c>
      <c r="H53" s="28">
        <v>0</v>
      </c>
      <c r="I53" s="28"/>
      <c r="J53" s="28">
        <v>0</v>
      </c>
      <c r="K53" s="28"/>
      <c r="L53" s="28">
        <v>0</v>
      </c>
      <c r="M53" s="28"/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f t="shared" si="0"/>
        <v>4</v>
      </c>
      <c r="AB53" s="29">
        <f t="shared" si="1"/>
        <v>1871781</v>
      </c>
    </row>
    <row r="54" spans="1:28" ht="18" customHeight="1" x14ac:dyDescent="0.2">
      <c r="A54" s="60"/>
      <c r="B54" s="27" t="s">
        <v>70</v>
      </c>
      <c r="C54" s="28">
        <v>2</v>
      </c>
      <c r="D54" s="28">
        <v>35441</v>
      </c>
      <c r="E54" s="28"/>
      <c r="F54" s="28">
        <v>0</v>
      </c>
      <c r="G54" s="28">
        <v>0</v>
      </c>
      <c r="H54" s="28">
        <v>0</v>
      </c>
      <c r="I54" s="28"/>
      <c r="J54" s="28">
        <v>0</v>
      </c>
      <c r="K54" s="28"/>
      <c r="L54" s="28">
        <v>0</v>
      </c>
      <c r="M54" s="28"/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f t="shared" si="0"/>
        <v>2</v>
      </c>
      <c r="AB54" s="29">
        <f t="shared" si="1"/>
        <v>35441</v>
      </c>
    </row>
    <row r="55" spans="1:28" ht="18" customHeight="1" x14ac:dyDescent="0.2">
      <c r="A55" s="60"/>
      <c r="B55" s="27" t="s">
        <v>71</v>
      </c>
      <c r="C55" s="28">
        <v>15</v>
      </c>
      <c r="D55" s="28">
        <v>5456014</v>
      </c>
      <c r="E55" s="28"/>
      <c r="F55" s="28">
        <v>0</v>
      </c>
      <c r="G55" s="28">
        <v>0</v>
      </c>
      <c r="H55" s="28">
        <v>0</v>
      </c>
      <c r="I55" s="28"/>
      <c r="J55" s="28">
        <v>0</v>
      </c>
      <c r="K55" s="28"/>
      <c r="L55" s="28">
        <v>0</v>
      </c>
      <c r="M55" s="28">
        <v>2</v>
      </c>
      <c r="N55" s="28">
        <v>196875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f t="shared" si="0"/>
        <v>17</v>
      </c>
      <c r="AB55" s="29">
        <f t="shared" si="1"/>
        <v>5652889</v>
      </c>
    </row>
    <row r="56" spans="1:28" ht="18" customHeight="1" x14ac:dyDescent="0.2">
      <c r="A56" s="60"/>
      <c r="B56" s="27" t="s">
        <v>72</v>
      </c>
      <c r="C56" s="28">
        <v>12</v>
      </c>
      <c r="D56" s="28">
        <v>2627720</v>
      </c>
      <c r="E56" s="28"/>
      <c r="F56" s="28">
        <v>0</v>
      </c>
      <c r="G56" s="28">
        <v>0</v>
      </c>
      <c r="H56" s="28">
        <v>0</v>
      </c>
      <c r="I56" s="28"/>
      <c r="J56" s="28">
        <v>0</v>
      </c>
      <c r="K56" s="28"/>
      <c r="L56" s="28">
        <v>0</v>
      </c>
      <c r="M56" s="28"/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f t="shared" si="0"/>
        <v>12</v>
      </c>
      <c r="AB56" s="29">
        <f t="shared" si="1"/>
        <v>2627720</v>
      </c>
    </row>
    <row r="57" spans="1:28" ht="18" customHeight="1" x14ac:dyDescent="0.2">
      <c r="A57" s="60"/>
      <c r="B57" s="27" t="s">
        <v>34</v>
      </c>
      <c r="C57" s="28">
        <v>17</v>
      </c>
      <c r="D57" s="28">
        <v>5896776</v>
      </c>
      <c r="E57" s="28">
        <v>1</v>
      </c>
      <c r="F57" s="28">
        <v>4675</v>
      </c>
      <c r="G57" s="28">
        <v>0</v>
      </c>
      <c r="H57" s="28">
        <v>0</v>
      </c>
      <c r="I57" s="28"/>
      <c r="J57" s="28">
        <v>0</v>
      </c>
      <c r="K57" s="28">
        <v>1</v>
      </c>
      <c r="L57" s="28">
        <v>148915</v>
      </c>
      <c r="M57" s="28"/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f t="shared" si="0"/>
        <v>19</v>
      </c>
      <c r="AB57" s="29">
        <f t="shared" si="1"/>
        <v>6050366</v>
      </c>
    </row>
    <row r="58" spans="1:28" ht="18" customHeight="1" x14ac:dyDescent="0.2">
      <c r="A58" s="60"/>
      <c r="B58" s="27" t="s">
        <v>112</v>
      </c>
      <c r="C58" s="28">
        <v>3</v>
      </c>
      <c r="D58" s="28">
        <v>1017009</v>
      </c>
      <c r="E58" s="28"/>
      <c r="F58" s="28">
        <v>0</v>
      </c>
      <c r="G58" s="28">
        <v>0</v>
      </c>
      <c r="H58" s="28">
        <v>0</v>
      </c>
      <c r="I58" s="28"/>
      <c r="J58" s="28">
        <v>0</v>
      </c>
      <c r="K58" s="28"/>
      <c r="L58" s="28">
        <v>0</v>
      </c>
      <c r="M58" s="28"/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f t="shared" si="0"/>
        <v>3</v>
      </c>
      <c r="AB58" s="29">
        <f t="shared" si="1"/>
        <v>1017009</v>
      </c>
    </row>
    <row r="59" spans="1:28" ht="18" customHeight="1" x14ac:dyDescent="0.2">
      <c r="A59" s="60"/>
      <c r="B59" s="27" t="s">
        <v>101</v>
      </c>
      <c r="C59" s="28"/>
      <c r="D59" s="28">
        <v>0</v>
      </c>
      <c r="E59" s="28">
        <v>1</v>
      </c>
      <c r="F59" s="28">
        <v>44000</v>
      </c>
      <c r="G59" s="28">
        <v>0</v>
      </c>
      <c r="H59" s="28">
        <v>0</v>
      </c>
      <c r="I59" s="28"/>
      <c r="J59" s="28">
        <v>0</v>
      </c>
      <c r="K59" s="28"/>
      <c r="L59" s="28">
        <v>0</v>
      </c>
      <c r="M59" s="28"/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f t="shared" si="0"/>
        <v>1</v>
      </c>
      <c r="AB59" s="29">
        <f t="shared" si="1"/>
        <v>44000</v>
      </c>
    </row>
    <row r="60" spans="1:28" ht="18" customHeight="1" x14ac:dyDescent="0.2">
      <c r="A60" s="60"/>
      <c r="B60" s="27" t="s">
        <v>73</v>
      </c>
      <c r="C60" s="28">
        <v>1</v>
      </c>
      <c r="D60" s="28">
        <v>244915</v>
      </c>
      <c r="E60" s="28"/>
      <c r="F60" s="28">
        <v>0</v>
      </c>
      <c r="G60" s="28">
        <v>0</v>
      </c>
      <c r="H60" s="28">
        <v>0</v>
      </c>
      <c r="I60" s="28"/>
      <c r="J60" s="28">
        <v>0</v>
      </c>
      <c r="K60" s="28"/>
      <c r="L60" s="28">
        <v>0</v>
      </c>
      <c r="M60" s="28"/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1</v>
      </c>
      <c r="Z60" s="28">
        <v>26000</v>
      </c>
      <c r="AA60" s="28">
        <f t="shared" si="0"/>
        <v>2</v>
      </c>
      <c r="AB60" s="29">
        <f t="shared" si="1"/>
        <v>270915</v>
      </c>
    </row>
    <row r="61" spans="1:28" ht="18" customHeight="1" x14ac:dyDescent="0.2">
      <c r="A61" s="60"/>
      <c r="B61" s="27" t="s">
        <v>74</v>
      </c>
      <c r="C61" s="28">
        <v>4</v>
      </c>
      <c r="D61" s="28">
        <v>1245259</v>
      </c>
      <c r="E61" s="28"/>
      <c r="F61" s="28">
        <v>0</v>
      </c>
      <c r="G61" s="28">
        <v>0</v>
      </c>
      <c r="H61" s="28">
        <v>0</v>
      </c>
      <c r="I61" s="28"/>
      <c r="J61" s="28">
        <v>0</v>
      </c>
      <c r="K61" s="28"/>
      <c r="L61" s="28">
        <v>0</v>
      </c>
      <c r="M61" s="28"/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f t="shared" si="0"/>
        <v>4</v>
      </c>
      <c r="AB61" s="29">
        <f t="shared" si="1"/>
        <v>1245259</v>
      </c>
    </row>
    <row r="62" spans="1:28" ht="18" customHeight="1" x14ac:dyDescent="0.2">
      <c r="A62" s="60"/>
      <c r="B62" s="27" t="s">
        <v>37</v>
      </c>
      <c r="C62" s="28">
        <v>1</v>
      </c>
      <c r="D62" s="28">
        <v>597914</v>
      </c>
      <c r="E62" s="28"/>
      <c r="F62" s="28">
        <v>0</v>
      </c>
      <c r="G62" s="28">
        <v>0</v>
      </c>
      <c r="H62" s="28">
        <v>0</v>
      </c>
      <c r="I62" s="28"/>
      <c r="J62" s="28">
        <v>0</v>
      </c>
      <c r="K62" s="28"/>
      <c r="L62" s="28">
        <v>0</v>
      </c>
      <c r="M62" s="28">
        <v>1</v>
      </c>
      <c r="N62" s="28">
        <v>1911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f t="shared" si="0"/>
        <v>2</v>
      </c>
      <c r="AB62" s="29">
        <f t="shared" si="1"/>
        <v>599825</v>
      </c>
    </row>
    <row r="63" spans="1:28" ht="18" customHeight="1" x14ac:dyDescent="0.2">
      <c r="A63" s="60"/>
      <c r="B63" s="27" t="s">
        <v>75</v>
      </c>
      <c r="C63" s="28">
        <v>1</v>
      </c>
      <c r="D63" s="28">
        <v>48977</v>
      </c>
      <c r="E63" s="28"/>
      <c r="F63" s="28">
        <v>0</v>
      </c>
      <c r="G63" s="28">
        <v>0</v>
      </c>
      <c r="H63" s="28">
        <v>0</v>
      </c>
      <c r="I63" s="28"/>
      <c r="J63" s="28">
        <v>0</v>
      </c>
      <c r="K63" s="28"/>
      <c r="L63" s="28">
        <v>0</v>
      </c>
      <c r="M63" s="28"/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f t="shared" si="0"/>
        <v>1</v>
      </c>
      <c r="AB63" s="29">
        <f t="shared" si="1"/>
        <v>48977</v>
      </c>
    </row>
    <row r="64" spans="1:28" ht="18" customHeight="1" x14ac:dyDescent="0.2">
      <c r="A64" s="60"/>
      <c r="B64" s="27" t="s">
        <v>76</v>
      </c>
      <c r="C64" s="28">
        <v>31</v>
      </c>
      <c r="D64" s="28">
        <v>9492939</v>
      </c>
      <c r="E64" s="28"/>
      <c r="F64" s="28">
        <v>0</v>
      </c>
      <c r="G64" s="28">
        <v>0</v>
      </c>
      <c r="H64" s="28">
        <v>0</v>
      </c>
      <c r="I64" s="28"/>
      <c r="J64" s="28">
        <v>0</v>
      </c>
      <c r="K64" s="28"/>
      <c r="L64" s="28">
        <v>0</v>
      </c>
      <c r="M64" s="28"/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f t="shared" si="0"/>
        <v>31</v>
      </c>
      <c r="AB64" s="29">
        <f t="shared" si="1"/>
        <v>9492939</v>
      </c>
    </row>
    <row r="65" spans="1:28" ht="18" customHeight="1" x14ac:dyDescent="0.2">
      <c r="A65" s="60"/>
      <c r="B65" s="27" t="s">
        <v>6</v>
      </c>
      <c r="C65" s="28">
        <v>1</v>
      </c>
      <c r="D65" s="28">
        <v>20121</v>
      </c>
      <c r="E65" s="28">
        <v>8</v>
      </c>
      <c r="F65" s="28">
        <v>6549918</v>
      </c>
      <c r="G65" s="28">
        <v>0</v>
      </c>
      <c r="H65" s="28">
        <v>0</v>
      </c>
      <c r="I65" s="28"/>
      <c r="J65" s="28">
        <v>0</v>
      </c>
      <c r="K65" s="28"/>
      <c r="L65" s="28">
        <v>0</v>
      </c>
      <c r="M65" s="28"/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f t="shared" si="0"/>
        <v>9</v>
      </c>
      <c r="AB65" s="29">
        <f t="shared" si="1"/>
        <v>6570039</v>
      </c>
    </row>
    <row r="66" spans="1:28" ht="18" customHeight="1" x14ac:dyDescent="0.2">
      <c r="A66" s="60"/>
      <c r="B66" s="27" t="s">
        <v>107</v>
      </c>
      <c r="C66" s="28">
        <v>1</v>
      </c>
      <c r="D66" s="28">
        <v>1000</v>
      </c>
      <c r="E66" s="28"/>
      <c r="F66" s="28">
        <v>0</v>
      </c>
      <c r="G66" s="28">
        <v>0</v>
      </c>
      <c r="H66" s="28">
        <v>0</v>
      </c>
      <c r="I66" s="28"/>
      <c r="J66" s="28">
        <v>0</v>
      </c>
      <c r="K66" s="28"/>
      <c r="L66" s="28">
        <v>0</v>
      </c>
      <c r="M66" s="28"/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f t="shared" si="0"/>
        <v>1</v>
      </c>
      <c r="AB66" s="29">
        <f t="shared" si="1"/>
        <v>1000</v>
      </c>
    </row>
    <row r="67" spans="1:28" ht="18" customHeight="1" x14ac:dyDescent="0.2">
      <c r="A67" s="60"/>
      <c r="B67" s="27" t="s">
        <v>77</v>
      </c>
      <c r="C67" s="28">
        <v>2</v>
      </c>
      <c r="D67" s="28">
        <v>78795</v>
      </c>
      <c r="E67" s="28"/>
      <c r="F67" s="28">
        <v>0</v>
      </c>
      <c r="G67" s="28">
        <v>0</v>
      </c>
      <c r="H67" s="28">
        <v>0</v>
      </c>
      <c r="I67" s="28"/>
      <c r="J67" s="28">
        <v>0</v>
      </c>
      <c r="K67" s="28"/>
      <c r="L67" s="28">
        <v>0</v>
      </c>
      <c r="M67" s="28"/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f t="shared" si="0"/>
        <v>2</v>
      </c>
      <c r="AB67" s="29">
        <f t="shared" si="1"/>
        <v>78795</v>
      </c>
    </row>
    <row r="68" spans="1:28" ht="18" customHeight="1" x14ac:dyDescent="0.2">
      <c r="A68" s="60"/>
      <c r="B68" s="27" t="s">
        <v>78</v>
      </c>
      <c r="C68" s="28">
        <v>2</v>
      </c>
      <c r="D68" s="28">
        <v>429623</v>
      </c>
      <c r="E68" s="28"/>
      <c r="F68" s="28">
        <v>0</v>
      </c>
      <c r="G68" s="28">
        <v>0</v>
      </c>
      <c r="H68" s="28">
        <v>0</v>
      </c>
      <c r="I68" s="28"/>
      <c r="J68" s="28">
        <v>0</v>
      </c>
      <c r="K68" s="28"/>
      <c r="L68" s="28">
        <v>0</v>
      </c>
      <c r="M68" s="28"/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f t="shared" si="0"/>
        <v>2</v>
      </c>
      <c r="AB68" s="29">
        <f t="shared" si="1"/>
        <v>429623</v>
      </c>
    </row>
    <row r="69" spans="1:28" ht="18" customHeight="1" x14ac:dyDescent="0.2">
      <c r="A69" s="60"/>
      <c r="B69" s="27" t="s">
        <v>7</v>
      </c>
      <c r="C69" s="28">
        <v>12</v>
      </c>
      <c r="D69" s="28">
        <v>3631508</v>
      </c>
      <c r="E69" s="28"/>
      <c r="F69" s="28">
        <v>0</v>
      </c>
      <c r="G69" s="28">
        <v>0</v>
      </c>
      <c r="H69" s="28">
        <v>0</v>
      </c>
      <c r="I69" s="28"/>
      <c r="J69" s="28">
        <v>0</v>
      </c>
      <c r="K69" s="28"/>
      <c r="L69" s="28">
        <v>0</v>
      </c>
      <c r="M69" s="28"/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f t="shared" si="0"/>
        <v>12</v>
      </c>
      <c r="AB69" s="29">
        <f t="shared" si="1"/>
        <v>3631508</v>
      </c>
    </row>
    <row r="70" spans="1:28" ht="18" customHeight="1" x14ac:dyDescent="0.2">
      <c r="A70" s="60"/>
      <c r="B70" s="27" t="s">
        <v>8</v>
      </c>
      <c r="C70" s="28">
        <v>35</v>
      </c>
      <c r="D70" s="28">
        <v>16470968</v>
      </c>
      <c r="E70" s="28">
        <v>1</v>
      </c>
      <c r="F70" s="28">
        <v>37485</v>
      </c>
      <c r="G70" s="28">
        <v>0</v>
      </c>
      <c r="H70" s="28">
        <v>0</v>
      </c>
      <c r="I70" s="28"/>
      <c r="J70" s="28">
        <v>0</v>
      </c>
      <c r="K70" s="28"/>
      <c r="L70" s="28">
        <v>0</v>
      </c>
      <c r="M70" s="28"/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f t="shared" si="0"/>
        <v>36</v>
      </c>
      <c r="AB70" s="29">
        <f t="shared" si="1"/>
        <v>16508453</v>
      </c>
    </row>
    <row r="71" spans="1:28" ht="18" customHeight="1" x14ac:dyDescent="0.2">
      <c r="A71" s="60"/>
      <c r="B71" s="27" t="s">
        <v>79</v>
      </c>
      <c r="C71" s="28">
        <v>1</v>
      </c>
      <c r="D71" s="28">
        <v>43568</v>
      </c>
      <c r="E71" s="28">
        <v>4</v>
      </c>
      <c r="F71" s="28">
        <v>935201</v>
      </c>
      <c r="G71" s="28">
        <v>0</v>
      </c>
      <c r="H71" s="28">
        <v>0</v>
      </c>
      <c r="I71" s="28"/>
      <c r="J71" s="28">
        <v>0</v>
      </c>
      <c r="K71" s="28"/>
      <c r="L71" s="28">
        <v>0</v>
      </c>
      <c r="M71" s="28"/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f t="shared" ref="AA71:AA95" si="8">C71+E71+G71+I71+K71+M71+O71+Q71+S71+U71+W71+Y71</f>
        <v>5</v>
      </c>
      <c r="AB71" s="29">
        <f t="shared" ref="AB71:AB95" si="9">D71+F71+H71+J71+L71+N71+P71+R71+T71+V71+X71+Z71</f>
        <v>978769</v>
      </c>
    </row>
    <row r="72" spans="1:28" ht="18" customHeight="1" x14ac:dyDescent="0.2">
      <c r="A72" s="60"/>
      <c r="B72" s="27" t="s">
        <v>33</v>
      </c>
      <c r="C72" s="28">
        <v>6</v>
      </c>
      <c r="D72" s="28">
        <v>707123</v>
      </c>
      <c r="E72" s="28"/>
      <c r="F72" s="28">
        <v>0</v>
      </c>
      <c r="G72" s="28">
        <v>0</v>
      </c>
      <c r="H72" s="28">
        <v>0</v>
      </c>
      <c r="I72" s="28"/>
      <c r="J72" s="28">
        <v>0</v>
      </c>
      <c r="K72" s="28"/>
      <c r="L72" s="28">
        <v>0</v>
      </c>
      <c r="M72" s="28">
        <v>1</v>
      </c>
      <c r="N72" s="28">
        <v>38025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f t="shared" si="8"/>
        <v>7</v>
      </c>
      <c r="AB72" s="29">
        <f t="shared" si="9"/>
        <v>745148</v>
      </c>
    </row>
    <row r="73" spans="1:28" ht="18" customHeight="1" x14ac:dyDescent="0.2">
      <c r="A73" s="60"/>
      <c r="B73" s="27" t="s">
        <v>108</v>
      </c>
      <c r="C73" s="28">
        <v>1</v>
      </c>
      <c r="D73" s="28">
        <v>3500</v>
      </c>
      <c r="E73" s="28"/>
      <c r="F73" s="28">
        <v>0</v>
      </c>
      <c r="G73" s="28">
        <v>0</v>
      </c>
      <c r="H73" s="28">
        <v>0</v>
      </c>
      <c r="I73" s="28"/>
      <c r="J73" s="28">
        <v>0</v>
      </c>
      <c r="K73" s="28"/>
      <c r="L73" s="28">
        <v>0</v>
      </c>
      <c r="M73" s="28"/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f t="shared" si="8"/>
        <v>1</v>
      </c>
      <c r="AB73" s="29">
        <f t="shared" si="9"/>
        <v>3500</v>
      </c>
    </row>
    <row r="74" spans="1:28" ht="18" customHeight="1" x14ac:dyDescent="0.2">
      <c r="A74" s="60"/>
      <c r="B74" s="27" t="s">
        <v>80</v>
      </c>
      <c r="C74" s="28">
        <v>3</v>
      </c>
      <c r="D74" s="28">
        <v>593634</v>
      </c>
      <c r="E74" s="28"/>
      <c r="F74" s="28">
        <v>0</v>
      </c>
      <c r="G74" s="28">
        <v>0</v>
      </c>
      <c r="H74" s="28">
        <v>0</v>
      </c>
      <c r="I74" s="28"/>
      <c r="J74" s="28">
        <v>0</v>
      </c>
      <c r="K74" s="28"/>
      <c r="L74" s="28">
        <v>0</v>
      </c>
      <c r="M74" s="28">
        <v>1</v>
      </c>
      <c r="N74" s="28">
        <v>269650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f t="shared" si="8"/>
        <v>4</v>
      </c>
      <c r="AB74" s="29">
        <f t="shared" si="9"/>
        <v>863284</v>
      </c>
    </row>
    <row r="75" spans="1:28" ht="18" customHeight="1" x14ac:dyDescent="0.2">
      <c r="A75" s="60"/>
      <c r="B75" s="27" t="s">
        <v>102</v>
      </c>
      <c r="C75" s="28">
        <v>1</v>
      </c>
      <c r="D75" s="28">
        <v>151712</v>
      </c>
      <c r="E75" s="28"/>
      <c r="F75" s="28">
        <v>0</v>
      </c>
      <c r="G75" s="28">
        <v>0</v>
      </c>
      <c r="H75" s="28">
        <v>0</v>
      </c>
      <c r="I75" s="28"/>
      <c r="J75" s="28">
        <v>0</v>
      </c>
      <c r="K75" s="28"/>
      <c r="L75" s="28">
        <v>0</v>
      </c>
      <c r="M75" s="28"/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f t="shared" si="8"/>
        <v>1</v>
      </c>
      <c r="AB75" s="29">
        <f t="shared" si="9"/>
        <v>151712</v>
      </c>
    </row>
    <row r="76" spans="1:28" ht="18" customHeight="1" x14ac:dyDescent="0.2">
      <c r="A76" s="60"/>
      <c r="B76" s="27" t="s">
        <v>12</v>
      </c>
      <c r="C76" s="28">
        <v>1</v>
      </c>
      <c r="D76" s="28">
        <v>74730</v>
      </c>
      <c r="E76" s="28">
        <v>1</v>
      </c>
      <c r="F76" s="28">
        <v>60000</v>
      </c>
      <c r="G76" s="28">
        <v>0</v>
      </c>
      <c r="H76" s="28">
        <v>0</v>
      </c>
      <c r="I76" s="28"/>
      <c r="J76" s="28">
        <v>0</v>
      </c>
      <c r="K76" s="28"/>
      <c r="L76" s="28">
        <v>0</v>
      </c>
      <c r="M76" s="28">
        <v>1</v>
      </c>
      <c r="N76" s="28">
        <v>31227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f t="shared" ref="AA76" si="10">C76+E76+G76+I76+K76+M76+O76+Q76+S76+U76+W76+Y76</f>
        <v>3</v>
      </c>
      <c r="AB76" s="29">
        <f t="shared" ref="AB76" si="11">D76+F76+H76+J76+L76+N76+P76+R76+T76+V76+X76+Z76</f>
        <v>165957</v>
      </c>
    </row>
    <row r="77" spans="1:28" ht="18" customHeight="1" thickBot="1" x14ac:dyDescent="0.25">
      <c r="A77" s="61" t="s">
        <v>42</v>
      </c>
      <c r="B77" s="31" t="s">
        <v>31</v>
      </c>
      <c r="C77" s="32">
        <f t="shared" ref="C77:Z77" si="12">SUM(C41:C76)</f>
        <v>217</v>
      </c>
      <c r="D77" s="32">
        <f t="shared" si="12"/>
        <v>73533799</v>
      </c>
      <c r="E77" s="32">
        <f t="shared" si="12"/>
        <v>28</v>
      </c>
      <c r="F77" s="32">
        <f t="shared" si="12"/>
        <v>11559512</v>
      </c>
      <c r="G77" s="32">
        <f t="shared" si="12"/>
        <v>0</v>
      </c>
      <c r="H77" s="32">
        <f t="shared" si="12"/>
        <v>0</v>
      </c>
      <c r="I77" s="32">
        <f t="shared" si="12"/>
        <v>2</v>
      </c>
      <c r="J77" s="32">
        <f t="shared" si="12"/>
        <v>228610</v>
      </c>
      <c r="K77" s="32">
        <f t="shared" si="12"/>
        <v>3</v>
      </c>
      <c r="L77" s="32">
        <f t="shared" si="12"/>
        <v>164037</v>
      </c>
      <c r="M77" s="32">
        <f t="shared" si="12"/>
        <v>9</v>
      </c>
      <c r="N77" s="32">
        <f t="shared" si="12"/>
        <v>1598553</v>
      </c>
      <c r="O77" s="32">
        <f t="shared" si="12"/>
        <v>0</v>
      </c>
      <c r="P77" s="32">
        <f t="shared" si="12"/>
        <v>0</v>
      </c>
      <c r="Q77" s="32">
        <f t="shared" si="12"/>
        <v>0</v>
      </c>
      <c r="R77" s="32">
        <f t="shared" si="12"/>
        <v>0</v>
      </c>
      <c r="S77" s="32">
        <f t="shared" si="12"/>
        <v>0</v>
      </c>
      <c r="T77" s="32">
        <f t="shared" si="12"/>
        <v>0</v>
      </c>
      <c r="U77" s="32">
        <f t="shared" si="12"/>
        <v>0</v>
      </c>
      <c r="V77" s="32">
        <f t="shared" si="12"/>
        <v>0</v>
      </c>
      <c r="W77" s="32">
        <f t="shared" si="12"/>
        <v>0</v>
      </c>
      <c r="X77" s="32">
        <f t="shared" si="12"/>
        <v>0</v>
      </c>
      <c r="Y77" s="32">
        <f t="shared" si="12"/>
        <v>4</v>
      </c>
      <c r="Z77" s="32">
        <f t="shared" si="12"/>
        <v>4063893</v>
      </c>
      <c r="AA77" s="32">
        <f t="shared" si="8"/>
        <v>263</v>
      </c>
      <c r="AB77" s="33">
        <f t="shared" si="9"/>
        <v>91148404</v>
      </c>
    </row>
    <row r="78" spans="1:28" ht="18" customHeight="1" x14ac:dyDescent="0.2">
      <c r="A78" s="70" t="s">
        <v>18</v>
      </c>
      <c r="B78" s="27" t="s">
        <v>81</v>
      </c>
      <c r="C78" s="28">
        <v>7</v>
      </c>
      <c r="D78" s="28">
        <v>986984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10</v>
      </c>
      <c r="AB78" s="29">
        <v>1073498.52</v>
      </c>
    </row>
    <row r="79" spans="1:28" ht="18" customHeight="1" x14ac:dyDescent="0.2">
      <c r="A79" s="69"/>
      <c r="B79" s="27" t="s">
        <v>35</v>
      </c>
      <c r="C79" s="28">
        <v>0</v>
      </c>
      <c r="D79" s="28">
        <v>0</v>
      </c>
      <c r="E79" s="28">
        <v>1</v>
      </c>
      <c r="F79" s="28">
        <v>75000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1</v>
      </c>
      <c r="Z79" s="28">
        <v>38472</v>
      </c>
      <c r="AA79" s="28">
        <v>5</v>
      </c>
      <c r="AB79" s="29">
        <v>327510</v>
      </c>
    </row>
    <row r="80" spans="1:28" ht="18" customHeight="1" thickBot="1" x14ac:dyDescent="0.25">
      <c r="A80" s="61" t="s">
        <v>27</v>
      </c>
      <c r="B80" s="31" t="s">
        <v>31</v>
      </c>
      <c r="C80" s="32">
        <f t="shared" ref="C80:Z80" si="13">SUM(C78:C79)</f>
        <v>7</v>
      </c>
      <c r="D80" s="32">
        <f t="shared" si="13"/>
        <v>986984</v>
      </c>
      <c r="E80" s="32">
        <f t="shared" si="13"/>
        <v>1</v>
      </c>
      <c r="F80" s="32">
        <f t="shared" si="13"/>
        <v>75000</v>
      </c>
      <c r="G80" s="32">
        <f t="shared" si="13"/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 t="shared" si="13"/>
        <v>0</v>
      </c>
      <c r="O80" s="32">
        <f t="shared" si="13"/>
        <v>0</v>
      </c>
      <c r="P80" s="32">
        <f t="shared" si="13"/>
        <v>0</v>
      </c>
      <c r="Q80" s="32">
        <f t="shared" si="13"/>
        <v>0</v>
      </c>
      <c r="R80" s="32">
        <f t="shared" si="13"/>
        <v>0</v>
      </c>
      <c r="S80" s="32">
        <f t="shared" si="13"/>
        <v>0</v>
      </c>
      <c r="T80" s="32">
        <f t="shared" si="13"/>
        <v>0</v>
      </c>
      <c r="U80" s="32">
        <f t="shared" si="13"/>
        <v>0</v>
      </c>
      <c r="V80" s="32">
        <f t="shared" si="13"/>
        <v>0</v>
      </c>
      <c r="W80" s="32">
        <f t="shared" si="13"/>
        <v>0</v>
      </c>
      <c r="X80" s="32">
        <f t="shared" si="13"/>
        <v>0</v>
      </c>
      <c r="Y80" s="32">
        <f t="shared" si="13"/>
        <v>1</v>
      </c>
      <c r="Z80" s="32">
        <f t="shared" si="13"/>
        <v>38472</v>
      </c>
      <c r="AA80" s="32">
        <f t="shared" si="8"/>
        <v>9</v>
      </c>
      <c r="AB80" s="33">
        <f t="shared" si="9"/>
        <v>1100456</v>
      </c>
    </row>
    <row r="81" spans="1:28" ht="18" customHeight="1" x14ac:dyDescent="0.2">
      <c r="A81" s="60" t="s">
        <v>43</v>
      </c>
      <c r="B81" s="27" t="s">
        <v>85</v>
      </c>
      <c r="C81" s="28">
        <v>0</v>
      </c>
      <c r="D81" s="28">
        <v>0</v>
      </c>
      <c r="E81" s="28">
        <v>0</v>
      </c>
      <c r="F81" s="28">
        <v>0</v>
      </c>
      <c r="G81" s="28">
        <v>4</v>
      </c>
      <c r="H81" s="28">
        <v>322555</v>
      </c>
      <c r="I81" s="28">
        <v>6</v>
      </c>
      <c r="J81" s="28">
        <v>1679370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1</v>
      </c>
      <c r="R81" s="28">
        <v>289000</v>
      </c>
      <c r="S81" s="28">
        <v>10</v>
      </c>
      <c r="T81" s="28">
        <v>4003916</v>
      </c>
      <c r="U81" s="28">
        <v>0</v>
      </c>
      <c r="V81" s="28">
        <v>0</v>
      </c>
      <c r="W81" s="28">
        <v>0</v>
      </c>
      <c r="X81" s="28">
        <v>0</v>
      </c>
      <c r="Y81" s="28">
        <v>1</v>
      </c>
      <c r="Z81" s="28">
        <v>112999</v>
      </c>
      <c r="AA81" s="28">
        <f t="shared" si="8"/>
        <v>22</v>
      </c>
      <c r="AB81" s="29">
        <f t="shared" si="9"/>
        <v>6407840</v>
      </c>
    </row>
    <row r="82" spans="1:28" ht="18" customHeight="1" thickBot="1" x14ac:dyDescent="0.25">
      <c r="A82" s="61" t="s">
        <v>29</v>
      </c>
      <c r="B82" s="31" t="s">
        <v>31</v>
      </c>
      <c r="C82" s="32">
        <f t="shared" ref="C82:Z82" si="14">SUM(C81:C81)</f>
        <v>0</v>
      </c>
      <c r="D82" s="32">
        <f t="shared" si="14"/>
        <v>0</v>
      </c>
      <c r="E82" s="32">
        <f t="shared" si="14"/>
        <v>0</v>
      </c>
      <c r="F82" s="32">
        <f t="shared" si="14"/>
        <v>0</v>
      </c>
      <c r="G82" s="32">
        <f t="shared" si="14"/>
        <v>4</v>
      </c>
      <c r="H82" s="32">
        <f t="shared" si="14"/>
        <v>322555</v>
      </c>
      <c r="I82" s="32">
        <f t="shared" si="14"/>
        <v>6</v>
      </c>
      <c r="J82" s="32">
        <f t="shared" si="14"/>
        <v>1679370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4"/>
        <v>0</v>
      </c>
      <c r="O82" s="32">
        <f t="shared" si="14"/>
        <v>0</v>
      </c>
      <c r="P82" s="32">
        <f t="shared" si="14"/>
        <v>0</v>
      </c>
      <c r="Q82" s="32">
        <f t="shared" si="14"/>
        <v>1</v>
      </c>
      <c r="R82" s="32">
        <f t="shared" si="14"/>
        <v>289000</v>
      </c>
      <c r="S82" s="32">
        <f t="shared" si="14"/>
        <v>10</v>
      </c>
      <c r="T82" s="32">
        <f t="shared" si="14"/>
        <v>4003916</v>
      </c>
      <c r="U82" s="32">
        <f t="shared" si="14"/>
        <v>0</v>
      </c>
      <c r="V82" s="32">
        <f t="shared" si="14"/>
        <v>0</v>
      </c>
      <c r="W82" s="32">
        <f t="shared" si="14"/>
        <v>0</v>
      </c>
      <c r="X82" s="32">
        <f t="shared" si="14"/>
        <v>0</v>
      </c>
      <c r="Y82" s="32">
        <f t="shared" si="14"/>
        <v>1</v>
      </c>
      <c r="Z82" s="32">
        <f t="shared" si="14"/>
        <v>112999</v>
      </c>
      <c r="AA82" s="32">
        <f t="shared" si="8"/>
        <v>22</v>
      </c>
      <c r="AB82" s="33">
        <f t="shared" si="9"/>
        <v>6407840</v>
      </c>
    </row>
    <row r="83" spans="1:28" ht="18" customHeight="1" x14ac:dyDescent="0.2">
      <c r="A83" s="60" t="s">
        <v>82</v>
      </c>
      <c r="B83" s="27" t="s">
        <v>83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f t="shared" si="9"/>
        <v>0</v>
      </c>
    </row>
    <row r="84" spans="1:28" ht="18" customHeight="1" thickBot="1" x14ac:dyDescent="0.25">
      <c r="A84" s="61" t="s">
        <v>86</v>
      </c>
      <c r="B84" s="31" t="s">
        <v>31</v>
      </c>
      <c r="C84" s="32">
        <f t="shared" ref="C84:N84" si="15">SUM(C83:C83)</f>
        <v>0</v>
      </c>
      <c r="D84" s="34">
        <f t="shared" si="15"/>
        <v>0</v>
      </c>
      <c r="E84" s="32">
        <f t="shared" si="15"/>
        <v>0</v>
      </c>
      <c r="F84" s="34">
        <f t="shared" si="15"/>
        <v>0</v>
      </c>
      <c r="G84" s="32">
        <f t="shared" si="15"/>
        <v>0</v>
      </c>
      <c r="H84" s="34">
        <f t="shared" si="15"/>
        <v>0</v>
      </c>
      <c r="I84" s="32">
        <f t="shared" si="15"/>
        <v>0</v>
      </c>
      <c r="J84" s="34">
        <f t="shared" si="15"/>
        <v>0</v>
      </c>
      <c r="K84" s="32">
        <f t="shared" si="15"/>
        <v>0</v>
      </c>
      <c r="L84" s="34">
        <f t="shared" si="15"/>
        <v>0</v>
      </c>
      <c r="M84" s="32">
        <f t="shared" si="15"/>
        <v>0</v>
      </c>
      <c r="N84" s="34">
        <f t="shared" si="15"/>
        <v>0</v>
      </c>
      <c r="O84" s="32">
        <f t="shared" ref="O84:Z84" si="16">SUM(O83:O83)</f>
        <v>0</v>
      </c>
      <c r="P84" s="34">
        <f t="shared" si="16"/>
        <v>0</v>
      </c>
      <c r="Q84" s="32">
        <f t="shared" si="16"/>
        <v>0</v>
      </c>
      <c r="R84" s="34">
        <f t="shared" si="16"/>
        <v>0</v>
      </c>
      <c r="S84" s="32">
        <f t="shared" si="16"/>
        <v>0</v>
      </c>
      <c r="T84" s="34">
        <f t="shared" si="16"/>
        <v>0</v>
      </c>
      <c r="U84" s="32">
        <f t="shared" si="16"/>
        <v>0</v>
      </c>
      <c r="V84" s="34">
        <f t="shared" si="16"/>
        <v>0</v>
      </c>
      <c r="W84" s="32">
        <f t="shared" si="16"/>
        <v>0</v>
      </c>
      <c r="X84" s="34">
        <f t="shared" si="16"/>
        <v>0</v>
      </c>
      <c r="Y84" s="32">
        <f t="shared" si="16"/>
        <v>0</v>
      </c>
      <c r="Z84" s="34">
        <f t="shared" si="16"/>
        <v>0</v>
      </c>
      <c r="AA84" s="32">
        <f t="shared" si="8"/>
        <v>0</v>
      </c>
      <c r="AB84" s="33">
        <f t="shared" si="9"/>
        <v>0</v>
      </c>
    </row>
    <row r="85" spans="1:28" ht="18" customHeight="1" x14ac:dyDescent="0.2">
      <c r="A85" s="70" t="s">
        <v>84</v>
      </c>
      <c r="B85" s="27" t="s">
        <v>113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2</v>
      </c>
      <c r="L85" s="28">
        <v>4000000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f t="shared" si="8"/>
        <v>2</v>
      </c>
      <c r="AB85" s="29">
        <f t="shared" si="9"/>
        <v>4000000</v>
      </c>
    </row>
    <row r="86" spans="1:28" ht="18" customHeight="1" x14ac:dyDescent="0.2">
      <c r="A86" s="69"/>
      <c r="B86" s="27" t="s">
        <v>114</v>
      </c>
      <c r="C86" s="28">
        <v>1</v>
      </c>
      <c r="D86" s="28">
        <v>162230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f t="shared" ref="AA86" si="17">C86+E86+G86+I86+K86+M86+O86+Q86+S86+U86+W86+Y86</f>
        <v>1</v>
      </c>
      <c r="AB86" s="29">
        <f t="shared" ref="AB86" si="18">D86+F86+H86+J86+L86+N86+P86+R86+T86+V86+X86+Z86</f>
        <v>162230</v>
      </c>
    </row>
    <row r="87" spans="1:28" ht="18" customHeight="1" thickBot="1" x14ac:dyDescent="0.25">
      <c r="A87" s="61" t="s">
        <v>87</v>
      </c>
      <c r="B87" s="31" t="s">
        <v>31</v>
      </c>
      <c r="C87" s="32">
        <f t="shared" ref="C87:Z87" si="19">SUM(C85:C86)</f>
        <v>1</v>
      </c>
      <c r="D87" s="32">
        <f t="shared" si="19"/>
        <v>162230</v>
      </c>
      <c r="E87" s="32">
        <f t="shared" si="19"/>
        <v>0</v>
      </c>
      <c r="F87" s="32">
        <f t="shared" si="19"/>
        <v>0</v>
      </c>
      <c r="G87" s="32">
        <f t="shared" si="19"/>
        <v>0</v>
      </c>
      <c r="H87" s="32">
        <f t="shared" si="19"/>
        <v>0</v>
      </c>
      <c r="I87" s="32">
        <f t="shared" si="19"/>
        <v>0</v>
      </c>
      <c r="J87" s="32">
        <f t="shared" si="19"/>
        <v>0</v>
      </c>
      <c r="K87" s="32">
        <f t="shared" si="19"/>
        <v>2</v>
      </c>
      <c r="L87" s="32">
        <f t="shared" si="19"/>
        <v>4000000</v>
      </c>
      <c r="M87" s="32">
        <f t="shared" si="19"/>
        <v>0</v>
      </c>
      <c r="N87" s="32">
        <f t="shared" si="19"/>
        <v>0</v>
      </c>
      <c r="O87" s="32">
        <f t="shared" si="19"/>
        <v>0</v>
      </c>
      <c r="P87" s="32">
        <f t="shared" si="19"/>
        <v>0</v>
      </c>
      <c r="Q87" s="32">
        <f t="shared" si="19"/>
        <v>0</v>
      </c>
      <c r="R87" s="32">
        <f t="shared" si="19"/>
        <v>0</v>
      </c>
      <c r="S87" s="32">
        <f t="shared" si="19"/>
        <v>0</v>
      </c>
      <c r="T87" s="32">
        <f t="shared" si="19"/>
        <v>0</v>
      </c>
      <c r="U87" s="32">
        <f t="shared" si="19"/>
        <v>0</v>
      </c>
      <c r="V87" s="32">
        <f t="shared" si="19"/>
        <v>0</v>
      </c>
      <c r="W87" s="32">
        <f t="shared" si="19"/>
        <v>0</v>
      </c>
      <c r="X87" s="32">
        <f t="shared" si="19"/>
        <v>0</v>
      </c>
      <c r="Y87" s="32">
        <f t="shared" si="19"/>
        <v>0</v>
      </c>
      <c r="Z87" s="32">
        <f t="shared" si="19"/>
        <v>0</v>
      </c>
      <c r="AA87" s="32">
        <f t="shared" si="8"/>
        <v>3</v>
      </c>
      <c r="AB87" s="33">
        <f t="shared" si="9"/>
        <v>4162230</v>
      </c>
    </row>
    <row r="88" spans="1:28" ht="18" customHeight="1" x14ac:dyDescent="0.2">
      <c r="A88" s="60" t="s">
        <v>28</v>
      </c>
      <c r="B88" s="27" t="s">
        <v>111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1</v>
      </c>
      <c r="P88" s="28">
        <v>312480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f t="shared" si="8"/>
        <v>1</v>
      </c>
      <c r="AB88" s="29">
        <f t="shared" si="9"/>
        <v>312480</v>
      </c>
    </row>
    <row r="89" spans="1:28" ht="18" customHeight="1" x14ac:dyDescent="0.2">
      <c r="A89" s="60"/>
      <c r="B89" s="27" t="s">
        <v>103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2</v>
      </c>
      <c r="P89" s="28">
        <v>16664447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f t="shared" si="8"/>
        <v>2</v>
      </c>
      <c r="AB89" s="29">
        <f t="shared" si="9"/>
        <v>16664447</v>
      </c>
    </row>
    <row r="90" spans="1:28" ht="18" customHeight="1" x14ac:dyDescent="0.2">
      <c r="A90" s="60"/>
      <c r="B90" s="27" t="s">
        <v>109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2</v>
      </c>
      <c r="Z90" s="28">
        <v>85878</v>
      </c>
      <c r="AA90" s="28">
        <f t="shared" si="8"/>
        <v>2</v>
      </c>
      <c r="AB90" s="29">
        <f t="shared" si="9"/>
        <v>85878</v>
      </c>
    </row>
    <row r="91" spans="1:28" ht="18" customHeight="1" x14ac:dyDescent="0.2">
      <c r="A91" s="60"/>
      <c r="B91" s="27" t="s">
        <v>30</v>
      </c>
      <c r="C91" s="28">
        <v>0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1</v>
      </c>
      <c r="L91" s="28">
        <v>138000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f t="shared" si="8"/>
        <v>1</v>
      </c>
      <c r="AB91" s="29">
        <f t="shared" si="9"/>
        <v>138000</v>
      </c>
    </row>
    <row r="92" spans="1:28" ht="18" customHeight="1" x14ac:dyDescent="0.2">
      <c r="A92" s="60"/>
      <c r="B92" s="27" t="s">
        <v>110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1</v>
      </c>
      <c r="Z92" s="28">
        <v>13806</v>
      </c>
      <c r="AA92" s="28">
        <f t="shared" si="8"/>
        <v>1</v>
      </c>
      <c r="AB92" s="29">
        <f t="shared" si="9"/>
        <v>13806</v>
      </c>
    </row>
    <row r="93" spans="1:28" ht="18" customHeight="1" x14ac:dyDescent="0.2">
      <c r="A93" s="60"/>
      <c r="B93" s="27" t="s">
        <v>104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2</v>
      </c>
      <c r="P93" s="28">
        <v>13072546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f t="shared" si="8"/>
        <v>2</v>
      </c>
      <c r="AB93" s="29">
        <f t="shared" si="9"/>
        <v>13072546</v>
      </c>
    </row>
    <row r="94" spans="1:28" ht="18" customHeight="1" x14ac:dyDescent="0.2">
      <c r="A94" s="60"/>
      <c r="B94" s="27" t="s">
        <v>115</v>
      </c>
      <c r="C94" s="28">
        <v>0</v>
      </c>
      <c r="D94" s="28">
        <v>0</v>
      </c>
      <c r="E94" s="28">
        <v>1</v>
      </c>
      <c r="F94" s="28">
        <v>10719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f t="shared" ref="AA94" si="20">C94+E94+G94+I94+K94+M94+O94+Q94+S94+U94+W94+Y94</f>
        <v>1</v>
      </c>
      <c r="AB94" s="29">
        <f t="shared" ref="AB94" si="21">D94+F94+H94+J94+L94+N94+P94+R94+T94+V94+X94+Z94</f>
        <v>10719</v>
      </c>
    </row>
    <row r="95" spans="1:28" ht="18" customHeight="1" thickBot="1" x14ac:dyDescent="0.25">
      <c r="A95" s="61" t="s">
        <v>28</v>
      </c>
      <c r="B95" s="31" t="s">
        <v>31</v>
      </c>
      <c r="C95" s="32">
        <f t="shared" ref="C95:Z95" si="22">SUM(C88:C94)</f>
        <v>0</v>
      </c>
      <c r="D95" s="32">
        <f t="shared" si="22"/>
        <v>0</v>
      </c>
      <c r="E95" s="32">
        <f t="shared" si="22"/>
        <v>1</v>
      </c>
      <c r="F95" s="32">
        <f t="shared" si="22"/>
        <v>10719</v>
      </c>
      <c r="G95" s="32">
        <f t="shared" si="22"/>
        <v>0</v>
      </c>
      <c r="H95" s="32">
        <f t="shared" si="22"/>
        <v>0</v>
      </c>
      <c r="I95" s="32">
        <f t="shared" si="22"/>
        <v>0</v>
      </c>
      <c r="J95" s="32">
        <f t="shared" si="22"/>
        <v>0</v>
      </c>
      <c r="K95" s="32">
        <f t="shared" si="22"/>
        <v>1</v>
      </c>
      <c r="L95" s="32">
        <f t="shared" si="22"/>
        <v>138000</v>
      </c>
      <c r="M95" s="32">
        <f t="shared" si="22"/>
        <v>0</v>
      </c>
      <c r="N95" s="32">
        <f t="shared" si="22"/>
        <v>0</v>
      </c>
      <c r="O95" s="32">
        <f t="shared" si="22"/>
        <v>5</v>
      </c>
      <c r="P95" s="32">
        <f t="shared" si="22"/>
        <v>30049473</v>
      </c>
      <c r="Q95" s="32">
        <f t="shared" si="22"/>
        <v>0</v>
      </c>
      <c r="R95" s="32">
        <f t="shared" si="22"/>
        <v>0</v>
      </c>
      <c r="S95" s="32">
        <f t="shared" si="22"/>
        <v>0</v>
      </c>
      <c r="T95" s="32">
        <f t="shared" si="22"/>
        <v>0</v>
      </c>
      <c r="U95" s="32">
        <f t="shared" si="22"/>
        <v>0</v>
      </c>
      <c r="V95" s="32">
        <f t="shared" si="22"/>
        <v>0</v>
      </c>
      <c r="W95" s="32">
        <f t="shared" si="22"/>
        <v>0</v>
      </c>
      <c r="X95" s="32">
        <f t="shared" si="22"/>
        <v>0</v>
      </c>
      <c r="Y95" s="32">
        <f t="shared" si="22"/>
        <v>3</v>
      </c>
      <c r="Z95" s="32">
        <f t="shared" si="22"/>
        <v>99684</v>
      </c>
      <c r="AA95" s="32">
        <f t="shared" si="8"/>
        <v>10</v>
      </c>
      <c r="AB95" s="33">
        <f t="shared" si="9"/>
        <v>30297876</v>
      </c>
    </row>
    <row r="96" spans="1:28" ht="18" customHeight="1" thickBot="1" x14ac:dyDescent="0.25">
      <c r="A96" s="59"/>
      <c r="B96" s="24"/>
      <c r="C96" s="35"/>
      <c r="D96" s="35"/>
      <c r="E96" s="35"/>
      <c r="F96" s="36"/>
      <c r="G96" s="37"/>
      <c r="H96" s="38"/>
      <c r="I96" s="37"/>
      <c r="J96" s="38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</row>
    <row r="97" spans="1:28" ht="18" customHeight="1" thickBot="1" x14ac:dyDescent="0.25">
      <c r="A97" s="62" t="s">
        <v>0</v>
      </c>
      <c r="B97" s="45"/>
      <c r="C97" s="46">
        <f t="shared" ref="C97:AB97" si="23">C19+C27+C31+C40+C77+C80+C82+C84+C87+C95</f>
        <v>242</v>
      </c>
      <c r="D97" s="46">
        <f t="shared" si="23"/>
        <v>78267227</v>
      </c>
      <c r="E97" s="46">
        <f t="shared" si="23"/>
        <v>39</v>
      </c>
      <c r="F97" s="46">
        <f t="shared" si="23"/>
        <v>15657243</v>
      </c>
      <c r="G97" s="46">
        <f t="shared" si="23"/>
        <v>56</v>
      </c>
      <c r="H97" s="46">
        <f t="shared" si="23"/>
        <v>21482971</v>
      </c>
      <c r="I97" s="46">
        <f t="shared" si="23"/>
        <v>37</v>
      </c>
      <c r="J97" s="46">
        <f t="shared" si="23"/>
        <v>8865794</v>
      </c>
      <c r="K97" s="46">
        <f t="shared" si="23"/>
        <v>36</v>
      </c>
      <c r="L97" s="46">
        <f t="shared" si="23"/>
        <v>13500758</v>
      </c>
      <c r="M97" s="46">
        <f t="shared" si="23"/>
        <v>23</v>
      </c>
      <c r="N97" s="46">
        <f t="shared" si="23"/>
        <v>3658170</v>
      </c>
      <c r="O97" s="46">
        <f t="shared" si="23"/>
        <v>12</v>
      </c>
      <c r="P97" s="46">
        <f t="shared" si="23"/>
        <v>30999626</v>
      </c>
      <c r="Q97" s="46">
        <f t="shared" si="23"/>
        <v>20</v>
      </c>
      <c r="R97" s="46">
        <f t="shared" si="23"/>
        <v>2089965</v>
      </c>
      <c r="S97" s="46">
        <f t="shared" si="23"/>
        <v>13</v>
      </c>
      <c r="T97" s="46">
        <f t="shared" si="23"/>
        <v>4074483</v>
      </c>
      <c r="U97" s="46">
        <f t="shared" si="23"/>
        <v>4</v>
      </c>
      <c r="V97" s="46">
        <f t="shared" si="23"/>
        <v>265640</v>
      </c>
      <c r="W97" s="46">
        <f t="shared" si="23"/>
        <v>7</v>
      </c>
      <c r="X97" s="46">
        <f t="shared" si="23"/>
        <v>2138616</v>
      </c>
      <c r="Y97" s="46">
        <f t="shared" si="23"/>
        <v>27</v>
      </c>
      <c r="Z97" s="46">
        <f t="shared" si="23"/>
        <v>6071349</v>
      </c>
      <c r="AA97" s="46">
        <f t="shared" si="23"/>
        <v>516</v>
      </c>
      <c r="AB97" s="47">
        <f t="shared" si="23"/>
        <v>187071842</v>
      </c>
    </row>
    <row r="98" spans="1:28" x14ac:dyDescent="0.2">
      <c r="A98"/>
    </row>
    <row r="99" spans="1:28" x14ac:dyDescent="0.2">
      <c r="A99"/>
    </row>
    <row r="100" spans="1:28" x14ac:dyDescent="0.2">
      <c r="A100"/>
    </row>
    <row r="101" spans="1:28" x14ac:dyDescent="0.2">
      <c r="A101"/>
    </row>
    <row r="102" spans="1:28" x14ac:dyDescent="0.2">
      <c r="A102"/>
    </row>
    <row r="103" spans="1:28" x14ac:dyDescent="0.2">
      <c r="A103"/>
    </row>
    <row r="104" spans="1:28" x14ac:dyDescent="0.2">
      <c r="A104"/>
    </row>
    <row r="105" spans="1:28" x14ac:dyDescent="0.2">
      <c r="A105"/>
    </row>
    <row r="106" spans="1:28" x14ac:dyDescent="0.2">
      <c r="A106"/>
    </row>
    <row r="107" spans="1:28" x14ac:dyDescent="0.2">
      <c r="A107"/>
    </row>
    <row r="108" spans="1:28" x14ac:dyDescent="0.2">
      <c r="A108"/>
    </row>
    <row r="109" spans="1:28" x14ac:dyDescent="0.2">
      <c r="A109"/>
    </row>
    <row r="110" spans="1:28" x14ac:dyDescent="0.2">
      <c r="A110"/>
    </row>
    <row r="111" spans="1:28" x14ac:dyDescent="0.2">
      <c r="A111"/>
    </row>
    <row r="112" spans="1:28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</sheetData>
  <sortState ref="A102:AB191">
    <sortCondition ref="A102:A191"/>
  </sortState>
  <mergeCells count="21">
    <mergeCell ref="AA4:AB4"/>
    <mergeCell ref="K4:L4"/>
    <mergeCell ref="O4:P4"/>
    <mergeCell ref="Q4:R4"/>
    <mergeCell ref="S4:T4"/>
    <mergeCell ref="U4:V4"/>
    <mergeCell ref="W4:X4"/>
    <mergeCell ref="Y4:Z4"/>
    <mergeCell ref="B2:P2"/>
    <mergeCell ref="E4:F4"/>
    <mergeCell ref="C4:D4"/>
    <mergeCell ref="G4:H4"/>
    <mergeCell ref="A4:A5"/>
    <mergeCell ref="B4:B5"/>
    <mergeCell ref="I4:J4"/>
    <mergeCell ref="M4:N4"/>
    <mergeCell ref="A6:A7"/>
    <mergeCell ref="A28:A29"/>
    <mergeCell ref="A32:A33"/>
    <mergeCell ref="A78:A79"/>
    <mergeCell ref="A85:A86"/>
  </mergeCells>
  <phoneticPr fontId="0" type="noConversion"/>
  <pageMargins left="0.25" right="0" top="0.25" bottom="0.5" header="0" footer="0.25"/>
  <pageSetup scale="38" fitToHeight="3" orientation="landscape" r:id="rId1"/>
  <headerFooter alignWithMargins="0">
    <oddFooter>Page &amp;P of &amp;N</oddFooter>
  </headerFooter>
  <rowBreaks count="1" manualBreakCount="1">
    <brk id="82" max="2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BEAD69-0E29-4E09-9104-A94F090440C0}"/>
</file>

<file path=customXml/itemProps2.xml><?xml version="1.0" encoding="utf-8"?>
<ds:datastoreItem xmlns:ds="http://schemas.openxmlformats.org/officeDocument/2006/customXml" ds:itemID="{2FCF5B9B-9B81-4C4C-A0DF-130B05FE5AB8}"/>
</file>

<file path=customXml/itemProps3.xml><?xml version="1.0" encoding="utf-8"?>
<ds:datastoreItem xmlns:ds="http://schemas.openxmlformats.org/officeDocument/2006/customXml" ds:itemID="{A691E381-43DD-4D39-AA54-D68E48920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2021-08-11T15:13:03Z</cp:lastPrinted>
  <dcterms:created xsi:type="dcterms:W3CDTF">2003-07-30T18:18:18Z</dcterms:created>
  <dcterms:modified xsi:type="dcterms:W3CDTF">2021-08-11T16:34:31Z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