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3 draft\"/>
    </mc:Choice>
  </mc:AlternateContent>
  <xr:revisionPtr revIDLastSave="0" documentId="13_ncr:1_{8CC87EE5-59D7-4014-8CCD-76F1C84C7DC1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Summary'!$A$1:$K$17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1" l="1"/>
  <c r="C15" i="11"/>
  <c r="B15" i="11"/>
  <c r="J6" i="11"/>
  <c r="K6" i="11" s="1"/>
  <c r="J7" i="11"/>
  <c r="K7" i="11" s="1"/>
  <c r="J8" i="11"/>
  <c r="K8" i="11" s="1"/>
  <c r="J9" i="11"/>
  <c r="K9" i="11" s="1"/>
  <c r="J10" i="11"/>
  <c r="K10" i="11" s="1"/>
  <c r="J11" i="11"/>
  <c r="K11" i="11" s="1"/>
  <c r="J12" i="11"/>
  <c r="J13" i="11"/>
  <c r="K13" i="11" s="1"/>
  <c r="J14" i="11"/>
  <c r="K14" i="11" s="1"/>
  <c r="J5" i="11"/>
  <c r="K5" i="11" s="1"/>
  <c r="H15" i="11"/>
  <c r="G15" i="11"/>
  <c r="F15" i="11"/>
  <c r="J15" i="11" l="1"/>
  <c r="K15" i="11" s="1"/>
</calcChain>
</file>

<file path=xl/sharedStrings.xml><?xml version="1.0" encoding="utf-8"?>
<sst xmlns="http://schemas.openxmlformats.org/spreadsheetml/2006/main" count="23" uniqueCount="23">
  <si>
    <t>UVM Sponsored Project Administration</t>
  </si>
  <si>
    <t>OTHER</t>
  </si>
  <si>
    <t>Total</t>
  </si>
  <si>
    <t>COLLEGE OF NURSING AND HEALTH SCIENCES</t>
  </si>
  <si>
    <t>LARNER COLLEGE OF MEDICINE</t>
  </si>
  <si>
    <t>$ Change</t>
  </si>
  <si>
    <t>% Change</t>
  </si>
  <si>
    <t>College Summary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</si>
  <si>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</si>
  <si>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</si>
  <si>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</si>
  <si>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</si>
  <si>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RUBENSTEIN SCHOOL</t>
  </si>
  <si>
    <t>GROSSMAN SCHOOL OF BUSINESS</t>
  </si>
  <si>
    <t>OFFICE OF VICE PRESIDENT FOR RESEARCH</t>
  </si>
  <si>
    <t>FY22 Count (Awards)</t>
  </si>
  <si>
    <t>FY22 Count (Projects)</t>
  </si>
  <si>
    <t>FY22 Dollars</t>
  </si>
  <si>
    <t>FY23 Count (Awards)</t>
  </si>
  <si>
    <t>FY23 Count (Projects)</t>
  </si>
  <si>
    <t>FY23 Dollars</t>
  </si>
  <si>
    <t>As of June 30, 2023</t>
  </si>
  <si>
    <t>FY22 and FY23 Award Summary by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</si>
</sst>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33" borderId="2" xfId="0" applyFont="1" applyFill="1" applyBorder="1" applyAlignment="1">
      <alignment horizontal="left" vertical="center"/>
    </xf>
    <xf numFmtId="3" fontId="16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16" fillId="33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6" fillId="3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4" fillId="0" borderId="1" xfId="46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64" fontId="24" fillId="0" borderId="1" xfId="45" applyNumberFormat="1" applyFont="1" applyFill="1" applyBorder="1" applyAlignment="1">
      <alignment horizontal="right" vertical="center"/>
    </xf>
    <xf numFmtId="164" fontId="16" fillId="33" borderId="1" xfId="45" applyNumberFormat="1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_1-Award Summary" xfId="46" xr:uid="{00000000-0005-0000-0000-000027000000}"/>
    <cellStyle name="Note" xfId="15" builtinId="10" customBuiltin="1"/>
    <cellStyle name="Output" xfId="10" builtinId="21" customBuiltin="1"/>
    <cellStyle name="Percent" xfId="45" builtinId="5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56" style="3" customWidth="1"/>
    <col min="2" max="3" width="12.7109375" style="2" customWidth="1"/>
    <col min="4" max="4" width="12.7109375" style="24" customWidth="1"/>
    <col min="5" max="5" width="4.7109375" style="2" customWidth="1"/>
    <col min="6" max="7" width="12.7109375" style="2" customWidth="1"/>
    <col min="8" max="8" width="12.7109375" style="24" customWidth="1"/>
    <col min="9" max="9" width="4.7109375" style="2" customWidth="1"/>
    <col min="10" max="11" width="12.7109375" style="24" customWidth="1"/>
    <col min="12" max="33" width="10.7109375" style="1" customWidth="1"/>
    <col min="34" max="51" width="8.7109375" style="1" customWidth="1"/>
    <col min="52" max="52" width="11.28515625" style="1" customWidth="1"/>
    <col min="53" max="16384" width="12.7109375" style="1"/>
  </cols>
  <sheetData>
    <row r="1" spans="1:11" s="7" customFormat="1" ht="30" customHeight="1" x14ac:dyDescent="0.25">
      <c r="A1" s="10" t="s">
        <v>0</v>
      </c>
      <c r="B1" s="6"/>
      <c r="C1" s="6"/>
      <c r="D1" s="20"/>
      <c r="E1" s="6"/>
      <c r="F1" s="6"/>
      <c r="G1" s="6"/>
      <c r="H1" s="20"/>
      <c r="I1" s="6"/>
      <c r="J1" s="20"/>
      <c r="K1" s="20"/>
    </row>
    <row r="2" spans="1:11" s="7" customFormat="1" ht="21" customHeight="1" x14ac:dyDescent="0.25">
      <c r="A2" s="7" t="s">
        <v>22</v>
      </c>
      <c r="B2" s="6"/>
      <c r="C2" s="6"/>
      <c r="D2" s="20"/>
      <c r="E2" s="6"/>
      <c r="F2" s="6"/>
      <c r="G2" s="26"/>
      <c r="H2" s="20"/>
      <c r="I2" s="6"/>
      <c r="J2" s="20"/>
      <c r="K2" s="20"/>
    </row>
    <row r="3" spans="1:11" s="8" customFormat="1" ht="21" customHeight="1" x14ac:dyDescent="0.25">
      <c r="A3" s="5" t="s">
        <v>21</v>
      </c>
      <c r="B3" s="9"/>
      <c r="C3" s="9"/>
      <c r="D3" s="21"/>
      <c r="E3" s="6"/>
      <c r="F3" s="9"/>
      <c r="G3" s="9"/>
      <c r="H3" s="21"/>
      <c r="I3" s="6"/>
      <c r="J3" s="21"/>
      <c r="K3" s="21"/>
    </row>
    <row r="4" spans="1:11" s="17" customFormat="1" ht="45" customHeight="1" x14ac:dyDescent="0.25">
      <c r="A4" s="14" t="s">
        <v>7</v>
      </c>
      <c r="B4" s="15" t="s">
        <v>15</v>
      </c>
      <c r="C4" s="15" t="s">
        <v>16</v>
      </c>
      <c r="D4" s="22" t="s">
        <v>17</v>
      </c>
      <c r="E4" s="16"/>
      <c r="F4" s="15" t="s">
        <v>18</v>
      </c>
      <c r="G4" s="15" t="s">
        <v>19</v>
      </c>
      <c r="H4" s="22" t="s">
        <v>20</v>
      </c>
      <c r="I4" s="16"/>
      <c r="J4" s="22" t="s">
        <v>5</v>
      </c>
      <c r="K4" s="22" t="s">
        <v>6</v>
      </c>
    </row>
    <row r="5" spans="1:11" s="11" customFormat="1" ht="24.95" customHeight="1" x14ac:dyDescent="0.25">
      <c r="A5" s="4" t="s">
        <v>8</v>
      </c>
      <c r="B5" s="12">
        <v>140</v>
      </c>
      <c r="C5" s="12">
        <v>255</v>
      </c>
      <c r="D5" s="23">
        <v>49644086</v>
      </c>
      <c r="E5" s="13"/>
      <c r="F5" s="12">
        <v>131</v>
      </c>
      <c r="G5" s="12">
        <v>207</v>
      </c>
      <c r="H5" s="23">
        <v>39565963</v>
      </c>
      <c r="I5" s="13"/>
      <c r="J5" s="25">
        <f>H5-D5</f>
        <v>-10078123</v>
      </c>
      <c r="K5" s="27">
        <f>J5/D5</f>
        <v>-0.20300752440079167</v>
      </c>
    </row>
    <row r="6" spans="1:11" s="11" customFormat="1" ht="24.95" customHeight="1" x14ac:dyDescent="0.25">
      <c r="A6" s="4" t="s">
        <v>9</v>
      </c>
      <c r="B6" s="12">
        <v>62</v>
      </c>
      <c r="C6" s="12">
        <v>83</v>
      </c>
      <c r="D6" s="23">
        <v>7768115</v>
      </c>
      <c r="E6" s="13"/>
      <c r="F6" s="12">
        <v>51</v>
      </c>
      <c r="G6" s="12">
        <v>64</v>
      </c>
      <c r="H6" s="23">
        <v>7722422</v>
      </c>
      <c r="I6" s="13"/>
      <c r="J6" s="25">
        <f t="shared" ref="J6:J14" si="0">H6-D6</f>
        <v>-45693</v>
      </c>
      <c r="K6" s="27">
        <f t="shared" ref="K6:K15" si="1">J6/D6</f>
        <v>-5.8821219819737477E-3</v>
      </c>
    </row>
    <row r="7" spans="1:11" s="11" customFormat="1" ht="24.95" customHeight="1" x14ac:dyDescent="0.25">
      <c r="A7" s="4" t="s">
        <v>10</v>
      </c>
      <c r="B7" s="12">
        <v>22</v>
      </c>
      <c r="C7" s="12">
        <v>35</v>
      </c>
      <c r="D7" s="23">
        <v>8621290</v>
      </c>
      <c r="E7" s="13"/>
      <c r="F7" s="12">
        <v>21</v>
      </c>
      <c r="G7" s="12">
        <v>38</v>
      </c>
      <c r="H7" s="23">
        <v>6803499</v>
      </c>
      <c r="I7" s="13"/>
      <c r="J7" s="25">
        <f t="shared" si="0"/>
        <v>-1817791</v>
      </c>
      <c r="K7" s="27">
        <f t="shared" si="1"/>
        <v>-0.21084907247059315</v>
      </c>
    </row>
    <row r="8" spans="1:11" s="11" customFormat="1" ht="24.95" customHeight="1" x14ac:dyDescent="0.25">
      <c r="A8" s="4" t="s">
        <v>11</v>
      </c>
      <c r="B8" s="12">
        <v>74</v>
      </c>
      <c r="C8" s="12">
        <v>124</v>
      </c>
      <c r="D8" s="23">
        <v>16350145</v>
      </c>
      <c r="E8" s="13"/>
      <c r="F8" s="12">
        <v>71</v>
      </c>
      <c r="G8" s="12">
        <v>129</v>
      </c>
      <c r="H8" s="23">
        <v>25789682</v>
      </c>
      <c r="I8" s="13"/>
      <c r="J8" s="25">
        <f t="shared" si="0"/>
        <v>9439537</v>
      </c>
      <c r="K8" s="27">
        <f t="shared" si="1"/>
        <v>0.57733659242777358</v>
      </c>
    </row>
    <row r="9" spans="1:11" s="11" customFormat="1" ht="24.95" customHeight="1" x14ac:dyDescent="0.25">
      <c r="A9" s="4" t="s">
        <v>4</v>
      </c>
      <c r="B9" s="12">
        <v>400</v>
      </c>
      <c r="C9" s="12">
        <v>509</v>
      </c>
      <c r="D9" s="23">
        <v>108086556</v>
      </c>
      <c r="E9" s="13"/>
      <c r="F9" s="12">
        <v>317</v>
      </c>
      <c r="G9" s="12">
        <v>388</v>
      </c>
      <c r="H9" s="23">
        <v>94412007</v>
      </c>
      <c r="I9" s="13"/>
      <c r="J9" s="25">
        <f t="shared" si="0"/>
        <v>-13674549</v>
      </c>
      <c r="K9" s="27">
        <f t="shared" si="1"/>
        <v>-0.12651479986095587</v>
      </c>
    </row>
    <row r="10" spans="1:11" s="11" customFormat="1" ht="24.95" customHeight="1" x14ac:dyDescent="0.25">
      <c r="A10" s="4" t="s">
        <v>3</v>
      </c>
      <c r="B10" s="12">
        <v>15</v>
      </c>
      <c r="C10" s="12">
        <v>18</v>
      </c>
      <c r="D10" s="23">
        <v>1396222</v>
      </c>
      <c r="E10" s="13"/>
      <c r="F10" s="12">
        <v>15</v>
      </c>
      <c r="G10" s="12">
        <v>17</v>
      </c>
      <c r="H10" s="23">
        <v>2315958</v>
      </c>
      <c r="I10" s="13"/>
      <c r="J10" s="25">
        <f t="shared" si="0"/>
        <v>919736</v>
      </c>
      <c r="K10" s="27">
        <f t="shared" si="1"/>
        <v>0.65873192085499299</v>
      </c>
    </row>
    <row r="11" spans="1:11" s="11" customFormat="1" ht="24.95" customHeight="1" x14ac:dyDescent="0.25">
      <c r="A11" s="4" t="s">
        <v>12</v>
      </c>
      <c r="B11" s="12">
        <v>66</v>
      </c>
      <c r="C11" s="12">
        <v>126</v>
      </c>
      <c r="D11" s="23">
        <v>11952361</v>
      </c>
      <c r="E11" s="13"/>
      <c r="F11" s="12">
        <v>69</v>
      </c>
      <c r="G11" s="12">
        <v>113</v>
      </c>
      <c r="H11" s="23">
        <v>21292471</v>
      </c>
      <c r="I11" s="13"/>
      <c r="J11" s="25">
        <f t="shared" si="0"/>
        <v>9340110</v>
      </c>
      <c r="K11" s="27">
        <f t="shared" si="1"/>
        <v>0.78144477061895967</v>
      </c>
    </row>
    <row r="12" spans="1:11" s="11" customFormat="1" ht="24.95" customHeight="1" x14ac:dyDescent="0.25">
      <c r="A12" s="4" t="s">
        <v>13</v>
      </c>
      <c r="B12" s="12">
        <v>1</v>
      </c>
      <c r="C12" s="12">
        <v>1</v>
      </c>
      <c r="D12" s="23">
        <v>5000</v>
      </c>
      <c r="E12" s="13"/>
      <c r="F12" s="12">
        <v>0</v>
      </c>
      <c r="G12" s="12">
        <v>0</v>
      </c>
      <c r="H12" s="23">
        <v>0</v>
      </c>
      <c r="I12" s="13"/>
      <c r="J12" s="25">
        <f t="shared" si="0"/>
        <v>-5000</v>
      </c>
      <c r="K12" s="27">
        <v>1</v>
      </c>
    </row>
    <row r="13" spans="1:11" s="11" customFormat="1" ht="24.95" customHeight="1" x14ac:dyDescent="0.25">
      <c r="A13" s="4" t="s">
        <v>14</v>
      </c>
      <c r="B13" s="12">
        <v>8</v>
      </c>
      <c r="C13" s="12">
        <v>20</v>
      </c>
      <c r="D13" s="23">
        <v>9434215</v>
      </c>
      <c r="E13" s="13"/>
      <c r="F13" s="12">
        <v>7</v>
      </c>
      <c r="G13" s="12">
        <v>24</v>
      </c>
      <c r="H13" s="23">
        <v>27527369</v>
      </c>
      <c r="I13" s="13"/>
      <c r="J13" s="25">
        <f t="shared" si="0"/>
        <v>18093154</v>
      </c>
      <c r="K13" s="27">
        <f t="shared" si="1"/>
        <v>1.9178229455232894</v>
      </c>
    </row>
    <row r="14" spans="1:11" s="11" customFormat="1" ht="24.95" customHeight="1" x14ac:dyDescent="0.25">
      <c r="A14" s="4" t="s">
        <v>1</v>
      </c>
      <c r="B14" s="12">
        <v>10</v>
      </c>
      <c r="C14" s="12">
        <v>12</v>
      </c>
      <c r="D14" s="23">
        <v>860867</v>
      </c>
      <c r="E14" s="13"/>
      <c r="F14" s="12">
        <v>6</v>
      </c>
      <c r="G14" s="12">
        <v>14</v>
      </c>
      <c r="H14" s="23">
        <v>4724760</v>
      </c>
      <c r="I14" s="13"/>
      <c r="J14" s="25">
        <f t="shared" si="0"/>
        <v>3863893</v>
      </c>
      <c r="K14" s="27">
        <f t="shared" si="1"/>
        <v>4.4883739300031245</v>
      </c>
    </row>
    <row r="15" spans="1:11" s="19" customFormat="1" ht="24.95" customHeight="1" x14ac:dyDescent="0.25">
      <c r="A15" s="18" t="s">
        <v>2</v>
      </c>
      <c r="B15" s="15">
        <f>SUM(B5:B14)</f>
        <v>798</v>
      </c>
      <c r="C15" s="15">
        <f>SUM(C5:C14)</f>
        <v>1183</v>
      </c>
      <c r="D15" s="22">
        <f>SUM(D5:D14)</f>
        <v>214118857</v>
      </c>
      <c r="E15" s="16"/>
      <c r="F15" s="15">
        <f>SUM(F5:F14)</f>
        <v>688</v>
      </c>
      <c r="G15" s="15">
        <f>SUM(G5:G14)</f>
        <v>994</v>
      </c>
      <c r="H15" s="22">
        <f>SUM(H5:H14)</f>
        <v>230154131</v>
      </c>
      <c r="I15" s="16"/>
      <c r="J15" s="22">
        <f>SUM(J5:J14)</f>
        <v>16035274</v>
      </c>
      <c r="K15" s="28">
        <f t="shared" si="1"/>
        <v>7.488959274614472E-2</v>
      </c>
    </row>
    <row r="16" spans="1:11" ht="18" customHeight="1" x14ac:dyDescent="0.25">
      <c r="E16" s="6"/>
      <c r="I16" s="6"/>
    </row>
    <row r="17" spans="5:9" ht="18" customHeight="1" x14ac:dyDescent="0.25">
      <c r="E17" s="6"/>
      <c r="I17" s="6"/>
    </row>
    <row r="18" spans="5:9" ht="18" customHeight="1" x14ac:dyDescent="0.25">
      <c r="E18" s="6"/>
      <c r="I18" s="6"/>
    </row>
    <row r="19" spans="5:9" ht="18" customHeight="1" x14ac:dyDescent="0.25">
      <c r="E19" s="6"/>
      <c r="I19" s="6"/>
    </row>
    <row r="20" spans="5:9" ht="18" customHeight="1" x14ac:dyDescent="0.25">
      <c r="E20" s="6"/>
      <c r="I20" s="6"/>
    </row>
    <row r="21" spans="5:9" ht="18" customHeight="1" x14ac:dyDescent="0.25">
      <c r="E21" s="6"/>
      <c r="I21" s="6"/>
    </row>
    <row r="22" spans="5:9" ht="18" customHeight="1" x14ac:dyDescent="0.25">
      <c r="E22" s="6"/>
      <c r="I22" s="6"/>
    </row>
    <row r="23" spans="5:9" ht="18" customHeight="1" x14ac:dyDescent="0.25">
      <c r="E23" s="6"/>
      <c r="I23" s="6"/>
    </row>
  </sheetData>
  <sortState xmlns:xlrd2="http://schemas.microsoft.com/office/spreadsheetml/2017/richdata2" ref="A8:K116">
    <sortCondition ref="A8:A116"/>
  </sortState>
  <pageMargins left="0.2" right="0" top="0.25" bottom="0.5" header="0" footer="0.25"/>
  <pageSetup scale="8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750F54-52A5-4D3C-887D-23AB659CBAA5}"/>
</file>

<file path=customXml/itemProps2.xml><?xml version="1.0" encoding="utf-8"?>
<ds:datastoreItem xmlns:ds="http://schemas.openxmlformats.org/officeDocument/2006/customXml" ds:itemID="{D72F8561-9163-4896-918A-76DAD73ADFE0}"/>
</file>

<file path=customXml/itemProps3.xml><?xml version="1.0" encoding="utf-8"?>
<ds:datastoreItem xmlns:ds="http://schemas.openxmlformats.org/officeDocument/2006/customXml" ds:itemID="{60C33B6E-C74A-411C-B960-E301CAC09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Summary</vt:lpstr>
      <vt:lpstr>'College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2023-08-08T13:00:44Z</cp:lastPrinted>
  <dcterms:created xsi:type="dcterms:W3CDTF">2014-11-20T18:29:10Z</dcterms:created>
  <dcterms:modified xsi:type="dcterms:W3CDTF">2023-08-09T17:40:50Z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