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sp\12-Reports\03-FYTD - Dean's Quarterly Report\FY20 Quarterly Reports\Quarterly June 2020 - DRAFT\"/>
    </mc:Choice>
  </mc:AlternateContent>
  <bookViews>
    <workbookView xWindow="0" yWindow="0" windowWidth="19200" windowHeight="10995" tabRatio="893"/>
  </bookViews>
  <sheets>
    <sheet name="1-Award Summary" sheetId="11" r:id="rId1"/>
    <sheet name="2-Award Details" sheetId="3" r:id="rId2"/>
    <sheet name="Award Count" sheetId="19" state="hidden" r:id="rId3"/>
  </sheets>
  <externalReferences>
    <externalReference r:id="rId4"/>
  </externalReferences>
  <definedNames>
    <definedName name="_xlnm._FilterDatabase" localSheetId="0" hidden="1">'1-Award Summary'!$A$6:$K$117</definedName>
    <definedName name="_xlnm._FilterDatabase" localSheetId="1" hidden="1">'2-Award Details'!$A$7:$CU$739</definedName>
    <definedName name="_xlnm._FilterDatabase" localSheetId="2" hidden="1">'Award Count'!$A$1:$Y$1</definedName>
    <definedName name="_xlnm.Print_Area" localSheetId="0">'1-Award Summary'!$A$1:$J$118</definedName>
    <definedName name="_xlnm.Print_Area" localSheetId="1">'2-Award Details'!$A$1:$U$739</definedName>
    <definedName name="_xlnm.Print_Titles" localSheetId="0">'1-Award Summary'!$6:$6</definedName>
    <definedName name="_xlnm.Print_Titles" localSheetId="1">'2-Award Details'!$7:$7</definedName>
    <definedName name="status">[1]Sheet1!$A$1:$A$5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3" i="11" l="1"/>
  <c r="D113" i="11"/>
  <c r="I112" i="11"/>
  <c r="J112" i="11" s="1"/>
  <c r="G13" i="11" l="1"/>
  <c r="F13" i="11"/>
  <c r="G89" i="11"/>
  <c r="F89" i="11"/>
  <c r="G61" i="11"/>
  <c r="F61" i="11"/>
  <c r="I8" i="11" l="1"/>
  <c r="J8" i="11" s="1"/>
  <c r="I9" i="11"/>
  <c r="I10" i="11"/>
  <c r="J10" i="11" s="1"/>
  <c r="I11" i="11"/>
  <c r="I12" i="11"/>
  <c r="J12" i="11" s="1"/>
  <c r="I13" i="11"/>
  <c r="J13" i="11" s="1"/>
  <c r="I14" i="11"/>
  <c r="J14" i="11" s="1"/>
  <c r="I15" i="11"/>
  <c r="J15" i="11" s="1"/>
  <c r="I16" i="11"/>
  <c r="J16" i="11" s="1"/>
  <c r="I17" i="11"/>
  <c r="J17" i="11" s="1"/>
  <c r="I18" i="11"/>
  <c r="J18" i="11" s="1"/>
  <c r="I19" i="11"/>
  <c r="J19" i="11" s="1"/>
  <c r="I20" i="11"/>
  <c r="J20" i="11" s="1"/>
  <c r="I21" i="11"/>
  <c r="J21" i="11" s="1"/>
  <c r="I22" i="11"/>
  <c r="J22" i="11" s="1"/>
  <c r="I23" i="11"/>
  <c r="J23" i="11" s="1"/>
  <c r="I24" i="11"/>
  <c r="J24" i="11" s="1"/>
  <c r="I25" i="11"/>
  <c r="J25" i="11" s="1"/>
  <c r="I26" i="11"/>
  <c r="J26" i="11" s="1"/>
  <c r="I27" i="11"/>
  <c r="J27" i="11" s="1"/>
  <c r="I28" i="11"/>
  <c r="I29" i="11"/>
  <c r="J29" i="11" s="1"/>
  <c r="I30" i="11"/>
  <c r="I31" i="11"/>
  <c r="J31" i="11" s="1"/>
  <c r="I32" i="11"/>
  <c r="I33" i="11"/>
  <c r="J33" i="11" s="1"/>
  <c r="I34" i="11"/>
  <c r="J34" i="11" s="1"/>
  <c r="I35" i="11"/>
  <c r="J35" i="11" s="1"/>
  <c r="I36" i="11"/>
  <c r="J36" i="11" s="1"/>
  <c r="I37" i="11"/>
  <c r="I38" i="11"/>
  <c r="J38" i="11" s="1"/>
  <c r="I39" i="11"/>
  <c r="J39" i="11" s="1"/>
  <c r="I40" i="11"/>
  <c r="J40" i="11" s="1"/>
  <c r="I41" i="11"/>
  <c r="J41" i="11" s="1"/>
  <c r="I42" i="11"/>
  <c r="J42" i="11" s="1"/>
  <c r="I43" i="11"/>
  <c r="J43" i="11" s="1"/>
  <c r="I44" i="11"/>
  <c r="J44" i="11" s="1"/>
  <c r="I45" i="11"/>
  <c r="J45" i="11" s="1"/>
  <c r="I46" i="11"/>
  <c r="J46" i="11" s="1"/>
  <c r="I47" i="11"/>
  <c r="J47" i="11" s="1"/>
  <c r="I48" i="11"/>
  <c r="J48" i="11" s="1"/>
  <c r="I49" i="11"/>
  <c r="J49" i="11" s="1"/>
  <c r="I50" i="11"/>
  <c r="J50" i="11" s="1"/>
  <c r="I51" i="11"/>
  <c r="J51" i="11" s="1"/>
  <c r="I52" i="11"/>
  <c r="J52" i="11" s="1"/>
  <c r="I53" i="11"/>
  <c r="I54" i="11"/>
  <c r="J54" i="11" s="1"/>
  <c r="I55" i="11"/>
  <c r="J55" i="11" s="1"/>
  <c r="I56" i="11"/>
  <c r="J56" i="11" s="1"/>
  <c r="I57" i="11"/>
  <c r="J57" i="11" s="1"/>
  <c r="I58" i="11"/>
  <c r="J58" i="11" s="1"/>
  <c r="I59" i="11"/>
  <c r="J59" i="11" s="1"/>
  <c r="I60" i="11"/>
  <c r="J60" i="11" s="1"/>
  <c r="I61" i="11"/>
  <c r="J61" i="11" s="1"/>
  <c r="I62" i="11"/>
  <c r="I63" i="11"/>
  <c r="J63" i="11" s="1"/>
  <c r="I64" i="11"/>
  <c r="I65" i="11"/>
  <c r="J65" i="11" s="1"/>
  <c r="I66" i="11"/>
  <c r="J66" i="11" s="1"/>
  <c r="I67" i="11"/>
  <c r="J67" i="11" s="1"/>
  <c r="I68" i="11"/>
  <c r="J68" i="11" s="1"/>
  <c r="I69" i="11"/>
  <c r="J69" i="11" s="1"/>
  <c r="I70" i="11"/>
  <c r="J70" i="11" s="1"/>
  <c r="I71" i="11"/>
  <c r="J71" i="11" s="1"/>
  <c r="I72" i="11"/>
  <c r="J72" i="11" s="1"/>
  <c r="I73" i="11"/>
  <c r="J73" i="11" s="1"/>
  <c r="I74" i="11"/>
  <c r="J74" i="11" s="1"/>
  <c r="I75" i="11"/>
  <c r="J75" i="11" s="1"/>
  <c r="I76" i="11"/>
  <c r="J76" i="11" s="1"/>
  <c r="I77" i="11"/>
  <c r="J77" i="11" s="1"/>
  <c r="I78" i="11"/>
  <c r="J78" i="11" s="1"/>
  <c r="I79" i="11"/>
  <c r="J79" i="11" s="1"/>
  <c r="I80" i="11"/>
  <c r="J80" i="11" s="1"/>
  <c r="I81" i="11"/>
  <c r="J81" i="11" s="1"/>
  <c r="I82" i="11"/>
  <c r="J82" i="11" s="1"/>
  <c r="I83" i="11"/>
  <c r="J83" i="11" s="1"/>
  <c r="I84" i="11"/>
  <c r="J84" i="11" s="1"/>
  <c r="I85" i="11"/>
  <c r="I86" i="11"/>
  <c r="J86" i="11" s="1"/>
  <c r="I87" i="11"/>
  <c r="J87" i="11" s="1"/>
  <c r="I88" i="11"/>
  <c r="J88" i="11" s="1"/>
  <c r="I89" i="11"/>
  <c r="J89" i="11" s="1"/>
  <c r="I90" i="11"/>
  <c r="I91" i="11"/>
  <c r="J91" i="11" s="1"/>
  <c r="I92" i="11"/>
  <c r="J92" i="11" s="1"/>
  <c r="I93" i="11"/>
  <c r="J93" i="11" s="1"/>
  <c r="I94" i="11"/>
  <c r="J94" i="11" s="1"/>
  <c r="I95" i="11"/>
  <c r="J95" i="11" s="1"/>
  <c r="I96" i="11"/>
  <c r="J96" i="11" s="1"/>
  <c r="I97" i="11"/>
  <c r="I98" i="11"/>
  <c r="J98" i="11" s="1"/>
  <c r="I99" i="11"/>
  <c r="J99" i="11" s="1"/>
  <c r="I100" i="11"/>
  <c r="J100" i="11" s="1"/>
  <c r="I101" i="11"/>
  <c r="J101" i="11" s="1"/>
  <c r="I102" i="11"/>
  <c r="I103" i="11"/>
  <c r="J103" i="11" s="1"/>
  <c r="I104" i="11"/>
  <c r="J104" i="11" s="1"/>
  <c r="I105" i="11"/>
  <c r="J105" i="11" s="1"/>
  <c r="I106" i="11"/>
  <c r="J106" i="11" s="1"/>
  <c r="I107" i="11"/>
  <c r="J107" i="11" s="1"/>
  <c r="I108" i="11"/>
  <c r="I109" i="11"/>
  <c r="I110" i="11"/>
  <c r="I111" i="11"/>
  <c r="J111" i="11" s="1"/>
  <c r="I113" i="11"/>
  <c r="J113" i="11" s="1"/>
  <c r="I114" i="11"/>
  <c r="J114" i="11" s="1"/>
  <c r="I115" i="11"/>
  <c r="J115" i="11" s="1"/>
  <c r="I116" i="11"/>
  <c r="J116" i="11" s="1"/>
  <c r="I7" i="11"/>
  <c r="J7" i="11" s="1"/>
  <c r="G117" i="11"/>
  <c r="F117" i="11"/>
  <c r="B4" i="11" s="1"/>
  <c r="I117" i="11" l="1"/>
  <c r="D117" i="11" l="1"/>
  <c r="J117" i="11" s="1"/>
  <c r="C117" i="11"/>
</calcChain>
</file>

<file path=xl/sharedStrings.xml><?xml version="1.0" encoding="utf-8"?>
<sst xmlns="http://schemas.openxmlformats.org/spreadsheetml/2006/main" count="13340" uniqueCount="3482">
  <si>
    <t>Purpose</t>
  </si>
  <si>
    <t>College</t>
  </si>
  <si>
    <t>Department</t>
  </si>
  <si>
    <t>Principal Investigator</t>
  </si>
  <si>
    <t>Sponsor</t>
  </si>
  <si>
    <t>Project Title</t>
  </si>
  <si>
    <t>Period</t>
  </si>
  <si>
    <t xml:space="preserve">  </t>
  </si>
  <si>
    <t>CALS</t>
  </si>
  <si>
    <t/>
  </si>
  <si>
    <t>Sponsor Award Number</t>
  </si>
  <si>
    <t>RSENR</t>
  </si>
  <si>
    <t>CEMS</t>
  </si>
  <si>
    <t>CAS</t>
  </si>
  <si>
    <t>CNHS</t>
  </si>
  <si>
    <t>CESS</t>
  </si>
  <si>
    <t xml:space="preserve">EXPERIMENT STATION </t>
  </si>
  <si>
    <t>GSB</t>
  </si>
  <si>
    <t>Animal and Veterinary Sciences</t>
  </si>
  <si>
    <t>LCOM</t>
  </si>
  <si>
    <t>Sponsor Category</t>
  </si>
  <si>
    <t>UVM Sponsored Project Administration</t>
  </si>
  <si>
    <t>$ Change</t>
  </si>
  <si>
    <t>% Change</t>
  </si>
  <si>
    <t>National Inst Food Agriculture/NIFA/USDA</t>
  </si>
  <si>
    <t>Government Agency</t>
  </si>
  <si>
    <t>Bedding Strategies that Promote Udder Health and Milk Quality by Fostering a Beneficial Microbiome on Organic Dairy Farms</t>
  </si>
  <si>
    <t>FY19 Count</t>
  </si>
  <si>
    <t>FY19 Dollars</t>
  </si>
  <si>
    <t>Originating Sponsor Category</t>
  </si>
  <si>
    <t>Originating Sponsor</t>
  </si>
  <si>
    <t>FY20 Awards Received - Summary</t>
  </si>
  <si>
    <t>FY20 Awards Received - Details</t>
  </si>
  <si>
    <t>University of New Hampshire</t>
  </si>
  <si>
    <t>Dean's Quarterly FYTD Report</t>
  </si>
  <si>
    <t>Townson, David H</t>
  </si>
  <si>
    <t>Foundation</t>
  </si>
  <si>
    <t>Harvey, Jean Ruth</t>
  </si>
  <si>
    <t>Jaskiewicz, Nicole M</t>
  </si>
  <si>
    <t xml:space="preserve">2019-67012-29658	</t>
  </si>
  <si>
    <t>National Institutes of Health/NIH</t>
  </si>
  <si>
    <t>CALS Dean's Office</t>
  </si>
  <si>
    <t>Bigelow Laboratory for Ocean Sciences</t>
  </si>
  <si>
    <t>n/a</t>
  </si>
  <si>
    <t>Vermont Cancer Center</t>
  </si>
  <si>
    <t>Wood, Marie E.</t>
  </si>
  <si>
    <t>Dana Farber Cancer Institute</t>
  </si>
  <si>
    <t xml:space="preserve">3086101		</t>
  </si>
  <si>
    <t xml:space="preserve">BC181146: Congressionally Directed Medical Research Programs Breast Cancer Research Program Breakthrough Award Levels 3 and 4 Prospectively Randomized, Placebo-Controlled Phase III Study to Determine the Effect of Denosumab on Breast Cancer Prevention in </t>
  </si>
  <si>
    <t>RESEARCH</t>
  </si>
  <si>
    <t>US Department of Defense/DOD</t>
  </si>
  <si>
    <t>Pharmacology</t>
  </si>
  <si>
    <t>Gillis, Noelle E</t>
  </si>
  <si>
    <t>Natl Cancer Institute/NCI/NIH</t>
  </si>
  <si>
    <t xml:space="preserve">1 F99 CA245796-01		</t>
  </si>
  <si>
    <t>Nuclear Receptor Regulation of Epigenetics in Endocrine-Related Cancers</t>
  </si>
  <si>
    <t>Ext - Programming &amp; Fac Sup</t>
  </si>
  <si>
    <t>Darby, Heather M</t>
  </si>
  <si>
    <t>Ben &amp; Jerry's Foundation</t>
  </si>
  <si>
    <t xml:space="preserve">UVM 34624		</t>
  </si>
  <si>
    <t>Producing Regenerative Soil by Reducing Nutrient Losses, Minimizing Inputs, and Enhancing Biological Activity</t>
  </si>
  <si>
    <t>EXT-SERVICE</t>
  </si>
  <si>
    <t>Rubenstein Sch Env &amp; Nat Res</t>
  </si>
  <si>
    <t>Wallin, Kimberly F</t>
  </si>
  <si>
    <t>US Forest Service/FS/USDA</t>
  </si>
  <si>
    <t xml:space="preserve">19-DG-11083150-034		</t>
  </si>
  <si>
    <t>Understanding Silver Fly Species Distribution to Increase Efficacy of Biological Control of Hemlock Woolly Adelgid in the Eastern US</t>
  </si>
  <si>
    <t>Pediatrics</t>
  </si>
  <si>
    <t xml:space="preserve">Krulewitz, Julianne </t>
  </si>
  <si>
    <t>Vermont AHS Dept Vermont Health Access</t>
  </si>
  <si>
    <t>State Government</t>
  </si>
  <si>
    <t>Contract 34113</t>
  </si>
  <si>
    <t>Blueprint Facilitation</t>
  </si>
  <si>
    <t>PUBLIC SERVICE</t>
  </si>
  <si>
    <t>Nelson, Mark T</t>
  </si>
  <si>
    <t>University of Michigan</t>
  </si>
  <si>
    <t>SUBK00011495</t>
  </si>
  <si>
    <t>Central Role of Phospholipid Scramblases in TIC</t>
  </si>
  <si>
    <t>Natl Heart Lung and Blood Inst/NHLBI/NIH</t>
  </si>
  <si>
    <t>Psychiatry</t>
  </si>
  <si>
    <t>Heil, Sarah H</t>
  </si>
  <si>
    <t>University of North Carolina</t>
  </si>
  <si>
    <t xml:space="preserve">5112084	</t>
  </si>
  <si>
    <t>Medically-Supervised Withdrawal vs. Agonist Maintenance in the Treatment of Pregnant Women with Opioid Use Disorder: Maternal, Fetal and Neonatal Outcomes</t>
  </si>
  <si>
    <t>Natl Inst on Drug Abuse/NIDA/NIH</t>
  </si>
  <si>
    <t>COM Ofc of Clin Transltn Sci</t>
  </si>
  <si>
    <t>Simpatico, Thomas A</t>
  </si>
  <si>
    <t>US Department of Veterans Affairs/VA</t>
  </si>
  <si>
    <t>Supportive Services for Veteran Families (SSVF) Program</t>
  </si>
  <si>
    <t>Neurological Sciences</t>
  </si>
  <si>
    <t>Mahoney, John M</t>
  </si>
  <si>
    <t>US Department of the Army/DOD</t>
  </si>
  <si>
    <t xml:space="preserve">W81XWH1910251		</t>
  </si>
  <si>
    <t>Systems Genetics of Tuberous Sclerosis Complex Outcomes Using BXD Recombinant Inbred Mice</t>
  </si>
  <si>
    <t>Med-Pulmonary</t>
  </si>
  <si>
    <t>Weiss, Daniel J</t>
  </si>
  <si>
    <t xml:space="preserve">1R13HL149436-01		</t>
  </si>
  <si>
    <t>Stem Cells, Cell Therapies and Bioengineering in Lung Biology and Diseases</t>
  </si>
  <si>
    <t>Ext - SARE</t>
  </si>
  <si>
    <t>Grubinger, Vernon P</t>
  </si>
  <si>
    <t>2019 Sustainable Agriculture Research and Education (SARE) Program</t>
  </si>
  <si>
    <t>EXT-RESEARCH</t>
  </si>
  <si>
    <t>Guth, Sarah E</t>
  </si>
  <si>
    <t>Klingenstein Third Generation Foundation</t>
  </si>
  <si>
    <t>KTGF 2</t>
  </si>
  <si>
    <t>Klingenstein Third Generation Foundation Medical Student Program</t>
  </si>
  <si>
    <t>Mechanical Engineering</t>
  </si>
  <si>
    <t>Oldinski, Rachael Ann</t>
  </si>
  <si>
    <t>Natl Inst Biomedical Imaging/NIBIB/NIH</t>
  </si>
  <si>
    <t>1R01EB020964</t>
  </si>
  <si>
    <t>Development of a Polysaccharide-Based Patch for Use as a Therapeutic Lung Sealant</t>
  </si>
  <si>
    <t>Peds-Pulmonary</t>
  </si>
  <si>
    <t xml:space="preserve">Lahiri, Thomas </t>
  </si>
  <si>
    <t>Maine Medical Center</t>
  </si>
  <si>
    <t>Prospective Study of Peripherally Inserted Venous Catheters in CF Patients</t>
  </si>
  <si>
    <t>Cystic Fibrosis Foundation</t>
  </si>
  <si>
    <t>Dixon, Anne Elizabeth</t>
  </si>
  <si>
    <t xml:space="preserve">2R01HL136917-01	</t>
  </si>
  <si>
    <t>Mitochondrial Redox Perturbations in Obese Allergic Asthma</t>
  </si>
  <si>
    <t>Stepenuck, Kristine F</t>
  </si>
  <si>
    <t>Vermont Dept Environmental Conservation</t>
  </si>
  <si>
    <t xml:space="preserve">2020-LCSG-01		</t>
  </si>
  <si>
    <t>Green Infrastructure Collaborative (Year 5)</t>
  </si>
  <si>
    <t>Shaw, Judith Stone</t>
  </si>
  <si>
    <t>Albert Einstein College of Medicine</t>
  </si>
  <si>
    <t>311587</t>
  </si>
  <si>
    <t>IMPLEmenting MEasures NeTwork for Child Health (IMPLEMENT for Child Health)</t>
  </si>
  <si>
    <t>Agency Healthcare Research Quality/AHRQ</t>
  </si>
  <si>
    <t>Higgins, Stephen T</t>
  </si>
  <si>
    <t>Natl Inst Gen Medical Sciences/NIGMS/NIH</t>
  </si>
  <si>
    <t>2 P20GM103644-06</t>
  </si>
  <si>
    <t>Vermont Center on Behavior and Health</t>
  </si>
  <si>
    <t>Faulkner, Joshua Wade</t>
  </si>
  <si>
    <t>Newtrient</t>
  </si>
  <si>
    <t>Industry</t>
  </si>
  <si>
    <t>Performance Evaluation of Phosphorus Removal Technology</t>
  </si>
  <si>
    <t>Computer Science</t>
  </si>
  <si>
    <t>Bongard, Joshua C</t>
  </si>
  <si>
    <t>Yale University</t>
  </si>
  <si>
    <t xml:space="preserve">GR104715 (CON-80001519)	</t>
  </si>
  <si>
    <t>EFRI C3 SoRo: Programmable Skins for Moldable and Morphogenetic Soft Robots</t>
  </si>
  <si>
    <t>National Science Foundation/NSF</t>
  </si>
  <si>
    <t>O'Neil-Dunne, Jarlath P</t>
  </si>
  <si>
    <t xml:space="preserve">19-JV-1124308-086		</t>
  </si>
  <si>
    <t>WUI Montana Mapping</t>
  </si>
  <si>
    <t>Teneback, Charlotte C</t>
  </si>
  <si>
    <t>Cystic Fibrosis Fdtn Therapeutics, Inc</t>
  </si>
  <si>
    <t>TENEBA14Y0</t>
  </si>
  <si>
    <t>Therapeutics Development Center</t>
  </si>
  <si>
    <t>Near, Joseph P.</t>
  </si>
  <si>
    <t>The Regents of the Univ of California</t>
  </si>
  <si>
    <t>00009929</t>
  </si>
  <si>
    <t>Helio: Program Synthesis for Efficient, Privacy-Preserving Distributed Computation</t>
  </si>
  <si>
    <t>Defense Advance Rsrch Projects/DARPA/DOD</t>
  </si>
  <si>
    <t>Geology</t>
  </si>
  <si>
    <t>Perdrial, Nicolas P</t>
  </si>
  <si>
    <t>US Environmental Protection Agency/EPA</t>
  </si>
  <si>
    <t xml:space="preserve">00A00423		</t>
  </si>
  <si>
    <t>Lead Water and Soil Education and Assessment by Vermont Middle and High School Students</t>
  </si>
  <si>
    <t>Med-Immunobiology</t>
  </si>
  <si>
    <t>Irvin, Charles G</t>
  </si>
  <si>
    <t>Celdara Medical, LLC</t>
  </si>
  <si>
    <t xml:space="preserve">UVM Agreement #32992		</t>
  </si>
  <si>
    <t>DRIVEN: Accelerating Medical Entrepreneurship in the Northeast</t>
  </si>
  <si>
    <t>School of Engineering</t>
  </si>
  <si>
    <t>Porter, Douglas W.</t>
  </si>
  <si>
    <t>US Department of the Navy/DOD</t>
  </si>
  <si>
    <t>N62473-15-2-0012</t>
  </si>
  <si>
    <t>The Study and Restoration/Rehabilitation of Historic Properties, Camp Pendleton, CA</t>
  </si>
  <si>
    <t>Biomedical and Health Sci</t>
  </si>
  <si>
    <t>Krementsov, Dimitry N</t>
  </si>
  <si>
    <t>National Multiple Sclerosis Society</t>
  </si>
  <si>
    <t>RG-1901-33309</t>
  </si>
  <si>
    <t>Civil &amp; Env Engineering</t>
  </si>
  <si>
    <t xml:space="preserve">Badireddy, A. Raju </t>
  </si>
  <si>
    <t xml:space="preserve">19-024		</t>
  </si>
  <si>
    <t>Influence of Microbial Membranes on Biofilm Formation, Scaling Reactions, and Production Chemistry in Engineered Energy Systems</t>
  </si>
  <si>
    <t>US Department of Energy/DOE</t>
  </si>
  <si>
    <t>Ofc of Health Promo Research</t>
  </si>
  <si>
    <t>Sprague, Brian L</t>
  </si>
  <si>
    <t>201600303-09</t>
  </si>
  <si>
    <t>Comparative Effectiveness of Breast Cancer Screening and Diagnostic Evaluation by Extent of Breast Density</t>
  </si>
  <si>
    <t>PCORI Patient Cntrd Outcomes Res Inst</t>
  </si>
  <si>
    <t>Mawe, Gary M</t>
  </si>
  <si>
    <t>Natl Inst Diabetes Digest Kidn/NIDDK/NIH</t>
  </si>
  <si>
    <t>5R01DK113800-02</t>
  </si>
  <si>
    <t>Autoimmune Mechanisms of Gastrointestinal Dysmotility in Multiple Sclerosis</t>
  </si>
  <si>
    <t>D'Amato, Anthony W</t>
  </si>
  <si>
    <t>18-CA-11420004-131</t>
  </si>
  <si>
    <t>Developing a Stand Hazard Rating System to Guide Southern Pine Beetle Management in Northeastern Forests</t>
  </si>
  <si>
    <t>Nursing</t>
  </si>
  <si>
    <t>Harlow, Christina R.</t>
  </si>
  <si>
    <t>White River Junction VA Med Center/VA</t>
  </si>
  <si>
    <t>405-C04105</t>
  </si>
  <si>
    <t>IPA Christina Harlow</t>
  </si>
  <si>
    <t xml:space="preserve">Freeman, Kalev </t>
  </si>
  <si>
    <t>University of Missouri</t>
  </si>
  <si>
    <t xml:space="preserve">C00062987-1		</t>
  </si>
  <si>
    <t>Cardiovascular Consequences of Traumatic Brain Injury</t>
  </si>
  <si>
    <t>COM Ofc of Primary Care</t>
  </si>
  <si>
    <t xml:space="preserve">Cote, Elizabeth </t>
  </si>
  <si>
    <t>Vermont AHS Department of Health</t>
  </si>
  <si>
    <t xml:space="preserve">03420-07997		</t>
  </si>
  <si>
    <t>FY20, FY21 UVM AHEC Program Support</t>
  </si>
  <si>
    <t>Potter, Alexandra S</t>
  </si>
  <si>
    <t xml:space="preserve">3 R34 DA050283-01		</t>
  </si>
  <si>
    <t>3 of 4, Investigation of Opioid Exposure and Neurodevelopment (iOPEN)</t>
  </si>
  <si>
    <t xml:space="preserve">Kinsey, C. Matthew </t>
  </si>
  <si>
    <t>1K23HL33476-01/02</t>
  </si>
  <si>
    <t>CT Characteristics of Emphysema for Evaluation of Pulmonary Nodules</t>
  </si>
  <si>
    <t>Med-Nephrology</t>
  </si>
  <si>
    <t>Solomon, Richard J.</t>
  </si>
  <si>
    <t>Dartmouth College</t>
  </si>
  <si>
    <t xml:space="preserve">R1073	</t>
  </si>
  <si>
    <t>IMPROVE AKI: A Cluster-Randomized Trial of Team-Based Coaching Interventions to IMPROVE Acute Kidney Injury</t>
  </si>
  <si>
    <t>Cipolla, Marilyn J</t>
  </si>
  <si>
    <t>Natl Inst Neurological Stroke/NINDS/NIH</t>
  </si>
  <si>
    <t>R01NS108455-01/05</t>
  </si>
  <si>
    <t>Hippocampal Arteriole Remodeling and Brain Injury in Preeclampsia and Eclampsia</t>
  </si>
  <si>
    <t xml:space="preserve">Darais, David </t>
  </si>
  <si>
    <t xml:space="preserve">1901278		</t>
  </si>
  <si>
    <t>AmericaView</t>
  </si>
  <si>
    <t>AV18-VT-01</t>
  </si>
  <si>
    <t>StateView Program Development and Operations for the State of Vermont</t>
  </si>
  <si>
    <t>US Geological Survey/USGS</t>
  </si>
  <si>
    <t>Cole, Bernard Chip</t>
  </si>
  <si>
    <t>National Aeronautics &amp; Space Admin/NASA</t>
  </si>
  <si>
    <t xml:space="preserve">80NSSC19M0067		</t>
  </si>
  <si>
    <t>VT NASA EPSCoR RID VI</t>
  </si>
  <si>
    <t>Agricultural Research Service/ARS/USDA</t>
  </si>
  <si>
    <t xml:space="preserve">59-8062-9-009	</t>
  </si>
  <si>
    <t>Food Systems Research Center: Increasing Small-Farm Viability, Sustainable Production and Human Nutrition in the Local Food Systems of the New England States</t>
  </si>
  <si>
    <t>Consulting Archaeology Program</t>
  </si>
  <si>
    <t>Crock, John G</t>
  </si>
  <si>
    <t>Vermont Agency of Transportation</t>
  </si>
  <si>
    <t>PS0696-WA00005</t>
  </si>
  <si>
    <t>Middlebury NH 019-3(62) Archaeological Resources Assessment</t>
  </si>
  <si>
    <t>Federal Highway Administration/FHA</t>
  </si>
  <si>
    <t>OTHER</t>
  </si>
  <si>
    <t>Graduate College</t>
  </si>
  <si>
    <t>Forehand, Cynthia J</t>
  </si>
  <si>
    <t>1842491</t>
  </si>
  <si>
    <t>Graduate Research Fellowship Program</t>
  </si>
  <si>
    <t>Biochemistry</t>
  </si>
  <si>
    <t>Lian, Jane B</t>
  </si>
  <si>
    <t>US Israel Binational Science Foundation</t>
  </si>
  <si>
    <t>Ctr on Disability &amp; Community</t>
  </si>
  <si>
    <t>Schoenberg, Sherry A</t>
  </si>
  <si>
    <t>Old Dominion University Research Fdtn</t>
  </si>
  <si>
    <t xml:space="preserve">20-118-200291-010		</t>
  </si>
  <si>
    <t>Old Dominion Subaward: Project Aware Interconnected Systems Framework</t>
  </si>
  <si>
    <t>Vermont Agency of Education</t>
  </si>
  <si>
    <t>Pathology&amp;Laboratory Medicine</t>
  </si>
  <si>
    <t xml:space="preserve">van der Vliet, Albert </t>
  </si>
  <si>
    <t>5108822</t>
  </si>
  <si>
    <t>E-cig Flavors and their Effects on Respiratory Innate Immune Responses</t>
  </si>
  <si>
    <t>Forrer, Katherine Ann</t>
  </si>
  <si>
    <t>Vermont Agency of Agric Food &amp; Markets</t>
  </si>
  <si>
    <t xml:space="preserve">02200-FPOP-2019		</t>
  </si>
  <si>
    <t>Vermont Forest Pest Outreach Project (2019)</t>
  </si>
  <si>
    <t>Animal Plant Health Inspect/APHIS/USDA</t>
  </si>
  <si>
    <t>University of Maryland</t>
  </si>
  <si>
    <t>55310-Z6060201</t>
  </si>
  <si>
    <t>High-Resolution Carbon Monitoring and Modeling: Continued Prototype Development and Deployment to Regional and National Scales</t>
  </si>
  <si>
    <t>Budd, Ralph C</t>
  </si>
  <si>
    <t>Mitotherapeutix, LLC</t>
  </si>
  <si>
    <t>33348</t>
  </si>
  <si>
    <t>MCJ as a Target for Liver Diseases</t>
  </si>
  <si>
    <t>Connecticut Innovations</t>
  </si>
  <si>
    <t>Tracy, Kirsten M</t>
  </si>
  <si>
    <t>1F32CA236125</t>
  </si>
  <si>
    <t>Characterization of a Novel lncRNA in Breast Cancer</t>
  </si>
  <si>
    <t xml:space="preserve">Mackey, Scott </t>
  </si>
  <si>
    <t xml:space="preserve">R21DA049859-01		</t>
  </si>
  <si>
    <t>Effectiveness of Bridge Clinic Following Emergency Department-Initiated Intervention for Opioid Use Disorder</t>
  </si>
  <si>
    <t>Elec &amp; Biomed Engineering</t>
  </si>
  <si>
    <t>McGinnis, Ryan S</t>
  </si>
  <si>
    <t>MC10, Inc.</t>
  </si>
  <si>
    <t>34424</t>
  </si>
  <si>
    <t>Gait Analysis on a Dataset Collected from Subjects with Huntington's Disease (D2)</t>
  </si>
  <si>
    <t>Molecular Physlgy &amp; Biophysics</t>
  </si>
  <si>
    <t>Trybus, Kathleen M</t>
  </si>
  <si>
    <t>University Texas Hlth Ctr Houston</t>
  </si>
  <si>
    <t xml:space="preserve">0014319A	</t>
  </si>
  <si>
    <t>Novel Genetic Insight into the Molecular Pathogenesis of Atherosclerosis</t>
  </si>
  <si>
    <t>National Park Service/NPS</t>
  </si>
  <si>
    <t>P17AC01127</t>
  </si>
  <si>
    <t>Conduct Historic Preservation Field School to Assess and Stabilize the Lost Horse Mill, Joshua Tree National Park</t>
  </si>
  <si>
    <t>Transportation Research Center</t>
  </si>
  <si>
    <t xml:space="preserve">McRae, Glenn </t>
  </si>
  <si>
    <t>ICF Incorporated LLC</t>
  </si>
  <si>
    <t xml:space="preserve">19RWSK0051		</t>
  </si>
  <si>
    <t>NCHRP 02-25 Workforce 2030: Attracting, Retaining and Developing the Transportation Workforce: Design, Construction, and Maintenance</t>
  </si>
  <si>
    <t>Transportation Research Board</t>
  </si>
  <si>
    <t>Schadler, Linda S.</t>
  </si>
  <si>
    <t>Rensselaer Polytech Institute</t>
  </si>
  <si>
    <t>A18-0067-S001</t>
  </si>
  <si>
    <t>Using Crystallization to Control Filler Dispersion and Vice Versa in Polymer Nanocomposites</t>
  </si>
  <si>
    <t>The Hatch Act of 1887 Multistate Research Fund</t>
  </si>
  <si>
    <t xml:space="preserve">NI19HMFPXXXG033		</t>
  </si>
  <si>
    <t>Med-Cardiology</t>
  </si>
  <si>
    <t>Keating, Friederike Kyra</t>
  </si>
  <si>
    <t>Rutgers University</t>
  </si>
  <si>
    <t xml:space="preserve">SUB0973		</t>
  </si>
  <si>
    <t>Myocardial Ischemia and Transfusion (MINT) - CCC</t>
  </si>
  <si>
    <t>Natural Resources Conservation/NRCS/USDA</t>
  </si>
  <si>
    <t xml:space="preserve">NR191644XXXXC001		</t>
  </si>
  <si>
    <t>University of Illinois</t>
  </si>
  <si>
    <t>RofLumilast or Azithromycin to Prevent COPD Exacerbations (RELIANCE)</t>
  </si>
  <si>
    <t>COM Microbio &amp; Molec Genetics</t>
  </si>
  <si>
    <t>Eckenroth, Brian E</t>
  </si>
  <si>
    <t xml:space="preserve">1R50 CA233185-01	</t>
  </si>
  <si>
    <t>Structural Investigations Critical to Understanding DNA Damage Recognition and Repair in Cancer</t>
  </si>
  <si>
    <t>Tracy, Russell P.</t>
  </si>
  <si>
    <t>University of Mississippi Medical Center</t>
  </si>
  <si>
    <t>66111350819-08</t>
  </si>
  <si>
    <t>Jackson Heart Study Coordinating Center - Task A</t>
  </si>
  <si>
    <t>McIntyre, Darren F</t>
  </si>
  <si>
    <t>Vermont AHS Dept of Aging Disabilities</t>
  </si>
  <si>
    <t>33578</t>
  </si>
  <si>
    <t>Vermont Assistive Technology Project</t>
  </si>
  <si>
    <t>Admin for Children and Families/ACF</t>
  </si>
  <si>
    <t>Hurley, Jennifer J</t>
  </si>
  <si>
    <t>US Department of Education/ED</t>
  </si>
  <si>
    <t>H325K180001</t>
  </si>
  <si>
    <t>Interprofessional Education (IPE) Project</t>
  </si>
  <si>
    <t>INSTRUCTION</t>
  </si>
  <si>
    <t>Solomon, Andrew J</t>
  </si>
  <si>
    <t>Oregon Health Sciences University</t>
  </si>
  <si>
    <t>1012246_Vermont</t>
  </si>
  <si>
    <t>Lipoic Acid for the Treatment of Multiple Sclerosis</t>
  </si>
  <si>
    <t xml:space="preserve">02200-SCBGP-15-3	</t>
  </si>
  <si>
    <t>Specialty Crop Block Grant Program Round 15 Improving Nutrient Management in High Tunnels on Vegetable Farms in Vermont</t>
  </si>
  <si>
    <t>US Department of Agriculture/USDA</t>
  </si>
  <si>
    <t xml:space="preserve">Wachtel, Deborah </t>
  </si>
  <si>
    <t xml:space="preserve">405-C04104		</t>
  </si>
  <si>
    <t>Psychological Science</t>
  </si>
  <si>
    <t>Hammack, Sayamwong E.</t>
  </si>
  <si>
    <t>Natl Inst of Mental Health/NIMH/NIH</t>
  </si>
  <si>
    <t>2R01MH097988</t>
  </si>
  <si>
    <t>PACAP and the Response to Stressors: Neural Mechanisms</t>
  </si>
  <si>
    <t>Bowden, William B</t>
  </si>
  <si>
    <t>National Oceanic Atmospheric Admin/NOAA</t>
  </si>
  <si>
    <t xml:space="preserve">NA18OAR41700999	</t>
  </si>
  <si>
    <t>Lake Champlain Sea Grant Program: 2018-2022</t>
  </si>
  <si>
    <t>R01 HL137268/01-04</t>
  </si>
  <si>
    <t>S-Glutathionylation Chemistry, Glycolysis and Obese Allergic Asthma</t>
  </si>
  <si>
    <t>Center for Rural Studies</t>
  </si>
  <si>
    <t>Moser, Michael G</t>
  </si>
  <si>
    <t>US Census Bureau</t>
  </si>
  <si>
    <t xml:space="preserve"> 1333LB19C00000054		</t>
  </si>
  <si>
    <t>Research for the Federal State Cooperative Program for Population Estimates (FSCPE)</t>
  </si>
  <si>
    <t>Stein, Gary Stephen</t>
  </si>
  <si>
    <t>Natl Inst Arthritis Musculoskl/NIAMS/NIH</t>
  </si>
  <si>
    <t>2R01AR039588-25A1</t>
  </si>
  <si>
    <t>Control of Osteoblast Proliferation and Differentiation</t>
  </si>
  <si>
    <t>Hines, Paul D</t>
  </si>
  <si>
    <t>Vermont Electrical Power Company</t>
  </si>
  <si>
    <t>Stochastic Receding Horizon Optimal Power Flow Given High-Resolution Weather Forecast Data</t>
  </si>
  <si>
    <t>Almassalkhi, Mads R</t>
  </si>
  <si>
    <t xml:space="preserve">DE-AR0000694	</t>
  </si>
  <si>
    <t>Packetized Energy Management: Coordinating Transmission and Distribution</t>
  </si>
  <si>
    <t xml:space="preserve">P19AC01190		</t>
  </si>
  <si>
    <t>Preservation Field School and Repair of the Gem Mine Headframe, Ore Bin, and Mill at Death Valley National Park</t>
  </si>
  <si>
    <t>Plant &amp; Soil Science</t>
  </si>
  <si>
    <t>Bishop-von Wettberg, Eric J.</t>
  </si>
  <si>
    <t xml:space="preserve">02200-SCBGP-15-4		</t>
  </si>
  <si>
    <t>A Survey of Heirloom and Feral Hops for Resistance to Fungal and Insect Pests</t>
  </si>
  <si>
    <t>Ext - Statewide 4-H</t>
  </si>
  <si>
    <t>Kleinman, Sarah L</t>
  </si>
  <si>
    <t>Iowa State University</t>
  </si>
  <si>
    <t xml:space="preserve">SCN-1009573 		</t>
  </si>
  <si>
    <t>Prospering Step by Step P2S</t>
  </si>
  <si>
    <t>US Department Health Human Services/DHHS</t>
  </si>
  <si>
    <t xml:space="preserve">Wshah, Safwan </t>
  </si>
  <si>
    <t>University of Rochester</t>
  </si>
  <si>
    <t xml:space="preserve">417607-G		</t>
  </si>
  <si>
    <t>Advance Modeling of Power System Dynamics Using Machine Learning</t>
  </si>
  <si>
    <t>New York State Energy and Development Au</t>
  </si>
  <si>
    <t>Davis, Wendy S</t>
  </si>
  <si>
    <t>University of California, San Francisco</t>
  </si>
  <si>
    <t>10897sc</t>
  </si>
  <si>
    <t>State Adolescent and Young Adult Health Capacity Building Program</t>
  </si>
  <si>
    <t>Health Resources Services Admin/HRSA</t>
  </si>
  <si>
    <t>International Joint Commission</t>
  </si>
  <si>
    <t>1042-901746</t>
  </si>
  <si>
    <t>International Joint Commission Canada and United States First Half FY20</t>
  </si>
  <si>
    <t>University of California, Davis</t>
  </si>
  <si>
    <t>201603696-09</t>
  </si>
  <si>
    <t>Risk-Based Breast Cancer Screening and Surveillance in Community Practice</t>
  </si>
  <si>
    <t>18-CA-1142004-130</t>
  </si>
  <si>
    <t>AfterMATH: A decision Support Tool for Integrating Silviculture, Forest Resilience and Management of Emerald Ash Borer</t>
  </si>
  <si>
    <t>Frietze, Seth E</t>
  </si>
  <si>
    <t>Albany College Pharmacy Health Sciences</t>
  </si>
  <si>
    <t xml:space="preserve">2019-689-01	</t>
  </si>
  <si>
    <t>Deciphering the Molecular Mechanisms of Histone Code Recognition by ATAD2/B</t>
  </si>
  <si>
    <t>COM Office of the Dean</t>
  </si>
  <si>
    <t>Atherly, Adam J</t>
  </si>
  <si>
    <t>University of Colorado Denver</t>
  </si>
  <si>
    <t xml:space="preserve">FY18.622.005	</t>
  </si>
  <si>
    <t>Apoyo Con Carino: Patient Navigation to Improve Palliative Care for Seriously Ill Latinos</t>
  </si>
  <si>
    <t>Natl Inst of Nursing Research/NINR/NIH</t>
  </si>
  <si>
    <t>Brigham and Women's Hospital</t>
  </si>
  <si>
    <t>115640</t>
  </si>
  <si>
    <t>Non-Esterified Fatty Acids and Cardiometabolic Disease in Older Adults</t>
  </si>
  <si>
    <t>Natl Inst on Aging/NIA/NIH</t>
  </si>
  <si>
    <t>Lewis, Michael R</t>
  </si>
  <si>
    <t>Duke University</t>
  </si>
  <si>
    <t>A03-9121</t>
  </si>
  <si>
    <t>Biomarkers of Caloric Restriction in Humans: the CALERIE Biorepository</t>
  </si>
  <si>
    <t>California Pacific Medical Center</t>
  </si>
  <si>
    <t>280201009-S199</t>
  </si>
  <si>
    <t>Comprehensive Evaluation of Aging-Related Clinical Outcomes and Geroproteins (CARGO)</t>
  </si>
  <si>
    <t>Chemistry</t>
  </si>
  <si>
    <t xml:space="preserve">Waterman, Rory </t>
  </si>
  <si>
    <t>American Chemical Society</t>
  </si>
  <si>
    <t xml:space="preserve">SEED 2019		</t>
  </si>
  <si>
    <t>Project SEED at UVM</t>
  </si>
  <si>
    <t>The Hatch Act of 1887 (Regular Research)</t>
  </si>
  <si>
    <t xml:space="preserve">NI19HFPXXXXXG024		</t>
  </si>
  <si>
    <t>Hughes, John R</t>
  </si>
  <si>
    <t>Saint Michael's College</t>
  </si>
  <si>
    <t>SUB01182018</t>
  </si>
  <si>
    <t>Novel Abuse-Liability Assessment of E-cigarettes in a Young Adult Population</t>
  </si>
  <si>
    <t xml:space="preserve">03420-08040	</t>
  </si>
  <si>
    <t>FY20 VT Educational Loan Repayment Program for Health Care Professionals</t>
  </si>
  <si>
    <t>Transportation &amp; Parking Admn</t>
  </si>
  <si>
    <t>Barr, James L.</t>
  </si>
  <si>
    <t>Vermont Agency Commerce Community Devlpt</t>
  </si>
  <si>
    <t xml:space="preserve">07110-EV-2019-220		</t>
  </si>
  <si>
    <t xml:space="preserve">1042-901738		</t>
  </si>
  <si>
    <t>Poynter, Matthew Edward</t>
  </si>
  <si>
    <t>R01 HL133920-01</t>
  </si>
  <si>
    <t>Obese Allergic Asthma and the Impact of Weight Loss on Airway Epithelial Function</t>
  </si>
  <si>
    <t>Peds-Gastroenterology</t>
  </si>
  <si>
    <t>Colletti, Richard B</t>
  </si>
  <si>
    <t>Cincinnati Childrens Hospital Med Center</t>
  </si>
  <si>
    <t xml:space="preserve">3100662000	</t>
  </si>
  <si>
    <t>Coproducing Learning Health System Culture and Processes to Accelerate Patient Centered Outcomes Research in the ImproveCareNow Network</t>
  </si>
  <si>
    <t>Stapleton, Renee D.</t>
  </si>
  <si>
    <t>Baxter Healthcare Corporation</t>
  </si>
  <si>
    <t>A Randomized Controlled Trial of a Combined Nutrition (Protein Supplementation) and EXercISe Intervention in Mechanically Ventilated Critically Ill Patients the NEXIS Trial</t>
  </si>
  <si>
    <t xml:space="preserve">Orfeo, Thomas </t>
  </si>
  <si>
    <t>Lovelace Respiratory Research Institute</t>
  </si>
  <si>
    <t xml:space="preserve">3010255_HHS_FY19_UOVermont		</t>
  </si>
  <si>
    <t>Establishment of a Minipig Model of Ionizing Radiation-Induced Thrombocytopenia, Coagulopathies, and Measures of Associated Vascular and Organ Injury</t>
  </si>
  <si>
    <t>Alger, Samantha A</t>
  </si>
  <si>
    <t xml:space="preserve">02200-SCBGP-15-2	</t>
  </si>
  <si>
    <t>The UVM Bee Disease Clinic: Protecting Vermont's Honey Crop Through Better Pest and Disease Monitoring Services</t>
  </si>
  <si>
    <t>Cannella, Mark P</t>
  </si>
  <si>
    <t>Agricultural Marketing Service/AMS/USDA</t>
  </si>
  <si>
    <t>Acer Access and Development Program</t>
  </si>
  <si>
    <t xml:space="preserve">AM190100XXXXG071		</t>
  </si>
  <si>
    <t xml:space="preserve">Li, Jianing </t>
  </si>
  <si>
    <t>Burroughs Wellcome Fund</t>
  </si>
  <si>
    <t xml:space="preserve">1019963		</t>
  </si>
  <si>
    <t>Collaborative Research Travel Grant (CRTG)</t>
  </si>
  <si>
    <t>Kirkpatrick, Beth D.</t>
  </si>
  <si>
    <t>Natl Inst Allergy Infectious/NIAID/NIH</t>
  </si>
  <si>
    <t xml:space="preserve">1U01AI134582-01A1		</t>
  </si>
  <si>
    <t>A Phase II Evaluation of the Safety and Protective Efficacy of the Live Attenuated Tetravalent Dengue Vaccine TetraVax-DV with Challenge by the Recombinant DENV-2 Virus in a Dengue Endemic Population</t>
  </si>
  <si>
    <t>Academic Pediatric Association</t>
  </si>
  <si>
    <t xml:space="preserve">6NH23IP000950-05-00	</t>
  </si>
  <si>
    <t>National Immunization Partnership with the APA (NIPA)</t>
  </si>
  <si>
    <t>Centers Disease Control Prevention/CDC</t>
  </si>
  <si>
    <t>Villanti, Andrea C</t>
  </si>
  <si>
    <t>Ohio State University</t>
  </si>
  <si>
    <t xml:space="preserve">60074534		</t>
  </si>
  <si>
    <t>Addiction and Behavior Related to Menthol Cigarette Substitutes</t>
  </si>
  <si>
    <t xml:space="preserve">SUBK00009069	</t>
  </si>
  <si>
    <t>Analysis and Characterization of Trauma-Induced Coagulopathy</t>
  </si>
  <si>
    <t>Kaufman, Peter A</t>
  </si>
  <si>
    <t>Alliance Foundation Trials, LLC</t>
  </si>
  <si>
    <t xml:space="preserve">ATF-38	</t>
  </si>
  <si>
    <t>AFT-38: A Phase III, Randomized, Open Label Trial to Evaluate the Efficiency and Safety of Palbociclib + AntiHER2 Therapy + Endocrine Therapy vs. Anti-HER2 Therapy + Endocrine Therapy after Induction Treatment for Hormone Reception Positive (HR+)/HER2 Pos</t>
  </si>
  <si>
    <t>NOFA-NY</t>
  </si>
  <si>
    <t>Food Safety Outreach Program</t>
  </si>
  <si>
    <t xml:space="preserve">P19AC01164		</t>
  </si>
  <si>
    <t>Preservation Field School and Repair of the Keane Wonder Aerial Tramway Towers at Death Valley National Park</t>
  </si>
  <si>
    <t>Newbold, Elizabeth J</t>
  </si>
  <si>
    <t xml:space="preserve">2019-70020-30338	</t>
  </si>
  <si>
    <t>Developing a Handbook of Produce Safety Standards for Buyers</t>
  </si>
  <si>
    <t>University of Florida</t>
  </si>
  <si>
    <t xml:space="preserve">SUB00001768		</t>
  </si>
  <si>
    <t>Molecular Transducers of Physical Activity Consortium Coordinator Center</t>
  </si>
  <si>
    <t>Dittus, Kim L.</t>
  </si>
  <si>
    <t xml:space="preserve">03420-08113		</t>
  </si>
  <si>
    <t>CoC Survivorship Grant</t>
  </si>
  <si>
    <t>TENEBA14Y4</t>
  </si>
  <si>
    <t>Cystic Fibrosis Foundation Research Support</t>
  </si>
  <si>
    <t>112366-ROSEN-CTR-1</t>
  </si>
  <si>
    <t>Northern New England Clinical and Translational Research Network</t>
  </si>
  <si>
    <t>Ext - Migrant Education</t>
  </si>
  <si>
    <t xml:space="preserve">4256R2192001		</t>
  </si>
  <si>
    <t>Title I-C-Migrant Consortium</t>
  </si>
  <si>
    <t>5102720</t>
  </si>
  <si>
    <t>Anti-TNF Monotherapy versus Combination Therapy with Low Dose Methotrexate in Pediatric Crohn's Disease</t>
  </si>
  <si>
    <t xml:space="preserve">Elko, Evan </t>
  </si>
  <si>
    <t xml:space="preserve">1F31HL144051-01A1	</t>
  </si>
  <si>
    <t>The Role of Peroxiredoxin 4 in Idiopathic Pulmonary Fibrosis</t>
  </si>
  <si>
    <t>Wargo, Matthew J</t>
  </si>
  <si>
    <t xml:space="preserve">1R21AI137453-01A1	</t>
  </si>
  <si>
    <t>The Role of Potable Water as the Pre-infection Niche for Pseudomonas Aeruginosa</t>
  </si>
  <si>
    <t>DE-EE0008006</t>
  </si>
  <si>
    <t>Robust and Resilient Coordination of Feeders with Uncertain Distributed Energy Resources: From Real-Time Control to Long-Term Planning</t>
  </si>
  <si>
    <t>University of Washington</t>
  </si>
  <si>
    <t xml:space="preserve">UWSC11251	</t>
  </si>
  <si>
    <t>Plasma Proteomics in CHS and Population Biology</t>
  </si>
  <si>
    <t>Knight, Charles L</t>
  </si>
  <si>
    <t>Vermont Dept of Fish &amp; Wildlife (ANR)</t>
  </si>
  <si>
    <t>36611-Dead Creek WMA</t>
  </si>
  <si>
    <t>Phase I Site Identification for the Proposed Dead Creek WMA Wetland Construction, Addison, Addison County, Vermont</t>
  </si>
  <si>
    <t>US Fish and Wildlife Service/FWS</t>
  </si>
  <si>
    <t>Radiology</t>
  </si>
  <si>
    <t>Kikut, Jay Janusz</t>
  </si>
  <si>
    <t>Philips</t>
  </si>
  <si>
    <t xml:space="preserve">UV-02		</t>
  </si>
  <si>
    <t>Oncology and Cardiology Research on the Digital VEREOS PET/CT System</t>
  </si>
  <si>
    <t xml:space="preserve">2019-41520-30049		</t>
  </si>
  <si>
    <t>Vermont Youth PROSPER; a Sustainable Community Project</t>
  </si>
  <si>
    <t>Weaver, Donald L</t>
  </si>
  <si>
    <t>University of California, Los Angeles</t>
  </si>
  <si>
    <t xml:space="preserve">1557 G WA331	</t>
  </si>
  <si>
    <t>Reader Accuracy in Pathology Interpretation and Diagnosis: Perception and Cognition (RAPID-PC)</t>
  </si>
  <si>
    <t>Bates, Jason H.</t>
  </si>
  <si>
    <t xml:space="preserve">1R01HL142702-01	</t>
  </si>
  <si>
    <t>Preserving Epithelial Barrier Integrity in Ventilator-Induced Lung Injury</t>
  </si>
  <si>
    <t>Plant Biology</t>
  </si>
  <si>
    <t>van den Berg, Abby K</t>
  </si>
  <si>
    <t xml:space="preserve">AM190100XXXXG069		</t>
  </si>
  <si>
    <t>Increasing Production and Income of U.S. Maple Producers Through the Increased Use of Red Maple as a Crop Tree</t>
  </si>
  <si>
    <t xml:space="preserve">Ossareh, Hamid-Reza </t>
  </si>
  <si>
    <t>National Inst Standards Technology/NIST</t>
  </si>
  <si>
    <t xml:space="preserve">70NANB19H133		</t>
  </si>
  <si>
    <t xml:space="preserve"> P30GM118228</t>
  </si>
  <si>
    <t>Vermont Immunology/Infectious Diseases Center</t>
  </si>
  <si>
    <t>Rochester Institute of Technology</t>
  </si>
  <si>
    <t>REAP at UVM 2019</t>
  </si>
  <si>
    <t>Army Educational Outreach Program/DOD</t>
  </si>
  <si>
    <t>ObGyn-Maternal Fetal</t>
  </si>
  <si>
    <t>Meyer, Marjorie C</t>
  </si>
  <si>
    <t xml:space="preserve">112366-ROSEN-CTR-PILOT-13		</t>
  </si>
  <si>
    <t>The Health Outcomes of Pregnant Women with Opioid Use Disorder: Maine and Vermont</t>
  </si>
  <si>
    <t>Barrington, David S</t>
  </si>
  <si>
    <t>Institute Museum Library Services/IMLS</t>
  </si>
  <si>
    <t xml:space="preserve">MA-30-19-0642-19		</t>
  </si>
  <si>
    <t>Improving Collection Access, Storage Conditions, and Growth Capacity at the University of Vermont Natural History Museum</t>
  </si>
  <si>
    <t>Ext - State Ofc Staff</t>
  </si>
  <si>
    <t>Ross, Charles R</t>
  </si>
  <si>
    <t xml:space="preserve">NI19SLSNCXXXXG001		</t>
  </si>
  <si>
    <t>FY19 UVM Extension Smith-Lever Special Needs</t>
  </si>
  <si>
    <t>P20GM125498</t>
  </si>
  <si>
    <t>Translational Global Infectious Diseases Research Center</t>
  </si>
  <si>
    <t>Olson, Nels C</t>
  </si>
  <si>
    <t>Wake Forest University</t>
  </si>
  <si>
    <t xml:space="preserve">101720-551083		</t>
  </si>
  <si>
    <t>Subclinical Vascular Contributions to Alzheimer's Disease: The Multi Ethnic Study of Atherosclerosis</t>
  </si>
  <si>
    <t>Ricketts, Taylor H</t>
  </si>
  <si>
    <t>Tropical Agri Research Higher Ed Ctr</t>
  </si>
  <si>
    <t xml:space="preserve">CATIE		</t>
  </si>
  <si>
    <t>Conserving Neotropical Migrants by Managing Ecosystem Services on Coffee Farms</t>
  </si>
  <si>
    <t>2U54DA036114</t>
  </si>
  <si>
    <t>University of Vermont Tobacco Center of Regulatory Science</t>
  </si>
  <si>
    <t>COM Ofc of Clin Trials Rsch</t>
  </si>
  <si>
    <t>Heath, Jessica L</t>
  </si>
  <si>
    <t>Children's Hospital of Philadelphia</t>
  </si>
  <si>
    <t>Per Case Reimbursement NIH National Clinical Trials Network (NCTN) Grant (2U10CA180886) Successor to NIH National Clinical Trials Network (NCTN Grant (U10CA180886))</t>
  </si>
  <si>
    <t>Orthopaedics &amp; Rehabilitation</t>
  </si>
  <si>
    <t xml:space="preserve">Ames, S. Elizabeth </t>
  </si>
  <si>
    <t>Journal of Bone and Joint Surgery</t>
  </si>
  <si>
    <t>2019-2020 Journal of Bone and Joint Surgery Resident Journal Club</t>
  </si>
  <si>
    <t>Capacity and Infrastructure Program Part (a) of the Continuing Animal Health and Disease, Food Security, and Stewardship Research, Education and Extension Program</t>
  </si>
  <si>
    <t xml:space="preserve">NI19AHDRXXXXG052		</t>
  </si>
  <si>
    <t>Academic Success Prg</t>
  </si>
  <si>
    <t>Hurwitz, Adam M</t>
  </si>
  <si>
    <t>USDE P047A170303</t>
  </si>
  <si>
    <t>University of Vermont Upward Bound Program</t>
  </si>
  <si>
    <t xml:space="preserve">02200-SCBGP-15-5		</t>
  </si>
  <si>
    <t>Understanding the Risk Benefit of Brassica Cover Crops on Vegetable Farms in the Northeast</t>
  </si>
  <si>
    <t>Kurti, Allison N.</t>
  </si>
  <si>
    <t xml:space="preserve">03420-7208S	</t>
  </si>
  <si>
    <t>Community-Based Financial Incentives to Promote Smoking Cessation Among Pregnant Women</t>
  </si>
  <si>
    <t xml:space="preserve">Rincon, Mercedes </t>
  </si>
  <si>
    <t>ME Research UK</t>
  </si>
  <si>
    <t>Exploring an Anti-Citrullinated Antibody Signature in ME/CFS</t>
  </si>
  <si>
    <t>Copeland, William E</t>
  </si>
  <si>
    <t xml:space="preserve">A03-2100		</t>
  </si>
  <si>
    <t>Intergenerational Persistence of Treatment Effects in Human Capital Interventions</t>
  </si>
  <si>
    <t>Natl Inst Child Health Human /NICHD/NIH</t>
  </si>
  <si>
    <t xml:space="preserve">Mughal, Amreen </t>
  </si>
  <si>
    <t>American Heart Association - National</t>
  </si>
  <si>
    <t xml:space="preserve">20POST35210155		</t>
  </si>
  <si>
    <t>Endothelial Ca2+ signals in Penetrating Arterioles that Control Local Blood Flow in the Brain</t>
  </si>
  <si>
    <t>Stealth Software Technologies</t>
  </si>
  <si>
    <t xml:space="preserve">207414609	</t>
  </si>
  <si>
    <t>The PANTHEON Platform for Secure Computation</t>
  </si>
  <si>
    <t>IARPA/DOD</t>
  </si>
  <si>
    <t>19RREAFXXXG068</t>
  </si>
  <si>
    <t>FY19 UVM Extension RREA</t>
  </si>
  <si>
    <t>FY19 UVM Extension EFNEP</t>
  </si>
  <si>
    <t xml:space="preserve">Cushman, Mary </t>
  </si>
  <si>
    <t>Johns Hopkins University</t>
  </si>
  <si>
    <t>2003070380</t>
  </si>
  <si>
    <t>Transitions to Family Caregiving and the Impact on Health Indicators</t>
  </si>
  <si>
    <t>Com Dev &amp; Applied Economics</t>
  </si>
  <si>
    <t xml:space="preserve">Zia, Asim </t>
  </si>
  <si>
    <t>South Dakota State University</t>
  </si>
  <si>
    <t xml:space="preserve">3TB329		</t>
  </si>
  <si>
    <t>FW-HTF-P: Anticipating Future Risks and Benefits from Precision Agriculture (PA) to Agriculture Work and Workforce: A Multi-Stakeholder Research Agenda</t>
  </si>
  <si>
    <t>CEM Dean's Ofc</t>
  </si>
  <si>
    <t>NNX15AP86H</t>
  </si>
  <si>
    <t>Vermont Space Grant Consortium</t>
  </si>
  <si>
    <t>University of Massachusetts Amherst</t>
  </si>
  <si>
    <t xml:space="preserve">20 015182 A 00		</t>
  </si>
  <si>
    <t>Development and Application of PXRF Protocols to Urban Soils</t>
  </si>
  <si>
    <t>Geography</t>
  </si>
  <si>
    <t xml:space="preserve">Watts, Richard A </t>
  </si>
  <si>
    <t>Canadian Embassy</t>
  </si>
  <si>
    <t xml:space="preserve">96150397		</t>
  </si>
  <si>
    <t>Lake Champlain Region Research Stories; Vermont and Canada</t>
  </si>
  <si>
    <t>Religion</t>
  </si>
  <si>
    <t>Brennan, Vicki L</t>
  </si>
  <si>
    <t>University of Notre Dame</t>
  </si>
  <si>
    <t xml:space="preserve">262164UVM-Brennan	</t>
  </si>
  <si>
    <t>Sound, Urban Space and Religious Publics in Lagos Nigeria</t>
  </si>
  <si>
    <t>Templeton Religion Trust</t>
  </si>
  <si>
    <t xml:space="preserve">75N91019P00639		</t>
  </si>
  <si>
    <t>The Breast Radiology Evaluation and Study of Tissues (BREAST) Stamp Project: 10-Year Follow-up of Study Participants</t>
  </si>
  <si>
    <t>Peds-Neonatology</t>
  </si>
  <si>
    <t>Ehret, Danielle E</t>
  </si>
  <si>
    <t>American Academy of Pediatrics</t>
  </si>
  <si>
    <t>Association Between Antenatal Ultrasound  Findings and Neonatal Outcomes in Rural Uganda</t>
  </si>
  <si>
    <t>Sullivan, James L.</t>
  </si>
  <si>
    <t xml:space="preserve">CA0500 00001057-302		</t>
  </si>
  <si>
    <t>Improvement and Operation of the Vermont Travel Model: Year 12 (2019-2020)</t>
  </si>
  <si>
    <t>Boston University</t>
  </si>
  <si>
    <t xml:space="preserve">4500002727	</t>
  </si>
  <si>
    <t>A Multi-Scale Computational Model of the Extracellular Matrix of the Lung</t>
  </si>
  <si>
    <t>Buck-Rolland, Carol L</t>
  </si>
  <si>
    <t xml:space="preserve">405-C04103		</t>
  </si>
  <si>
    <t>IPA Carol Buck-Rolland</t>
  </si>
  <si>
    <t>Keeton, William S</t>
  </si>
  <si>
    <t>Natural Resources Canada</t>
  </si>
  <si>
    <t>Surgery</t>
  </si>
  <si>
    <t>Boyson, Jonathan Eric</t>
  </si>
  <si>
    <t>American Association of Immunologists</t>
  </si>
  <si>
    <t>Careers in Immunology Fellowship</t>
  </si>
  <si>
    <t xml:space="preserve">Weintraub, Zachary </t>
  </si>
  <si>
    <t xml:space="preserve">WEINTR19AC0		</t>
  </si>
  <si>
    <t>Program for Adult Care Excellence (PACE)</t>
  </si>
  <si>
    <t>Biology</t>
  </si>
  <si>
    <t>Lockwood, Brent L</t>
  </si>
  <si>
    <t>Regents of the University of Idaho</t>
  </si>
  <si>
    <t>SH2106-SB2-772972</t>
  </si>
  <si>
    <t>RII Track-2 FEC: Model-Based Mapping of Genetic Variation onto Phenotype at Multiple Levels</t>
  </si>
  <si>
    <t xml:space="preserve">Mendez, V. Ernesto </t>
  </si>
  <si>
    <t xml:space="preserve">19-JV-11242306-055		</t>
  </si>
  <si>
    <t>Adapting to Climate Risk on Working Lands:  Economics and Decisions</t>
  </si>
  <si>
    <t>Kennedy, Amanda G.</t>
  </si>
  <si>
    <t xml:space="preserve">03420-07996		</t>
  </si>
  <si>
    <t>FY20, FY21 VT Academic Detailing and Project ECHO: Evidence-Based Educational Programs for Health Professionals</t>
  </si>
  <si>
    <t>Delaney, Thomas V</t>
  </si>
  <si>
    <t>Vermont AHS Dept of Mental Health</t>
  </si>
  <si>
    <t>35058</t>
  </si>
  <si>
    <t>Evaluation of Vermont Initiative to Promote Integration of Primary and Behavioral Health Care</t>
  </si>
  <si>
    <t>Substance Abuse Mental Health/SAMHSA</t>
  </si>
  <si>
    <t>Ballif, Bryan A.</t>
  </si>
  <si>
    <t>Boston College</t>
  </si>
  <si>
    <t>5103391-2</t>
  </si>
  <si>
    <t>Deciphering the Functions of Microtubule Plus-End-Tracking Proteins, XMAP215 and TACC3, During Axon Guidance</t>
  </si>
  <si>
    <t>Ext - Sustainable Agricltr Ctr</t>
  </si>
  <si>
    <t xml:space="preserve">NR193A750023C010		</t>
  </si>
  <si>
    <t>Agricultural Conservation Effects Assessment in the Lake Champlain Watershed</t>
  </si>
  <si>
    <t>Hazelrigg, Ann L</t>
  </si>
  <si>
    <t>2017-70006-27143</t>
  </si>
  <si>
    <t>Vermont IPM Extension Implementation Program 2017-2020</t>
  </si>
  <si>
    <t>Med-Hematology Oncology</t>
  </si>
  <si>
    <t>2019 Student Scholarships in Cerebrovascular Disease and Stroke: Charles Nicoli</t>
  </si>
  <si>
    <t xml:space="preserve">Doublie, Sylvie </t>
  </si>
  <si>
    <t>2P01CA098993/1-5</t>
  </si>
  <si>
    <t>Structure and Function of DNA Repair Enzymes and Cancer</t>
  </si>
  <si>
    <t xml:space="preserve">Price, Matthew </t>
  </si>
  <si>
    <t>Medical University of South Carolina</t>
  </si>
  <si>
    <t>A00-3215-S001</t>
  </si>
  <si>
    <t>Improving Quality of Care in Child Mental Health Facilities</t>
  </si>
  <si>
    <t>Rohan, Kelly J.</t>
  </si>
  <si>
    <t>Vermont Psychological Services</t>
  </si>
  <si>
    <t>Clinical Internships with Vermont Psychological Services</t>
  </si>
  <si>
    <t>Conner, David S.</t>
  </si>
  <si>
    <t>Washington State University</t>
  </si>
  <si>
    <t xml:space="preserve">132484-G003898	</t>
  </si>
  <si>
    <t>Apple to Glass: Improving Orchard Profitability Through Developing Regional Craft Ciders</t>
  </si>
  <si>
    <t>Dumas, Julie A</t>
  </si>
  <si>
    <t xml:space="preserve">R01AG066159-01		</t>
  </si>
  <si>
    <t>Health of the Cholinergic System and Risk for Alzheimer's Disease in Postmenopausal Women</t>
  </si>
  <si>
    <t>PO 42263</t>
  </si>
  <si>
    <t>MESA 6 Task 1 Option 3 Bridge Funding</t>
  </si>
  <si>
    <t>MacLean, Charles D</t>
  </si>
  <si>
    <t xml:space="preserve">U77HP03624-14-00	</t>
  </si>
  <si>
    <t>HRSA Area Health Education Centers (AHEC) Program</t>
  </si>
  <si>
    <t xml:space="preserve">NI19SLBCXXXXG043		</t>
  </si>
  <si>
    <t>UVM Extension Smith-Lever Cooperative Extension</t>
  </si>
  <si>
    <t xml:space="preserve">19-025		</t>
  </si>
  <si>
    <t>Benchmarks for Northeast High Value Agricultural Sectors</t>
  </si>
  <si>
    <t>Doyle, Margaret F.</t>
  </si>
  <si>
    <t>Vanderbilt University Medical Center</t>
  </si>
  <si>
    <t>VUMC 59441</t>
  </si>
  <si>
    <t>Tissue Sodium, Inflammation, and Blood Pressure in MESA</t>
  </si>
  <si>
    <t xml:space="preserve">R1304		</t>
  </si>
  <si>
    <t>Center for Quantitative Biology: A Focus on "Omics" from Organisms to Single Cells</t>
  </si>
  <si>
    <t>Surg-Oncology</t>
  </si>
  <si>
    <t>Pero, Stephanie C.</t>
  </si>
  <si>
    <t>Immunome, Inc.</t>
  </si>
  <si>
    <t>North Carolina State University</t>
  </si>
  <si>
    <t xml:space="preserve">2019-1507-06		</t>
  </si>
  <si>
    <t>Enhancing the Sustainability of US Cropping Systems through Cover Crops and an Innovative Information and Technology Network</t>
  </si>
  <si>
    <t>Cornell University</t>
  </si>
  <si>
    <t>80289-10776</t>
  </si>
  <si>
    <t>The Northeast Plants Diagnostic Network</t>
  </si>
  <si>
    <t xml:space="preserve">03420-08039		</t>
  </si>
  <si>
    <t>FY20 State Educational Loan Repayment Program (SLRP)</t>
  </si>
  <si>
    <t>Town of Weybridge, Vermont</t>
  </si>
  <si>
    <t>Local Government</t>
  </si>
  <si>
    <t>Archaeological Phase III Data Recovery at the Gooseneck Bend Site (VT-AD-1822) for the Proposed Gooseneck Bend Road Improvements Project, Weybridge, Addison County, Vermont</t>
  </si>
  <si>
    <t>Federal Emergency Management Agency/FEMA</t>
  </si>
  <si>
    <t>Fine-tuning of Mitochondrial Complex I Activity in CD8 Cells</t>
  </si>
  <si>
    <t>Wood, Valerie F</t>
  </si>
  <si>
    <t>Spaulding for Children</t>
  </si>
  <si>
    <t>Cheney, Nicholas A.</t>
  </si>
  <si>
    <t>Fletcher, Douglas G</t>
  </si>
  <si>
    <t>Dostmann, Wolfgang R. G.</t>
  </si>
  <si>
    <t>CASE Institute</t>
  </si>
  <si>
    <t xml:space="preserve">Molecular Mechanisms		</t>
  </si>
  <si>
    <t>The Molecular Mechanisms Underlying the Entourage Effect of Cannabinoids</t>
  </si>
  <si>
    <t>Reynolds, Travis W.</t>
  </si>
  <si>
    <t>Anesthesiology</t>
  </si>
  <si>
    <t>American Lung Association</t>
  </si>
  <si>
    <t>Cintolo-Gonzalez, Jessica A</t>
  </si>
  <si>
    <t>Northern N. E. Clinical Oncology Society</t>
  </si>
  <si>
    <t>Trends in Risk Factors and Screening Practices for Newly-diagnosed Melanoma Patients</t>
  </si>
  <si>
    <t>Perdrial, Julia N</t>
  </si>
  <si>
    <t>Suratt, Benjamin T</t>
  </si>
  <si>
    <t>R01 MH112819</t>
  </si>
  <si>
    <t>Optimizing Long-Term Outcomes for Winter Depression with CBT-SAD and Light Therapy: Confirming the Targets, Mechanisms, and Treatment Sequence</t>
  </si>
  <si>
    <t>University of Maine</t>
  </si>
  <si>
    <t>Assn of Maternal &amp; Child Health Programs</t>
  </si>
  <si>
    <t>Vermont Practice Recruitment for AYAH Behavioral Health CoIIN</t>
  </si>
  <si>
    <t>Chase, Lisa Cheryl</t>
  </si>
  <si>
    <t>International Workshop on Agritourism</t>
  </si>
  <si>
    <t>Minimizing Risk for Beginning Farmers Interested in Entering the Hemp Market</t>
  </si>
  <si>
    <t>Triton Systems, Inc.</t>
  </si>
  <si>
    <t>Pontius, Jennifer A</t>
  </si>
  <si>
    <t>Colorado State University</t>
  </si>
  <si>
    <t>Acct. # 531459</t>
  </si>
  <si>
    <t>USDA UVB Monitoring and Research Program (NREL)</t>
  </si>
  <si>
    <t>Defining the SAP-Dependent and SAP-Independent Gamma Delta TCR Repertoire</t>
  </si>
  <si>
    <t>Kolodinsky, Jane M.</t>
  </si>
  <si>
    <t>Scott, Rodney C.</t>
  </si>
  <si>
    <t>Communication Sci &amp; Disorders</t>
  </si>
  <si>
    <t>Kaminsky, David A</t>
  </si>
  <si>
    <t>University of Alabama at Birmingham</t>
  </si>
  <si>
    <t xml:space="preserve">000507860 - 021 		</t>
  </si>
  <si>
    <t>Beta Blockers for the Prevention of Acute Exacerbations of COPD</t>
  </si>
  <si>
    <t>US Army Medical Rsrch Acquisition/DOD</t>
  </si>
  <si>
    <t>Etter, Andrea J</t>
  </si>
  <si>
    <t xml:space="preserve">Ali, M. Yusuf </t>
  </si>
  <si>
    <t xml:space="preserve">R03 NS 114115-01		</t>
  </si>
  <si>
    <t>Single-molecule Approaches to Probe the Regulation of Kinesin and Dynein-driven Cargo Transport by an Adapter Protein</t>
  </si>
  <si>
    <t>Cont Medical &amp; Interprof Ed</t>
  </si>
  <si>
    <t>Obstetrics Gynecology&amp;Reprod</t>
  </si>
  <si>
    <t>Natl Ctr Minority Health Disp/NIMHD/NIH</t>
  </si>
  <si>
    <t>PathLabMed - General</t>
  </si>
  <si>
    <t>Cunniff, Brian S</t>
  </si>
  <si>
    <t>Paredox Therapeutics, LLC</t>
  </si>
  <si>
    <t>Mitochondrial Metabolism in Mesothelioma</t>
  </si>
  <si>
    <t>Nutrition &amp; Food Sciences</t>
  </si>
  <si>
    <t>Niles, Meredith Theresa</t>
  </si>
  <si>
    <t>A Resilience Indicators Approach to Ensuring Equitable, Objective, and Continued Investment in Northern Border Communities</t>
  </si>
  <si>
    <t>Testing New Compounds that Target Mitochondrial Redox Status</t>
  </si>
  <si>
    <t>Cowan, Kelly J</t>
  </si>
  <si>
    <t>Philosophy</t>
  </si>
  <si>
    <t>Doggett, Tyler C</t>
  </si>
  <si>
    <t xml:space="preserve">L0048		</t>
  </si>
  <si>
    <t>Public Philosophy Week</t>
  </si>
  <si>
    <t>Andrew W. Mellon Foundation</t>
  </si>
  <si>
    <t>Physics</t>
  </si>
  <si>
    <t>Headrick, Randall L</t>
  </si>
  <si>
    <t>Med-Infectious Disease</t>
  </si>
  <si>
    <t xml:space="preserve">Dejace, Jean </t>
  </si>
  <si>
    <t>Baystate Medical Center</t>
  </si>
  <si>
    <t>Drug Injection Surveillance and Care Enhancement for Rural Northern New England (DISCERNNE)</t>
  </si>
  <si>
    <t>Colgate, Elizabeth Ross</t>
  </si>
  <si>
    <t>Bill and Melinda Gates Foundation</t>
  </si>
  <si>
    <t>Liptak, Matthew D</t>
  </si>
  <si>
    <t>Surg-Emergency Med</t>
  </si>
  <si>
    <t>Botten, Jason W.</t>
  </si>
  <si>
    <t>University of Tennessee</t>
  </si>
  <si>
    <t>Impact of Early Antiretroviral Therapy on Kidney Disease Outcomes</t>
  </si>
  <si>
    <t>Schneebeli, Severin T</t>
  </si>
  <si>
    <t>Garavan, Hugh Patrick</t>
  </si>
  <si>
    <t>Schroth, Andrew W</t>
  </si>
  <si>
    <t>Lake Champlain Basin Program/EPA</t>
  </si>
  <si>
    <t xml:space="preserve">Xia, Tian </t>
  </si>
  <si>
    <t>Vermont Dept of Forests Parks Recreation</t>
  </si>
  <si>
    <t>Huston, Dryver R</t>
  </si>
  <si>
    <t>White River Technologies</t>
  </si>
  <si>
    <t>Workload Intensity NIH National Clinical Trials Network (NCTN) Grant (2U10CA180886) Successor to NIH National Clinical Trials Network (NCTN Grant (U10CA180886))</t>
  </si>
  <si>
    <t>National Cancer Center</t>
  </si>
  <si>
    <t>Beynnon, Bruce D.</t>
  </si>
  <si>
    <t>The Adaptive Response of Skeletal Muscle, Bone, and Cartilage to Severe Knee Trauma Involving ACL Disruption with and without Concomitant Injury to the Meniscus</t>
  </si>
  <si>
    <t>Med-Gen Internal Med</t>
  </si>
  <si>
    <t>Wollenberg, Eva K</t>
  </si>
  <si>
    <t>Foreign Agricultural Services/FAS/USDA</t>
  </si>
  <si>
    <t xml:space="preserve">FX20TA-10960R001		</t>
  </si>
  <si>
    <t>Delivering Information for National Low-Emission Development Strategies</t>
  </si>
  <si>
    <t>Fleming Museum</t>
  </si>
  <si>
    <t>Vermont Law School</t>
  </si>
  <si>
    <t>USDA-NAL-58-8250-8-002-1</t>
  </si>
  <si>
    <t>Extension Legal Services Initiative - FSMA</t>
  </si>
  <si>
    <t>National Agricultural Library/USDA</t>
  </si>
  <si>
    <t>Fort Ticonderoga</t>
  </si>
  <si>
    <t xml:space="preserve">UVM-CAP / GA P19AP0047	</t>
  </si>
  <si>
    <t>Preservation and Planning Assessment of the Carillon Battlefield at Fort Ticonderoga ABPP Grant (#GA P19AP0047)</t>
  </si>
  <si>
    <t>New Venture Fund</t>
  </si>
  <si>
    <t>Akselrod, Dmitriy G.</t>
  </si>
  <si>
    <t>Blue Earth Diagnostics, Inc.</t>
  </si>
  <si>
    <t>BED-IIT-380</t>
  </si>
  <si>
    <t>Determination of the Diagnostic Accuracy of Axumin (fluciclovine) PET/CT Utilizing the High Resolution Digital Philips Vereos Scanner, in Patients with Biochemical Recurrence After Radical Prostatectomy</t>
  </si>
  <si>
    <t>Rowangould, Gregory M</t>
  </si>
  <si>
    <t xml:space="preserve">83588502	</t>
  </si>
  <si>
    <t>Evaluating the Timeline of PM Exposure</t>
  </si>
  <si>
    <t>Mathematics &amp; Statistics</t>
  </si>
  <si>
    <t>Collaborative Research: Expanding the Reach of Industrial Career Training for Graduate Student</t>
  </si>
  <si>
    <t>Development and Clinical Validation of Multimodal Risk Algorithms for Predicting Future Internalizing Psychopathology</t>
  </si>
  <si>
    <t>Robert Wood Johnson Foundation</t>
  </si>
  <si>
    <t>The Impact of Global Budgets and Community Health Workers on Health, Health Equity and Cross-Sector Interconnectedness in Vermont</t>
  </si>
  <si>
    <t>Surg-Trauma</t>
  </si>
  <si>
    <t>An, Gary C.</t>
  </si>
  <si>
    <t>Holmes, Chris Elaine</t>
  </si>
  <si>
    <t>Georgetown University</t>
  </si>
  <si>
    <t>Meyers, Jason M</t>
  </si>
  <si>
    <t xml:space="preserve">02200-FSMA-19-02		</t>
  </si>
  <si>
    <t>Community Accreditation for Produce Safety (CAPS) Program Enrichment in Support of the Vermont Agency of Agriculture, Food, &amp; Markets Produce Program</t>
  </si>
  <si>
    <t>Probing Kerogen-Mineral Interactions with Terahertz Spectroscopy</t>
  </si>
  <si>
    <t>Dowds, Jonathan R</t>
  </si>
  <si>
    <t>Chittenden Area Transportation Management</t>
  </si>
  <si>
    <t>34949</t>
  </si>
  <si>
    <t>Fall 2019 CATMA Survey Program</t>
  </si>
  <si>
    <t>Education</t>
  </si>
  <si>
    <t>Vermont Student Assistance Corporation</t>
  </si>
  <si>
    <t xml:space="preserve">39467		</t>
  </si>
  <si>
    <t>Subsurface Tile Drain Sampling Services</t>
  </si>
  <si>
    <t>Mathews, Nancy E.</t>
  </si>
  <si>
    <t xml:space="preserve">Young, Leslie </t>
  </si>
  <si>
    <t>University of Arkansas</t>
  </si>
  <si>
    <t xml:space="preserve">51460-ESC training	</t>
  </si>
  <si>
    <t xml:space="preserve">Li, Dawei </t>
  </si>
  <si>
    <t>Foundation for Alcoholism Research</t>
  </si>
  <si>
    <t>Identify Alcohol Use Disorder Early Stage Risks</t>
  </si>
  <si>
    <t>University of Wisconsin</t>
  </si>
  <si>
    <t>Comm Fdtn Greater Capital Region of NY</t>
  </si>
  <si>
    <t xml:space="preserve">22258		</t>
  </si>
  <si>
    <t>Identifying Factors that Mediate Sensitivity to New Mesothelioma Therapies</t>
  </si>
  <si>
    <t>Oregon State University</t>
  </si>
  <si>
    <t>EAGER: Using Historic Art to Explore Legacies and Lost Function in Eastern US Forests</t>
  </si>
  <si>
    <t>Buzas, Jeff S</t>
  </si>
  <si>
    <t>eXtension</t>
  </si>
  <si>
    <t>UVM PSEP 2020</t>
  </si>
  <si>
    <t>Bierman, Paul R</t>
  </si>
  <si>
    <t>Grossman School of Business</t>
  </si>
  <si>
    <t xml:space="preserve">STP PDWP(21)-303	</t>
  </si>
  <si>
    <t>Detection and Mapping of Roadside Assets from Road Images</t>
  </si>
  <si>
    <t>DE-EE0007423</t>
  </si>
  <si>
    <t>Vermont Department of Labor</t>
  </si>
  <si>
    <t xml:space="preserve">2050INT08		</t>
  </si>
  <si>
    <t>Vermont Internship Program</t>
  </si>
  <si>
    <t>Damon Runyon Cancer Research Foundation</t>
  </si>
  <si>
    <t>Full Circle Microbes</t>
  </si>
  <si>
    <t>University of Massachusetts</t>
  </si>
  <si>
    <t>Carter, Jeffrey E</t>
  </si>
  <si>
    <t xml:space="preserve">39468		</t>
  </si>
  <si>
    <t>Hamshaw, Kelly A</t>
  </si>
  <si>
    <t>Bock, Davi D.</t>
  </si>
  <si>
    <t>Natl Inst on Alcohol Abuse/NIAAA/NIH</t>
  </si>
  <si>
    <t>Ligands for Human Synovial Gamma/Delta T Cells</t>
  </si>
  <si>
    <t>ObGyn-General</t>
  </si>
  <si>
    <t>Leadership and Development Sci</t>
  </si>
  <si>
    <t>Senior VP &amp; Provost</t>
  </si>
  <si>
    <t>Political Science</t>
  </si>
  <si>
    <t>Rehab &amp; Movement Sci</t>
  </si>
  <si>
    <t>Med-Endocrinology</t>
  </si>
  <si>
    <t>Med-Vascular Biology</t>
  </si>
  <si>
    <t>44 VT, (DK104872VT)</t>
  </si>
  <si>
    <t>Behavioral Weight Management for Pregnant and Postpartum Women in the Military</t>
  </si>
  <si>
    <t>Parker, Bruce L</t>
  </si>
  <si>
    <t>North American Maple Syrup Council</t>
  </si>
  <si>
    <t>Long-Term Impacts of Tapping and Sap Collection on Tree Growth and Health</t>
  </si>
  <si>
    <t>Michigan State University</t>
  </si>
  <si>
    <t>Evans School Policy Analysis and Research Group (EPAR)</t>
  </si>
  <si>
    <t>Skinner, Margaret</t>
  </si>
  <si>
    <t>American Floral Endowment</t>
  </si>
  <si>
    <t>58-8062-8-012</t>
  </si>
  <si>
    <t>Genetics and Demography of Invasive Knapweed Centaurea SP</t>
  </si>
  <si>
    <t>AgResearch New Zealand</t>
  </si>
  <si>
    <t>Rural Futures in New Zealand and Vermont: Community Perceptions of Resilience</t>
  </si>
  <si>
    <t>National Honey Bee Survey 1S.0563.35</t>
  </si>
  <si>
    <t>Conservation, Food and Health Foundation</t>
  </si>
  <si>
    <t>Sustainable Biological Control Strategies for Growers of Greenhouse Vegetables in Lebanon</t>
  </si>
  <si>
    <t>Peck Electric</t>
  </si>
  <si>
    <t>33078</t>
  </si>
  <si>
    <t>Saffron And Solar Farms: A Win-Win for the Environment and Agriculture</t>
  </si>
  <si>
    <t>Ultraviolet Light for Integrated Pest Management of Western Flower Thrips</t>
  </si>
  <si>
    <t>Koliba, Christopher J</t>
  </si>
  <si>
    <t>Peace Corps (PC)</t>
  </si>
  <si>
    <t>PC-15-8-052</t>
  </si>
  <si>
    <t>Peace Corps Recruiter</t>
  </si>
  <si>
    <t>Research Foundation of SUNY</t>
  </si>
  <si>
    <t>A14-0105-S004</t>
  </si>
  <si>
    <t>A Reverse-Introgression and Community Genomics Strategy to Enrich and Characterize Legume Germplasm for Climate-Resilience Traits</t>
  </si>
  <si>
    <t>LCRRB Flood Study: Social, Political, and Economic Working Group Data Collection and Analysis</t>
  </si>
  <si>
    <t>City Market, Onion River Co-op</t>
  </si>
  <si>
    <t>A18-0267-S001</t>
  </si>
  <si>
    <t>Genetic Biofortification of Carotenoid Content of Grain Legumes for Novel Market Types as High-Value Fresh Vegetables and in Processed Foods</t>
  </si>
  <si>
    <t>Chonbuk National University</t>
  </si>
  <si>
    <t>ELR 836</t>
  </si>
  <si>
    <t>Evaluation of ERL 836 GR Against Agricultural Pests in the USA</t>
  </si>
  <si>
    <t>Vermont Statewide Comprehensive Outdoor Recreation Plan</t>
  </si>
  <si>
    <t>Vermont Army National Guard</t>
  </si>
  <si>
    <t>Archaeological Resources Assessment for the Vermont Army National Guard Camp Johnson, Two Unknown Historic Sites, Colchester, Chittenden County, Vermont</t>
  </si>
  <si>
    <t>1735676</t>
  </si>
  <si>
    <t>Laboratory Technician Support: National Sample Preparation Facility for Broadening Participation, Research, and Hands-on Research Training in Cosmogenic Nuclide Studies</t>
  </si>
  <si>
    <t>Thrailkill, Eric A</t>
  </si>
  <si>
    <t>1K01DA044456</t>
  </si>
  <si>
    <t>Training in Translational Methods for Assessing Behavior Change and Relapse Mechanisms</t>
  </si>
  <si>
    <t>Archaeological Resources Assessments for the Department of Environmental Conservation-funded Construction Projects</t>
  </si>
  <si>
    <t>Scalable Fabrication of Organic Electronics and Perovskite Solar Cells with Improved Environmental Stability</t>
  </si>
  <si>
    <t>Middlebury College</t>
  </si>
  <si>
    <t>Socio-Ecological Feedbacks of Marine Protected Areas: Dynamics of Small-Scale Fishing Communities and Inshore Marine Ecosystems</t>
  </si>
  <si>
    <t>Del Maestro, Adrian G</t>
  </si>
  <si>
    <t>Mass Green High Performance Compter Ctr</t>
  </si>
  <si>
    <t>1659377-UVCM</t>
  </si>
  <si>
    <t>Murray-Close, Dianna K.</t>
  </si>
  <si>
    <t>R1173728</t>
  </si>
  <si>
    <t>Peer and Family Adversity, Neuroendocrine Regulation, and School Readiness across the Transition to Kindergarten</t>
  </si>
  <si>
    <t>1719249</t>
  </si>
  <si>
    <t>W911NF-18-1-0080</t>
  </si>
  <si>
    <t>Polymer Chemistry (Topic Area 7.3) — An Exponential Amplification Strategy for Precision Polymeric Materials</t>
  </si>
  <si>
    <t>Forehand, Rex L</t>
  </si>
  <si>
    <t>R01GM129431</t>
  </si>
  <si>
    <t>White, Matthew S</t>
  </si>
  <si>
    <t>Stickle, Timothy R</t>
  </si>
  <si>
    <t>Vermont Dept for Children and Families</t>
  </si>
  <si>
    <t>Woodside Risk Assessment Instrument</t>
  </si>
  <si>
    <t>MRI: Acquisition of an EPR Spectrometer at the University of Vermont</t>
  </si>
  <si>
    <t>Stevens, Lori</t>
  </si>
  <si>
    <t>1553991</t>
  </si>
  <si>
    <t>Chittenden County Regional Planning</t>
  </si>
  <si>
    <t>Chittenden County Bus Commuter Ridership Pilot Project - FY20 UPWP</t>
  </si>
  <si>
    <t>Henne, Peter S.</t>
  </si>
  <si>
    <t>The Power Politics of Religion</t>
  </si>
  <si>
    <t>Webb, Laura E.</t>
  </si>
  <si>
    <t>Collaborative Research: Suturing the Heart of Asia: Tectonics of the Mongol-Okhotsk Ocean Closure</t>
  </si>
  <si>
    <t>1932677</t>
  </si>
  <si>
    <t>EAGER: Distributed Feedback/Distribute Gain Fabry-Pérot Microcavities for Organic Light Emitting Diodes</t>
  </si>
  <si>
    <t>2020-CWF-Carmi-MON-01</t>
  </si>
  <si>
    <t>2020 High-frequency Automated Water Quality Monitoring to assess effectiveness of Lake Carmi Aeration</t>
  </si>
  <si>
    <t>1808440</t>
  </si>
  <si>
    <t>R01GM114277</t>
  </si>
  <si>
    <t>Second-Sphere Influences on Oxygen Activation by Non-Canonical Heme Oxygenases</t>
  </si>
  <si>
    <t>New England Interstate Water Pollution</t>
  </si>
  <si>
    <t>Music</t>
  </si>
  <si>
    <t>Bouton, Mark E</t>
  </si>
  <si>
    <t>R01DA033123</t>
  </si>
  <si>
    <t>Extinction and Recovery in Associative Learning</t>
  </si>
  <si>
    <t>1724171</t>
  </si>
  <si>
    <t>Collaborative Research: Combining Complex Systems Tools, Process-Based Modelling and Experiments to Bridge Scales in Low Temperature Geochemistry</t>
  </si>
  <si>
    <t>Economics</t>
  </si>
  <si>
    <t>1 F31 HD098825-01</t>
  </si>
  <si>
    <t>The Impact of Parent Training On At-Risk Children's Biomarkers of Aging</t>
  </si>
  <si>
    <t>Social Work</t>
  </si>
  <si>
    <t>Toolin, Regina</t>
  </si>
  <si>
    <t>Suter, Jesse C</t>
  </si>
  <si>
    <t>Vermont I-Team</t>
  </si>
  <si>
    <t>Up for Learning</t>
  </si>
  <si>
    <t>Restorative Practices Collaborative</t>
  </si>
  <si>
    <t>Admin for Community Living/ACL</t>
  </si>
  <si>
    <t>90DDUC0062-01</t>
  </si>
  <si>
    <t>CDCI Core Grant</t>
  </si>
  <si>
    <t>36512</t>
  </si>
  <si>
    <t>Children's Integrated Services</t>
  </si>
  <si>
    <t>Multi-Static Ground Penetrating Radar for Buried Explosive Hazard Detection Phase II</t>
  </si>
  <si>
    <t>Rizzo, Donna M</t>
  </si>
  <si>
    <t>Deep Analytics LLC</t>
  </si>
  <si>
    <t>Intelligent Plume Mapping Payload (IPMP)</t>
  </si>
  <si>
    <t>80NSSC19M0143</t>
  </si>
  <si>
    <t>Novel Quantum Materials as Laboratories for Fundamental Physics in Microgravity</t>
  </si>
  <si>
    <t>Skalka, Christian E</t>
  </si>
  <si>
    <t>Threat Stack</t>
  </si>
  <si>
    <t>Threat Stack Cybersecurity Fellowship</t>
  </si>
  <si>
    <t>Vermont Oxford Network</t>
  </si>
  <si>
    <t>Statistical Support for the Vermont Oxford Network</t>
  </si>
  <si>
    <t>Dewoolkar, Mandar M</t>
  </si>
  <si>
    <t>Ford Motor Company</t>
  </si>
  <si>
    <t>Marshall, Jeffrey Scott</t>
  </si>
  <si>
    <t>Oscillatory Diffusion - A New Diffusion Mechanism for Particulates in Porous Media</t>
  </si>
  <si>
    <t>SHF: Medium: Collaborative Research: Synthesizing Verified Analyzers for Critical Software</t>
  </si>
  <si>
    <t>Lockheed Martin Corporation</t>
  </si>
  <si>
    <t>S16-003</t>
  </si>
  <si>
    <t>Electron Transpiration Cooling for Thermal Management of Hypersonic Platforms</t>
  </si>
  <si>
    <t>Dubief, Yves C</t>
  </si>
  <si>
    <t>2016145</t>
  </si>
  <si>
    <t>Search for Direct Relation between Elastic and Turbulent Drag Reduction in Polymer Solution Flows</t>
  </si>
  <si>
    <t>Computational and Experimental Study of UHTCs for Thermal Protection of Hypersonic Vehicles</t>
  </si>
  <si>
    <t>Sansoz, Frederic P</t>
  </si>
  <si>
    <t>Yang, Jianke</t>
  </si>
  <si>
    <t>Just-In-Time Fall Prevention: Development of an mHealth Intervention for Persons with Multiple Sclerosis</t>
  </si>
  <si>
    <t>University of Wyoming</t>
  </si>
  <si>
    <t>1003825-UV</t>
  </si>
  <si>
    <t>Overcoming Catastrophic Forgetting and Rapidly Adapting via Selective Plasticity Driven by Diffusion-based Neuromodulation</t>
  </si>
  <si>
    <t>DE-SC0020054</t>
  </si>
  <si>
    <t>Role of Heterogeneous Segregation on Shear Localization Mechanisms in Nanocrystalline Alloys</t>
  </si>
  <si>
    <t>Reclaimed Stabilized Base - Stabilizing Agent Selection and Design</t>
  </si>
  <si>
    <t>Minnesota Department of Transportation</t>
  </si>
  <si>
    <t>Synthesis of Technical Requirements and Considerations for an Automated Snowplow Route Optimization</t>
  </si>
  <si>
    <t>UMS-1186</t>
  </si>
  <si>
    <t>U.S. DOT New England University Transportation Center</t>
  </si>
  <si>
    <t>Acoustically/Vibrationally Enhanced High Frequency Electromagnetic Detector for Buried Landmines Phase II</t>
  </si>
  <si>
    <t>Air Force Ofc Scientific Rsrch/AFOSR/DOD</t>
  </si>
  <si>
    <t>FA9550-18-1-0098</t>
  </si>
  <si>
    <t>Nonlinear Optics in Parity-time-symmetric and Quasi-parity-time-symmetric Systems</t>
  </si>
  <si>
    <t>Hydraulic Inspection Vehicle Explorer (HIVE) Culvert Upgrade</t>
  </si>
  <si>
    <t>Dwight David Eisenhower Transportation Fellowship Program (DDETFP) Graduate Fellowship</t>
  </si>
  <si>
    <t>1718083</t>
  </si>
  <si>
    <t>University of Quebec at Montreal</t>
  </si>
  <si>
    <t>0070/2018-19</t>
  </si>
  <si>
    <t>Joint Clean Climate Transport Research Partnership</t>
  </si>
  <si>
    <t>A12980</t>
  </si>
  <si>
    <t>Framework: Data: HDR: Nanocomposites to Metamaterials: a Knowledge Graph Framework</t>
  </si>
  <si>
    <t>Conduct Engineering Assessment and Develop Options for Treatment of the Mission Church, Tumacacori National Historical Park</t>
  </si>
  <si>
    <t>University Texas Hlth Sci Ctr San Anton</t>
  </si>
  <si>
    <t>10905sc</t>
  </si>
  <si>
    <t>Understanding Ikaros Molecular Functions for Targeted Therapies of Pre-B ALL</t>
  </si>
  <si>
    <t>R01NS097596</t>
  </si>
  <si>
    <t>Interactions Between Host Genetics and the Gut Microbiome in CNS Autoimmunity</t>
  </si>
  <si>
    <t>1 R21 AI145306-01</t>
  </si>
  <si>
    <t>SUB00001749</t>
  </si>
  <si>
    <t>Molecular Genetics of HSV Reactivation</t>
  </si>
  <si>
    <t>University of Colorado</t>
  </si>
  <si>
    <t>FY19.875.003</t>
  </si>
  <si>
    <t>A Major Contributor of Serious Multisystem Disease in the Elderly: Varicella Zoster Virus-induced Inflammation</t>
  </si>
  <si>
    <t>IPA Deborah Wachtel</t>
  </si>
  <si>
    <t>10797sc</t>
  </si>
  <si>
    <t>Role of the Transcription Factor Ikaros in Development of Autoimmune Disease</t>
  </si>
  <si>
    <t>Holtzman, Beth S</t>
  </si>
  <si>
    <t>University of California, Santa Cruz</t>
  </si>
  <si>
    <t>A19-0272-S003-P0692772</t>
  </si>
  <si>
    <t>Evaluation Support and Technical Assistance for Beginning Farmer and Rancher Programs</t>
  </si>
  <si>
    <t>Lindgren, Christopher P</t>
  </si>
  <si>
    <t>Vermont Housing &amp; Conservation Board</t>
  </si>
  <si>
    <t>Berlin, Linda</t>
  </si>
  <si>
    <t>National Endowment for Humanities/NEH</t>
  </si>
  <si>
    <t>Callahan, Christopher W</t>
  </si>
  <si>
    <t>Decision Support Tool for Grower Adoption of Food Safety Practices</t>
  </si>
  <si>
    <t>University of Delaware</t>
  </si>
  <si>
    <t>Ext - EFNEP</t>
  </si>
  <si>
    <t>Davidson, Amy C</t>
  </si>
  <si>
    <t>SNAP-Education Obesity Prevention Grant</t>
  </si>
  <si>
    <t>Vermont Children's Trust Foundation</t>
  </si>
  <si>
    <t>004-18/20-CTF</t>
  </si>
  <si>
    <t>PROSPER at Camel's Hump</t>
  </si>
  <si>
    <t>Food &amp; Drug Administration/FDA</t>
  </si>
  <si>
    <t>North Dakota State University Fargo</t>
  </si>
  <si>
    <t>Miller, Betsy A</t>
  </si>
  <si>
    <t>Growing ourVTwoods.org: New Online Resources to Support Vermont's Forest Economy</t>
  </si>
  <si>
    <t>02200-Corn-2019</t>
  </si>
  <si>
    <t>VT Corn Pest Survey</t>
  </si>
  <si>
    <t>Herrick, Cheryl L</t>
  </si>
  <si>
    <t>UVM Extension DEI eXtension 2019</t>
  </si>
  <si>
    <t>2015-41520-23734</t>
  </si>
  <si>
    <t>Helping Vermont Youth PROSPER: The University of Vermont Sustainable Community Project</t>
  </si>
  <si>
    <t>Implementation of Precision Feed Management Techniques to Reduce Phosphorus Importation and Loading in the Lake Champlain Basin</t>
  </si>
  <si>
    <t>Integrated Management of FHB and DON in Barley in New England</t>
  </si>
  <si>
    <t>Biological Control of Corn Rootworm in Conventional and Organic Corn Production</t>
  </si>
  <si>
    <t>Halverson, Beret K</t>
  </si>
  <si>
    <t>Vermont Master Composter Coordination</t>
  </si>
  <si>
    <t>Eastern Region Soybean Board</t>
  </si>
  <si>
    <t>Migrant Education Program</t>
  </si>
  <si>
    <t>02200-TreeFruit-2019</t>
  </si>
  <si>
    <t>Stanford University</t>
  </si>
  <si>
    <t>Hollander, Matthew C</t>
  </si>
  <si>
    <t>St. Michael's Hospital Toronto</t>
  </si>
  <si>
    <t>R01GM123010</t>
  </si>
  <si>
    <t>Impact of Trauma and its Products on Vascular Endothelial Function</t>
  </si>
  <si>
    <t>Seattle Children's Hospital</t>
  </si>
  <si>
    <t>Standardized Treatment of Pulmonary Exacerbations II (STOP 2)</t>
  </si>
  <si>
    <t>RPTA No.: 135689</t>
  </si>
  <si>
    <t>Anti-TNF Monotherapy versus Combination Therapy with Low Dose Methotrexate in Pediatric Crohn's Disease (COMBINE)</t>
  </si>
  <si>
    <t>Stumpff, Jason K</t>
  </si>
  <si>
    <t>R01GM121491</t>
  </si>
  <si>
    <t>Spatial and Temporal Control of Mitotic Chromosome Movements</t>
  </si>
  <si>
    <t>Optimizing Hookah Tobacco Public Education Messages to Reduce Young Adult Use</t>
  </si>
  <si>
    <t>MSUT AGR2017-01102</t>
  </si>
  <si>
    <t>The Measurement of Red Blood Cell ATP as a Biomarker of Multiple Sclerosis</t>
  </si>
  <si>
    <t>University of California, San Diego</t>
  </si>
  <si>
    <t>GISH Pilot Development of a Gender Expression and Identity Questionnaire for Adolescents</t>
  </si>
  <si>
    <t>Cheung, Katharine L</t>
  </si>
  <si>
    <t>Diehl, Sean A</t>
  </si>
  <si>
    <t>Mechanisms of Protection and Durability for a Live Attenuated Tetravalent Dengue Vaccine</t>
  </si>
  <si>
    <t>1R21AI137453-01A1</t>
  </si>
  <si>
    <t>03420-07778</t>
  </si>
  <si>
    <t>Screening, Treatment, and Access for Mothers and Perinatal Partners (STAMPP) VCHIP Grant</t>
  </si>
  <si>
    <t>WEISS18P0</t>
  </si>
  <si>
    <t>Role of Glycoproteins in Lung Recellularization</t>
  </si>
  <si>
    <t>Krag, David N.</t>
  </si>
  <si>
    <t>John Wayne Cancer Foundation</t>
  </si>
  <si>
    <t>Multiple Antibodies Targeting Multiple Melanoma Neoantigens is Highly Effective</t>
  </si>
  <si>
    <t>Alpha-1 Foundation</t>
  </si>
  <si>
    <t>2019 Stem Cells and Cell Therapies in Lung Biology and Disease</t>
  </si>
  <si>
    <t>GOG Foundation, Inc.</t>
  </si>
  <si>
    <t>GOG - 3018</t>
  </si>
  <si>
    <t>The OVAL Study: A Randomized, Controlled, Double-Arm, Open-Label, Multi-Center Study of VB-111 Combined with Paclitaxel vs. Paclitaxel Monotherapy for the Treatment of Recurrent Platinum-Resistant Ovarian Cancer</t>
  </si>
  <si>
    <t>Sigmon, Stacey C</t>
  </si>
  <si>
    <t>1 UD9RH336330100</t>
  </si>
  <si>
    <t>University of Vermont Center on Rural Addiction</t>
  </si>
  <si>
    <t>DeWitt, John C</t>
  </si>
  <si>
    <t>Dartmouth-Hitchcock Clinic</t>
  </si>
  <si>
    <t>Investigating Aerosolized Cyanobacteria in Amyotrophic Lateral Sclerosis</t>
  </si>
  <si>
    <t>Schneider, David John</t>
  </si>
  <si>
    <t>PLX Pharma Inc.</t>
  </si>
  <si>
    <t>Research Services Agreement: Monitoring of Platelet Activation/Aggregation by Pharmaceutical Lipid Excipients (MAPLE Study)</t>
  </si>
  <si>
    <t>Ward, Gary E.</t>
  </si>
  <si>
    <t>The National Longitudinal Study of Adolescent Health</t>
  </si>
  <si>
    <t>Surg-Vascular</t>
  </si>
  <si>
    <t>The Nicotinic Cholinergic System and Cognitive Aging</t>
  </si>
  <si>
    <t>Toth, Michael John</t>
  </si>
  <si>
    <t>2R01AI051454-11A1</t>
  </si>
  <si>
    <t>GSK3B in TCR Repertoire and Immune Diseases</t>
  </si>
  <si>
    <t>R01 DA042790/01-04</t>
  </si>
  <si>
    <t>Interim Buprenorphine Treatment to Bridge Waitlist Delays: Stage II Evaluation</t>
  </si>
  <si>
    <t>University of Minnesota</t>
  </si>
  <si>
    <t>P005639701</t>
  </si>
  <si>
    <t>Contemporary Venous Thromboembolism Treatment</t>
  </si>
  <si>
    <t>VCID and Stroke in a Bi-Racial National Cohort</t>
  </si>
  <si>
    <t>R61 HL141787</t>
  </si>
  <si>
    <t>HHSN268201800001C</t>
  </si>
  <si>
    <t>Cardiovascular Health Study - Biospecimen Repository</t>
  </si>
  <si>
    <t>Gaalema, Diann E</t>
  </si>
  <si>
    <t>Improving Participation in Cardiac Rehabilitation among Lower-Socioeconomic Status Patients: Efficacy of Early Case Management and Financial Incentives</t>
  </si>
  <si>
    <t>Holmes, Gregory L</t>
  </si>
  <si>
    <t>Hudziak, James J</t>
  </si>
  <si>
    <t>Apple Computer, Inc.</t>
  </si>
  <si>
    <t>UVM Chest Strap Exercise Study</t>
  </si>
  <si>
    <t>Correa De Sa, Daniel D</t>
  </si>
  <si>
    <t>CoreMap, Inc.</t>
  </si>
  <si>
    <t>CoreMap Mapping of Atrial Fibrillation</t>
  </si>
  <si>
    <t>Molecular Basis of Flavivirus Neutralization by Human Antibodies</t>
  </si>
  <si>
    <t>A Novel Antibody Therapy for Sin Nombre Virus Infection</t>
  </si>
  <si>
    <t>Connectome-Based Prediction and Neurodevelopmental Trajectories of Alcohol Phenotypes Across Development</t>
  </si>
  <si>
    <t>Office of the Director/NIH</t>
  </si>
  <si>
    <t>Zeta View TWIN Laser Nanoparticle Tracking Analyzer</t>
  </si>
  <si>
    <t>Huston, Christopher Dwight</t>
  </si>
  <si>
    <t>1R01AI143951</t>
  </si>
  <si>
    <t>Preclinical Optimization of a Parasiticidal Drug for Cryptosporidiosis</t>
  </si>
  <si>
    <t>Benoit, Michel Y</t>
  </si>
  <si>
    <t>University of Calgary</t>
  </si>
  <si>
    <t>PrEvention of Post-Traumatic ContractuRes with Ketotifen II - PERK II</t>
  </si>
  <si>
    <t>Stafford, James M</t>
  </si>
  <si>
    <t>4 R00 AA024837-03</t>
  </si>
  <si>
    <t>AUTS2 and the Chromatin Dynamics of Alcohol Use Disorders</t>
  </si>
  <si>
    <t>Hirtz, Deborah G</t>
  </si>
  <si>
    <t>234691/240919</t>
  </si>
  <si>
    <t>Microglial, Inflammatory and Omics Markers of Cerebral Small Vessel Disease in the CHARGE Consortium</t>
  </si>
  <si>
    <t>SUB0973</t>
  </si>
  <si>
    <t>Wallace, Harold J.</t>
  </si>
  <si>
    <t>Lake Champlain Cancer Research Org</t>
  </si>
  <si>
    <t>Lake Champlain Cancer Research</t>
  </si>
  <si>
    <t>Stein, Janet L</t>
  </si>
  <si>
    <t>1U01CA196383-01</t>
  </si>
  <si>
    <t>Vermont Breast Cancer Molecular Characterization Laboratory</t>
  </si>
  <si>
    <t>Althoff, Robert Russell</t>
  </si>
  <si>
    <t>WA00482516/OSP2017086</t>
  </si>
  <si>
    <t>Exposing the Deep Content of the Publication: Knowledge Extraction for Neuroimaging in Child Psychiatry</t>
  </si>
  <si>
    <t>Erdos, Benedek</t>
  </si>
  <si>
    <t>5107238</t>
  </si>
  <si>
    <t>2R01HL085646-09</t>
  </si>
  <si>
    <t>Dual Oxidase in Airway Epithelial Injury and Inflammation</t>
  </si>
  <si>
    <t>Durda, Jon Peter</t>
  </si>
  <si>
    <t>1558GWA292</t>
  </si>
  <si>
    <t>Health and the Great Recession: Individual and Contextual Influences</t>
  </si>
  <si>
    <t>Family Medicine</t>
  </si>
  <si>
    <t>Improving Diagnosis of Multiple Sclerosis Through the Integration of Novel Imaging and Laboratory Biomarkers</t>
  </si>
  <si>
    <t>51460</t>
  </si>
  <si>
    <t>1R01 AI139201-01A1</t>
  </si>
  <si>
    <t>Multiscale Analysis of MyosinA-Based Motility in Toxoplasma Gondii</t>
  </si>
  <si>
    <t>Weston, Matthew C</t>
  </si>
  <si>
    <t>Synaptic Changes and Hypersynchronous Network Activity in mTORopathies</t>
  </si>
  <si>
    <t>Warshaw, David M</t>
  </si>
  <si>
    <t>Bidad, Natalie R</t>
  </si>
  <si>
    <t>H79TI081515</t>
  </si>
  <si>
    <t>Emergency Department Initiated Buprenorphine to Expand Medication Assisted Treatment for Opioid Use Disorder</t>
  </si>
  <si>
    <t>Anathy, Vikas</t>
  </si>
  <si>
    <t>Diseases of Despair in Young Adulthood: Risk, Resilience, and Prevention</t>
  </si>
  <si>
    <t>Mallinckrodt Pharmaceuticals</t>
  </si>
  <si>
    <t>UVM AHEC Physician Placement</t>
  </si>
  <si>
    <t>Qualidigm</t>
  </si>
  <si>
    <t>Northern New England Extension for Community Healthcare Outcomes (NNE ECHO)</t>
  </si>
  <si>
    <t>Vizzard, Margaret A.</t>
  </si>
  <si>
    <t>67526960</t>
  </si>
  <si>
    <t>ABCD-USA Consortium: Coordinating Center</t>
  </si>
  <si>
    <t>Bertges, Daniel J</t>
  </si>
  <si>
    <t>Airways Clinical Research Center (ACRC) Core Award</t>
  </si>
  <si>
    <t>Avila, Maria M</t>
  </si>
  <si>
    <t>P005875702</t>
  </si>
  <si>
    <t>Epidemiology of Venous Thrombosis and Pulmonary Embolism</t>
  </si>
  <si>
    <t>Dustin, Christopher M</t>
  </si>
  <si>
    <t>Redox Regulation of Src Kinase in Allergic Airway Inflammation</t>
  </si>
  <si>
    <t>Repurposing the EMD-Serono "Mini-Library" for Cryptosporidium Drug Development</t>
  </si>
  <si>
    <t>2R01AR050421-07</t>
  </si>
  <si>
    <t>Prognostic Study of the Risk Factors for Contralateral ACL Injury</t>
  </si>
  <si>
    <t>121004</t>
  </si>
  <si>
    <t>St. Baldrick's Foundation</t>
  </si>
  <si>
    <t>235432</t>
  </si>
  <si>
    <t>Hehir, Michael K</t>
  </si>
  <si>
    <t>Prospective Multicenter Observational Cohort Study of Comparative Effectiveness of Disease-Modifying Treatments for Myasthenia Gravis (MG) (PROMISE-MG)</t>
  </si>
  <si>
    <t>Berns, Stephen H</t>
  </si>
  <si>
    <t>Cambia Health Foundation</t>
  </si>
  <si>
    <t>Telecoaching Generalist Palliative Care Skills for Rural Primary Care Clinicians</t>
  </si>
  <si>
    <t>Multidisciplinary Training in Lung Biology</t>
  </si>
  <si>
    <t>Seattle Children’s Hospital</t>
  </si>
  <si>
    <t>12033SUB</t>
  </si>
  <si>
    <t>Multicenter Study of Patient-Reported Gastrointestinal Symptoms in People with Cystic Fibrosis (GALAXY)</t>
  </si>
  <si>
    <t>Med-Dermatology</t>
  </si>
  <si>
    <t>Bui, Melanie R</t>
  </si>
  <si>
    <t>Retrospective Analysis of the Management and Outcomes of Patients with Cutaneous Squamous Cell Carcinoma of the Upper Extremity Treated at the University of Vermont Medical Center</t>
  </si>
  <si>
    <t>Sobel, Halle G</t>
  </si>
  <si>
    <t>Increasing the Pipleline of MAT Prescribers: DATA Waiver Training for All Vermont Medical Students at The Larner College of Medicine</t>
  </si>
  <si>
    <t>Anker, Christopher J</t>
  </si>
  <si>
    <t>NRG Oncology Foundation</t>
  </si>
  <si>
    <t>MASTER AGREEMENT - NRG Oncology Member Institution Clinical Trial Fixed Price Subaward Agreement</t>
  </si>
  <si>
    <t>Long-Term Nicotine Treatment of Mild Cognitive Impairment</t>
  </si>
  <si>
    <t>RFS2016040</t>
  </si>
  <si>
    <t>Skeletal Myosin-Binding Protein C (MyBP-C): Molecular Structure and Function</t>
  </si>
  <si>
    <t>Jensen, Gordon L</t>
  </si>
  <si>
    <t>Geisinger Clinic</t>
  </si>
  <si>
    <t>Rural Aging Study</t>
  </si>
  <si>
    <t>2R01GM094229-05A1</t>
  </si>
  <si>
    <t>Myosin Va Cargo Transport: In Vitro Model Systems</t>
  </si>
  <si>
    <t>United Therapeutics Corporation</t>
  </si>
  <si>
    <t>Hernan, Amanda E</t>
  </si>
  <si>
    <t>K22NS104230</t>
  </si>
  <si>
    <t>Mechanisms for Improving Cognitive Outcome in Pediatric Epilepsy with ACTH</t>
  </si>
  <si>
    <t>1 R35 HL140027-01</t>
  </si>
  <si>
    <t>Capillaries as a Sensory Web that Controls Cerebral Blood Flow in Health and Disease</t>
  </si>
  <si>
    <t>R01HL143452</t>
  </si>
  <si>
    <t>Effects of Exercise on Inflammation-Induced Lung and Muscle Injury in Critical Illness (NEXIS-FLAME)</t>
  </si>
  <si>
    <t>1R01HL142702-01</t>
  </si>
  <si>
    <t>5111579</t>
  </si>
  <si>
    <t>The Add Health Epigenome Resource: Life Course Stressors and Epigenomic Modifications in Adulthood</t>
  </si>
  <si>
    <t>Laura and John Arnold Foundation</t>
  </si>
  <si>
    <t>7R01CA207361-02</t>
  </si>
  <si>
    <t>Comorbidity and Screening Outcomes Among Older Women Undergoing Mammography</t>
  </si>
  <si>
    <t>Hondal, Robert J</t>
  </si>
  <si>
    <t>National Jewish Health</t>
  </si>
  <si>
    <t>20119401</t>
  </si>
  <si>
    <t>Selenocyanate as a Novel Treatment of Cystic Fibrosis Lung Disease</t>
  </si>
  <si>
    <t>CARRA Childhood Arth Rheu Rsrch Alliance</t>
  </si>
  <si>
    <t>Berger, Christopher L.</t>
  </si>
  <si>
    <t>1 R01 GM132646-01</t>
  </si>
  <si>
    <t>Regulation of Axonal Transport by Tau</t>
  </si>
  <si>
    <t>1 R01 HL 141290-01A1</t>
  </si>
  <si>
    <t>Thrombosis and Bleeding Risk Assessment in Medical Inpatients</t>
  </si>
  <si>
    <t>Cannabis, Schizophrenia, and Reward: Self-Medication and Agonist Treatment</t>
  </si>
  <si>
    <t>Automating Whole Brain Connectomics: Development, Validation, and Application of an Open Toolkit</t>
  </si>
  <si>
    <t>VCHIP CHAMP</t>
  </si>
  <si>
    <t>Surg-Urology</t>
  </si>
  <si>
    <t>Mingin, Gerald C</t>
  </si>
  <si>
    <t>RC110044UVSAC</t>
  </si>
  <si>
    <t>TRPV1 Mediates Progressive Stress-Induced Bladder Dysfunction</t>
  </si>
  <si>
    <t>Stem Cells, Therapies, and Bioengineering in Lung Biology Conference</t>
  </si>
  <si>
    <t>CHDI Foundation, Inc</t>
  </si>
  <si>
    <t>Enroll-HD: A Prospective Registry Study in a Global Huntington's Disease Cohort A CHDI Foundation Project</t>
  </si>
  <si>
    <t>1R01HD078332-01</t>
  </si>
  <si>
    <t>Behavioral Economic Approach to Reducing Maternal Smoking in Disadvantaged Women</t>
  </si>
  <si>
    <t>UWSC9054</t>
  </si>
  <si>
    <t>CHS Research Resources for CV Health of Older Adults</t>
  </si>
  <si>
    <t>T32AI055402</t>
  </si>
  <si>
    <t>Vermont Immunology / Infectious Diseases Training Grant</t>
  </si>
  <si>
    <t>Treatment of Periprosthetic Distal Femur Fractures: A Randomized Controlled Trial of Locking Plate Osteosynthesis vs Retrograde Nailing</t>
  </si>
  <si>
    <t>1R01AG050305-01A1</t>
  </si>
  <si>
    <t>Skeletal Muscle Atrophy and Dysfunction Following Total Knee Arthroplasty</t>
  </si>
  <si>
    <t>PathLabMed - Anatomic</t>
  </si>
  <si>
    <t>Beth Israel Deaconess Medical Center</t>
  </si>
  <si>
    <t>01060186</t>
  </si>
  <si>
    <t>A National Curriculum in Cancer Genomics for Residents and Medical Students</t>
  </si>
  <si>
    <t>R01CA219156/01-05</t>
  </si>
  <si>
    <t>GR102643</t>
  </si>
  <si>
    <t>Mechanisms of Obesity and Its Metabolic Complications in Youth</t>
  </si>
  <si>
    <t>Maughan, David W</t>
  </si>
  <si>
    <t>R21AG056955/1-2</t>
  </si>
  <si>
    <t>Mitochondrial Supercomplex Architecture and Aging</t>
  </si>
  <si>
    <t>AYA Committee Funding for AYA Toxicity Initiative Work</t>
  </si>
  <si>
    <t>1R01HL141364</t>
  </si>
  <si>
    <t>Unfolded Protein Response in Influenza Virus Infection and Inflammation</t>
  </si>
  <si>
    <t>Stadler, Rachel Victoria</t>
  </si>
  <si>
    <t>Is Calcium The Gear Shift? The Role of Calcium-Mediated Phosphorylation in Toxoplasma Gondii Motility</t>
  </si>
  <si>
    <t>Natl Inst Dental Craniofacial/NIDCR/NIH</t>
  </si>
  <si>
    <t>Chromatin Organization Regulates Osteogenesis</t>
  </si>
  <si>
    <t>RDS Burden and Intervention Feasibility Trial - Phase I (INV-002559)</t>
  </si>
  <si>
    <t>Endoplasmic Reticulum Stress Signaling in Allergen-induced Airway Remodeling</t>
  </si>
  <si>
    <t>61158846-116231</t>
  </si>
  <si>
    <t>Janssen-Heininger, Yvonne Maria Wilhelmina</t>
  </si>
  <si>
    <t>1R35HL135828</t>
  </si>
  <si>
    <t>S-Glutathionylation Chemistry in Fibrotic Lung Remodeling</t>
  </si>
  <si>
    <t>UWSC9761</t>
  </si>
  <si>
    <t>1R01HL138708</t>
  </si>
  <si>
    <t>DUOX1 and Mitochondria in Obese Asthma</t>
  </si>
  <si>
    <t>Mayo Clinic</t>
  </si>
  <si>
    <t>UOV-194321-02</t>
  </si>
  <si>
    <t>Alliance Cancer Control Program - Prevention Committee Co-Chair Salary Support</t>
  </si>
  <si>
    <t>1011359_UVT</t>
  </si>
  <si>
    <t>Identification of the Role of HDL Function in Human Cardiovascular Disease through Proteomics and Genetics</t>
  </si>
  <si>
    <t>Ketone Body Supplementation in Obese Asthma</t>
  </si>
  <si>
    <t>R01NS108765/01-05</t>
  </si>
  <si>
    <t>Mechanisms of Cognitive Impairment Following Early-Life Seizures</t>
  </si>
  <si>
    <t>ENIGMA- Addiction: Pooling of Existing Datasets to Identify Brain and Genetic Correlates of Addiction</t>
  </si>
  <si>
    <t>A Randomized Clinical Trial of a Communication Tool to Improve Access to Palliative Care for Patients with End-stage Renal Disease</t>
  </si>
  <si>
    <t>SUBK00009069</t>
  </si>
  <si>
    <t>Fatty Acid Effects on Brain Functioning in Normal Aging</t>
  </si>
  <si>
    <t>Wellman, George C.</t>
  </si>
  <si>
    <t>1R01HL142888-01A1</t>
  </si>
  <si>
    <t>Great Lakes Fishery Commission</t>
  </si>
  <si>
    <t>Thompson, Alex F</t>
  </si>
  <si>
    <t>1F31AR074887-01A1</t>
  </si>
  <si>
    <t>Molecular Etiology of Spondyloepimetaphyseal Dysplasia with Joint Laxity - Leptodactylic Type</t>
  </si>
  <si>
    <t>Agent-Based Models to Address the Crisis of Reproducibility and Precision Medicine</t>
  </si>
  <si>
    <t>03420 - 08037</t>
  </si>
  <si>
    <t>Vermont Child Health Improvement Program (FY20)</t>
  </si>
  <si>
    <t>Northern Vermont AHEC</t>
  </si>
  <si>
    <t>Northern New England Health Workforce Diversity Partnership</t>
  </si>
  <si>
    <t>Non-Clinical Sponsored Research Agreement</t>
  </si>
  <si>
    <t>Surg-General</t>
  </si>
  <si>
    <t>Training in Behavioral Pharmacology of Human Drug Dependence</t>
  </si>
  <si>
    <t>R01AR065826</t>
  </si>
  <si>
    <t>Skeletal Muscle Atrophy and Dysfunction in Human Cancer</t>
  </si>
  <si>
    <t>University of Pennsylvania</t>
  </si>
  <si>
    <t>A Practical Intervention to Improve Patient-Centered Outcomes after Hip Fractures Among Older Adults (Regain Trial)</t>
  </si>
  <si>
    <t>R34HL136755</t>
  </si>
  <si>
    <t>Pilot of Lifestyle in Asthma INtervention (PLAN)</t>
  </si>
  <si>
    <t>Nutrition and Exercise in Critical Illness (The NEXIS Trial): A Randomized Trial of Combined Cycle Ergometry and Amino Acids in the ICU</t>
  </si>
  <si>
    <t>University of Miami</t>
  </si>
  <si>
    <t>Health Professional Support Program for Children with Congenital Zika Virus (ZIKV) Infection</t>
  </si>
  <si>
    <t>F32CA220935</t>
  </si>
  <si>
    <t>Healthy Design Ltd. Co.</t>
  </si>
  <si>
    <t>MS-1610-37115</t>
  </si>
  <si>
    <t>60069624</t>
  </si>
  <si>
    <t>Role of proNGF-p75 Signaling in the Bladder Control after Spinal Cord Injury</t>
  </si>
  <si>
    <t>1 R01 NS110656-01</t>
  </si>
  <si>
    <t>Ion Channel Dysfunction in Small Vessel Disease of the Brain</t>
  </si>
  <si>
    <t>Vitamin D Supplementation in Children with Obesity-Related Asthma (VDORA1)</t>
  </si>
  <si>
    <t>Mount Sinai School of Medicine</t>
  </si>
  <si>
    <t>Use of HDL Proteome in the Prediction of Cog Impair and Alzheimer's Disease</t>
  </si>
  <si>
    <t>Wilcock, Andrew D.</t>
  </si>
  <si>
    <t>Harvard University</t>
  </si>
  <si>
    <t>The Impact of Telestroke on Patterns of Care and Long-Term Outcomes</t>
  </si>
  <si>
    <t>GI16AP00087</t>
  </si>
  <si>
    <t>Vermont Water Resources and Lake Studies Center FY 2017</t>
  </si>
  <si>
    <t>Roy, Eric Daniel</t>
  </si>
  <si>
    <t>DVO, Inc.</t>
  </si>
  <si>
    <t>Host Cycle II of the Northeast Climate Adaption Science Center</t>
  </si>
  <si>
    <t>Hawley, Gary J</t>
  </si>
  <si>
    <t>Stockwell, Jason D.</t>
  </si>
  <si>
    <t>2018_STO_44074</t>
  </si>
  <si>
    <t>Spatial Variability and Drivers of Mysis Partial Diel Vertical Migration</t>
  </si>
  <si>
    <t>Murdoch, James D</t>
  </si>
  <si>
    <t>Improving Roadway Conservation Investments in Vermont: Developing a Prioritization Screening Framework for Reducing Road Wildlife Mortality and Improving Wildlife Movement Through Bridges and Culverts</t>
  </si>
  <si>
    <t>Lake Champlain Basin Building Mapping and Damage Estimation</t>
  </si>
  <si>
    <t>Marsden, J. Ellen</t>
  </si>
  <si>
    <t>2018_MAR_95003</t>
  </si>
  <si>
    <t>Lake Champlain Fish Ecology: A Mesocosm Approach to the Great Lakes (Phase II)</t>
  </si>
  <si>
    <t>NA20OAR4170033</t>
  </si>
  <si>
    <t>John Knauss Fellowship 2020</t>
  </si>
  <si>
    <t>OPUS: MCS - What Remains? Quantifying the First Steps of Soil Organic Carbon Formation</t>
  </si>
  <si>
    <t>CIAT International Center Tropical Ag</t>
  </si>
  <si>
    <t>C-061-17</t>
  </si>
  <si>
    <t>CGIAR Research Program: Climate Change, Agriculture and Food Security</t>
  </si>
  <si>
    <t>Testing Effects of Winter Severity on Phytoplankton Production Using Remote Sensing, High-frequency Monitoring, and Field Experiments</t>
  </si>
  <si>
    <t>Marine Biological Laboratory</t>
  </si>
  <si>
    <t>52818</t>
  </si>
  <si>
    <t>LTER: The Role of Biogeochemical and Community Openness in Governing Arctic Ecosystem Response to Climate Change and Disturbance</t>
  </si>
  <si>
    <t>Vea, Marie C</t>
  </si>
  <si>
    <t>Forest Inventory Data Integration, Access, and Analysis: A Sustainable Data Infrastructure for Forest Managers and Researchers in the Northeastern US</t>
  </si>
  <si>
    <t>COLLABORATIVE RESEARCH: Constraining Fate and Function of Permafrost Nutrients with Direct Multi-scale Observations: Streams Networks as Indicators of Terrestrial Processes</t>
  </si>
  <si>
    <t>NADP/NTN Precipitation Monitoring Site at Proctor Hill Maple Research Center</t>
  </si>
  <si>
    <t>16-JV-11242346-096</t>
  </si>
  <si>
    <t>Shared Support for Scientist Positions at the Rubenstein School of Environment and Natural Resources</t>
  </si>
  <si>
    <t>16-JV-11242316-089</t>
  </si>
  <si>
    <t>Creating a Dendrochronology Database to Evaluate Trends in Woody Growth for Economically and Ecologically Important Tree Species in the Northern Forest</t>
  </si>
  <si>
    <t>Vermont Agency of Natural Resources</t>
  </si>
  <si>
    <t>Support to Collaborate on Community-Based and Service Learning Efforts between the RSENR and ANR</t>
  </si>
  <si>
    <t>VT Advanced Computing Core</t>
  </si>
  <si>
    <t>EPSCoR</t>
  </si>
  <si>
    <t>VP Research Admin Office</t>
  </si>
  <si>
    <t>Galbraith, Richard A</t>
  </si>
  <si>
    <t>Vermont Dept of Economic Development</t>
  </si>
  <si>
    <t>Economic Development - Technology Commercialization</t>
  </si>
  <si>
    <t>2P20GM103449-14</t>
  </si>
  <si>
    <t>Vermont Genetics Network - Vermont INBRE</t>
  </si>
  <si>
    <t>Parker, Heidi Marie</t>
  </si>
  <si>
    <t>P042A150338</t>
  </si>
  <si>
    <t>Student Support Services</t>
  </si>
  <si>
    <t>Center for Health &amp; Wellbeing</t>
  </si>
  <si>
    <t>Chen, Harry L</t>
  </si>
  <si>
    <t>Economic Impacts of the Hemp Industry: Opportunities for Rural Development</t>
  </si>
  <si>
    <t>Big Data, Small Farmers: Undergraduate Research into Geographic, Socioeconomic, and Cultural Drivers of Crop Diversity, Dietary Diversity, and Rural Livelihoods in East Africa</t>
  </si>
  <si>
    <t>RNA Methylation as a Mechanistic Link between Genotype and Phenotype</t>
  </si>
  <si>
    <t>Influence of O-GlcNAcylation on Bovine Granulosa Cell Function</t>
  </si>
  <si>
    <t>Charles Koch Foundation</t>
  </si>
  <si>
    <t>CAREER: Mechanisms and Costs of Temperature Adaptation Along a Latitudinal Cline for the Coastal Copepod, Acartia Tonsa</t>
  </si>
  <si>
    <t>Vannest, Kimberly J</t>
  </si>
  <si>
    <t>Texas A&amp;M University</t>
  </si>
  <si>
    <t>Exploring Special Educator Burnout, and in Turn, the Impact of Burnout on Special Educators' Treatment Integrity in Behavior Support Plans: Project Burn and Turn</t>
  </si>
  <si>
    <t>Office of Naval Research/ONR/DOD</t>
  </si>
  <si>
    <t>Evaluation of the Automated Small Format Nucleic Acid Extraction System for Use in Microgravity Environments and on the International Space Station</t>
  </si>
  <si>
    <t>National Space Grant College and Fellowship Program - NASA STEM FY20 to FY24</t>
  </si>
  <si>
    <t>Urban Institute</t>
  </si>
  <si>
    <t>Prison Research and Innovation Network</t>
  </si>
  <si>
    <t>University of Colorado, Boulder</t>
  </si>
  <si>
    <t>US Department of Justice/DOJ</t>
  </si>
  <si>
    <t>Impact of Simulated Microgravity on Potable Water Bacterial Biofilm Formation</t>
  </si>
  <si>
    <t>Brewers Association</t>
  </si>
  <si>
    <t>On Common Ground: Expanding Agricultural Literacy with Citizen Science</t>
  </si>
  <si>
    <t>Development of Industrial Hemp Management strategies for Commercial Production in the Northeast</t>
  </si>
  <si>
    <t>Peds-Hematology Oncology</t>
  </si>
  <si>
    <t>Transitional Segment Hypercontractility in Small Vessel Disease with Intracerebral Hemorrhage</t>
  </si>
  <si>
    <t>Northeast Group on Educational Affairs</t>
  </si>
  <si>
    <t>Impact of Nicotine Messaging on Nicotine Beliefs and Tobacco Use Behavior</t>
  </si>
  <si>
    <t>O'Reilly, Deirdre M</t>
  </si>
  <si>
    <t>Klebsiella pneumoniae pathogenesis in the obese lung</t>
  </si>
  <si>
    <t>Freeline Therapeutics Limited</t>
  </si>
  <si>
    <t>University of Pittsburgh</t>
  </si>
  <si>
    <t>Muscular Dystrophy Association - USA</t>
  </si>
  <si>
    <t>MDA Neuromuscular Observational Research (MOVR) Data Hub</t>
  </si>
  <si>
    <t>The Host Response Against HIV-1-induced T Cell Syncytia</t>
  </si>
  <si>
    <t>Determinants of Humoral Immunity to Norovirus in Children</t>
  </si>
  <si>
    <t>BETR: Regenerative Electronic Patch through Advance, Intelligent Regulation (REPAIR)</t>
  </si>
  <si>
    <t>Medicine</t>
  </si>
  <si>
    <t>Is Calcium the Gear Shift? The Role of Calcium-Mediated TgMyoA Phosphorylation in Toxoplasma Gondii Motility</t>
  </si>
  <si>
    <t>COM Admissions</t>
  </si>
  <si>
    <t>Med-Gastroenterology</t>
  </si>
  <si>
    <t>Lidofsky, Steven D.</t>
  </si>
  <si>
    <t>Harnessing the Electronic Health Record in Primary Care for Hepatocellular Carcinoma Surveillance in Cirrhosis</t>
  </si>
  <si>
    <t>Defeat DIPG Foundation</t>
  </si>
  <si>
    <t>Deep Sequencing the Lymphocytic Choriomeningitis Arenavirus Quasispecies to Identify and Functionally Validate the Molecular Signature of Defective Interfering Particles</t>
  </si>
  <si>
    <t>Cardiac Myosin-Binding Protein C: Molecular Mechanisms Governing Cardiac Contractility</t>
  </si>
  <si>
    <t>Subcontract to ABCD-USA Consortium: Coordinating Center</t>
  </si>
  <si>
    <t>Role of Peripheral Immune Cells in Cognitive Aging: The Framingham Offspring Study</t>
  </si>
  <si>
    <t>VT Phosphorus Innovation Challenge - Stage 3</t>
  </si>
  <si>
    <t>VPSA &amp; Dean of Students Ofc</t>
  </si>
  <si>
    <t>Henry P. Kendall Foundation</t>
  </si>
  <si>
    <t>Police Services</t>
  </si>
  <si>
    <t>Strengthening the Vermont Agritourism Industry through Expansion of the VT Agritourism Collaborative and Increasing the Effectiveness of DigInVT</t>
  </si>
  <si>
    <t>Polyphor Ltd</t>
  </si>
  <si>
    <t>Morris Animal Foundation</t>
  </si>
  <si>
    <t>Therapeutic Modulation of Zinc for Lung Injury and Mechanobiology</t>
  </si>
  <si>
    <t xml:space="preserve">1R56AG062105-01		</t>
  </si>
  <si>
    <t xml:space="preserve">7U01EB025825		</t>
  </si>
  <si>
    <t xml:space="preserve">1916576		</t>
  </si>
  <si>
    <t xml:space="preserve">SUBK00008687	</t>
  </si>
  <si>
    <t xml:space="preserve">UWSC11088	</t>
  </si>
  <si>
    <t xml:space="preserve">Cantillo, Evelyn </t>
  </si>
  <si>
    <t xml:space="preserve">GOG - 3018 		</t>
  </si>
  <si>
    <t xml:space="preserve">1042 - 901711		</t>
  </si>
  <si>
    <t>Social Sci Humanities Rsrch Cncl Canada</t>
  </si>
  <si>
    <t xml:space="preserve">1F31AR074887-01A1		</t>
  </si>
  <si>
    <t xml:space="preserve">P19AC00338		</t>
  </si>
  <si>
    <t xml:space="preserve">Cioffredi, Leigh-Anne </t>
  </si>
  <si>
    <t>3201160619</t>
  </si>
  <si>
    <t>Preparing for a Hybrid Trial of Pulse Oximetry De-Implementation in Stable Infants with Bronchiolitis</t>
  </si>
  <si>
    <t xml:space="preserve">1H79TI082571-01	</t>
  </si>
  <si>
    <t xml:space="preserve">A25049	</t>
  </si>
  <si>
    <t xml:space="preserve">1 R21 EB027852-01		</t>
  </si>
  <si>
    <t xml:space="preserve">51460		</t>
  </si>
  <si>
    <t xml:space="preserve">UMS-1186	</t>
  </si>
  <si>
    <t>US Department of Transportation/DOT</t>
  </si>
  <si>
    <t xml:space="preserve">1R61HL143305-01	</t>
  </si>
  <si>
    <t>US Army Research Laboratory/DOD</t>
  </si>
  <si>
    <t xml:space="preserve">1 UD9RH336330100		</t>
  </si>
  <si>
    <t xml:space="preserve">59-0206-8-190	</t>
  </si>
  <si>
    <t xml:space="preserve">1RF1MH120679	</t>
  </si>
  <si>
    <t xml:space="preserve">2019-2023		</t>
  </si>
  <si>
    <t xml:space="preserve">07120-20-15		</t>
  </si>
  <si>
    <t xml:space="preserve">AP19PPQFO000C130	</t>
  </si>
  <si>
    <t xml:space="preserve">	0255-B741-4609		</t>
  </si>
  <si>
    <t xml:space="preserve">03420-07998		</t>
  </si>
  <si>
    <t xml:space="preserve">1R01DA047119-01	</t>
  </si>
  <si>
    <t xml:space="preserve">1 R01 GM132646-01		</t>
  </si>
  <si>
    <t xml:space="preserve">RC110044UVSAC		</t>
  </si>
  <si>
    <t xml:space="preserve">SPC-000517	</t>
  </si>
  <si>
    <t xml:space="preserve">000513792 - 001	</t>
  </si>
  <si>
    <t xml:space="preserve">03420-07982		</t>
  </si>
  <si>
    <t xml:space="preserve">2019-69008-29895	</t>
  </si>
  <si>
    <t xml:space="preserve">4253R2192001	</t>
  </si>
  <si>
    <t xml:space="preserve">97374137	</t>
  </si>
  <si>
    <t xml:space="preserve">1918723		</t>
  </si>
  <si>
    <t xml:space="preserve">MAPLE	</t>
  </si>
  <si>
    <t xml:space="preserve">0000000111		</t>
  </si>
  <si>
    <t xml:space="preserve">03420-07960		</t>
  </si>
  <si>
    <t xml:space="preserve">1919417		</t>
  </si>
  <si>
    <t xml:space="preserve">19PRE34370071	</t>
  </si>
  <si>
    <t xml:space="preserve">80NSSC18K1394	</t>
  </si>
  <si>
    <t xml:space="preserve">VUMC56806	</t>
  </si>
  <si>
    <t xml:space="preserve">02200-Solanaceous-2019		</t>
  </si>
  <si>
    <t>US Agency Internatl Development/USAID</t>
  </si>
  <si>
    <t xml:space="preserve">GC10022-00-01		</t>
  </si>
  <si>
    <t>ALS Association</t>
  </si>
  <si>
    <t xml:space="preserve">02200-WLEB-19-SP03		</t>
  </si>
  <si>
    <t xml:space="preserve">LS-2019-008		</t>
  </si>
  <si>
    <t xml:space="preserve">Ghazanfari, Ehsan </t>
  </si>
  <si>
    <t xml:space="preserve">VTRC019-001	</t>
  </si>
  <si>
    <t xml:space="preserve">7 R01 MH117559-02		</t>
  </si>
  <si>
    <t xml:space="preserve">1917640	</t>
  </si>
  <si>
    <t xml:space="preserve">2018-38640-28415	</t>
  </si>
  <si>
    <t xml:space="preserve">262164UVM-Henne	</t>
  </si>
  <si>
    <t>Templeton Foundation</t>
  </si>
  <si>
    <t xml:space="preserve">2019-67019-29735	</t>
  </si>
  <si>
    <t xml:space="preserve">3207R2192001		</t>
  </si>
  <si>
    <t xml:space="preserve">51460-ESC	</t>
  </si>
  <si>
    <t>Data Coordinating and Operations Center (DCOC) for the IDeA:  States Pediatric Clinical Trials Network (ESC)</t>
  </si>
  <si>
    <t xml:space="preserve">UVM 34736	</t>
  </si>
  <si>
    <t xml:space="preserve">1F31HL142221	</t>
  </si>
  <si>
    <t xml:space="preserve">VTRC019-003	</t>
  </si>
  <si>
    <t xml:space="preserve">1926197		</t>
  </si>
  <si>
    <t xml:space="preserve">Subcontract # DA2		</t>
  </si>
  <si>
    <t xml:space="preserve">36987	</t>
  </si>
  <si>
    <t xml:space="preserve">5112871	</t>
  </si>
  <si>
    <t xml:space="preserve">36439	</t>
  </si>
  <si>
    <t xml:space="preserve">Program July 15-18		</t>
  </si>
  <si>
    <t xml:space="preserve">1S10OD026976-01	</t>
  </si>
  <si>
    <t xml:space="preserve">R1173728		</t>
  </si>
  <si>
    <t xml:space="preserve">GR412982	</t>
  </si>
  <si>
    <t xml:space="preserve">1003825-UV		</t>
  </si>
  <si>
    <t xml:space="preserve">2019-41210-30043		</t>
  </si>
  <si>
    <t>Enhancing Food Resilience as Disaster Preparedness:  The Role of Anchor Institutions Partnerships</t>
  </si>
  <si>
    <t xml:space="preserve">07110-EV-2019-19	</t>
  </si>
  <si>
    <t xml:space="preserve">153366.5114453.0004		</t>
  </si>
  <si>
    <t xml:space="preserve">INV-002559	</t>
  </si>
  <si>
    <t xml:space="preserve">Adair, Elizabeth Carol </t>
  </si>
  <si>
    <t xml:space="preserve">1950775		</t>
  </si>
  <si>
    <t xml:space="preserve">NNE ECHO		</t>
  </si>
  <si>
    <t xml:space="preserve">1034820		</t>
  </si>
  <si>
    <t>Surg-Ophthalmology</t>
  </si>
  <si>
    <t>FY20 Count</t>
  </si>
  <si>
    <t>FY20 Dollars</t>
  </si>
  <si>
    <t xml:space="preserve">R01 DE29311/1-5		</t>
  </si>
  <si>
    <t>Interdisciplinary Research Grp</t>
  </si>
  <si>
    <t xml:space="preserve">693JJ32045093		</t>
  </si>
  <si>
    <t xml:space="preserve">38720		</t>
  </si>
  <si>
    <t xml:space="preserve">UWSC11635		</t>
  </si>
  <si>
    <t>Multi-Ethnic Study of Atherosclerosis (MESA) Coordinating Center (CC) - Task A: Core Study</t>
  </si>
  <si>
    <t xml:space="preserve">1 U01AI141997-01		</t>
  </si>
  <si>
    <t xml:space="preserve">G16PX00426 </t>
  </si>
  <si>
    <t>The National Quality Improvement Center for Adoption/Guardianship Support and Preservation</t>
  </si>
  <si>
    <t xml:space="preserve">Waheed, Waqar </t>
  </si>
  <si>
    <t>165345/163511 &amp; 166224 / 165999</t>
  </si>
  <si>
    <t xml:space="preserve">1 R21 AI 1411184-01		</t>
  </si>
  <si>
    <t xml:space="preserve">03420-08078		</t>
  </si>
  <si>
    <t xml:space="preserve">Prevention Strategies and Activities 	</t>
  </si>
  <si>
    <t xml:space="preserve">35384	</t>
  </si>
  <si>
    <t xml:space="preserve">19166		</t>
  </si>
  <si>
    <t xml:space="preserve">GC10043-00-01		</t>
  </si>
  <si>
    <t xml:space="preserve">Molofsky, Jane </t>
  </si>
  <si>
    <t xml:space="preserve">03420-08176	</t>
  </si>
  <si>
    <t xml:space="preserve">1 K02 NS109340-01	</t>
  </si>
  <si>
    <t xml:space="preserve">1R01NS110945-01 		</t>
  </si>
  <si>
    <t>AYAH BH CoIIN</t>
  </si>
  <si>
    <t>White, Easton R</t>
  </si>
  <si>
    <t xml:space="preserve">2019-0137UVM		</t>
  </si>
  <si>
    <t xml:space="preserve">A12980	</t>
  </si>
  <si>
    <t xml:space="preserve">FAR0032535	</t>
  </si>
  <si>
    <t>Identifying Spring Malting Barley Varieties for the Craft Brewing Industries</t>
  </si>
  <si>
    <t xml:space="preserve">DE-SC0020054		</t>
  </si>
  <si>
    <t xml:space="preserve">20 015184 D 00		</t>
  </si>
  <si>
    <t xml:space="preserve">Study 3.0 Agreement	</t>
  </si>
  <si>
    <t xml:space="preserve">PL 2020-07		</t>
  </si>
  <si>
    <t xml:space="preserve">03440-28388-JJDP-FY20	</t>
  </si>
  <si>
    <t>Office of Justice Programs/DOJ</t>
  </si>
  <si>
    <t xml:space="preserve">NCTN PCR FP00026529_SUB168_01	</t>
  </si>
  <si>
    <t>Overcoming Catastrophic Forgetting and Rapidly Adapting via Selective Plasticity Driven by Diffusion-Based Neuromodulation</t>
  </si>
  <si>
    <t xml:space="preserve">Wilcox, Rebecca </t>
  </si>
  <si>
    <t xml:space="preserve">CA0500EA 0001057-332		</t>
  </si>
  <si>
    <t>646515UV01</t>
  </si>
  <si>
    <t>FP00026529_SUB343</t>
  </si>
  <si>
    <t xml:space="preserve">FP00020512_SUB03_01	</t>
  </si>
  <si>
    <t xml:space="preserve">UMS1229	</t>
  </si>
  <si>
    <t xml:space="preserve">W911NF-18-1-0080	</t>
  </si>
  <si>
    <t>National Academy of Sciences</t>
  </si>
  <si>
    <t>Partners of the Americas Foundation</t>
  </si>
  <si>
    <t>US Department of State/DOS</t>
  </si>
  <si>
    <t>Vermont Fresh Network</t>
  </si>
  <si>
    <t>Northern Border Regional Commission</t>
  </si>
  <si>
    <t>For June 30, 2020</t>
  </si>
  <si>
    <t>The Role of the Hexosamine Biosynthesis Pathway and Hypoxia in Regulating Granulosa Cell Metabolism</t>
  </si>
  <si>
    <t>Structure, Mechanism, and Regulation of PACAP/VIP GPCR Subtypes</t>
  </si>
  <si>
    <t>Adaptive Constraint-Aware Control of Distributed Grid Assets: A Set-Theoretic Framework</t>
  </si>
  <si>
    <t>Next Generation Systems Analysis of Pathogenetic Mechanisms Underlying CNS Autoimmunity Using the Collaborative Cross</t>
  </si>
  <si>
    <t xml:space="preserve">VT Solanaceous Pest Survey
</t>
  </si>
  <si>
    <t xml:space="preserve">VT 2019 Tree Fruit Pest Survey
</t>
  </si>
  <si>
    <t>Dissecting Runx2 Oncogenic Function in WWOX-Deficient Osteosarcoma Cells</t>
  </si>
  <si>
    <t>Workload Intensity NIH National Clinical Trials Network (NCTN) Grant (2U10CA180886) Successor to NIH National Clinical Trials Network (NCTN Grant (U10CA180886)</t>
  </si>
  <si>
    <t>Per Case Reimbursement NIH National Clinical Trials Network (NCTN) Grant (2U10CA180886) Successor to NIH National Clinical Trials Network (NCTN Grant (U10CA180886)</t>
  </si>
  <si>
    <t xml:space="preserve">Area Health Education Center (AHEC) Employment for Medication Assisted Treatment (MAT) Program
</t>
  </si>
  <si>
    <t>The Administration of Acthar Gel during Early Life Seizures Modulates Function of Multiple Neuronal and Glial Receptors with Effects on Genetic Networks, Normalization of Neural Dynamics and Cognitive Improvements</t>
  </si>
  <si>
    <t>Data Coordinating and Operations Center (DCOC) for the iDeA: States Pediatric Clinical Trials Network</t>
  </si>
  <si>
    <t>Data Coordinating and Operations Center (DCOC) for the IDeA: States Pediatric Clinical Trials Network</t>
  </si>
  <si>
    <t xml:space="preserve">Electric Vehicle Supply Equipment Grant - 75 Colchester Avenue
</t>
  </si>
  <si>
    <t xml:space="preserve">Electric Vehicle Supply Equipment Grant - 109 South Prospect
</t>
  </si>
  <si>
    <t>EPSCoR Research Infrastructure Improvement Program: Track-2 EPSCor Collaborations (RII Track-2 FEC)</t>
  </si>
  <si>
    <t xml:space="preserve">Scientific Consulting Services
</t>
  </si>
  <si>
    <t>To Launch a Forest Buffer Program in Collaboration with UVM Extension, American Forests PUR Project and Lake Champlain Sea Grant Institute</t>
  </si>
  <si>
    <t>Source</t>
  </si>
  <si>
    <t>InfoEd</t>
  </si>
  <si>
    <t>Allocation Status</t>
  </si>
  <si>
    <t>Project Number</t>
  </si>
  <si>
    <t>Project Type</t>
  </si>
  <si>
    <t>Short Project Title</t>
  </si>
  <si>
    <t>Award Status</t>
  </si>
  <si>
    <t>CON000765</t>
  </si>
  <si>
    <t>Authorized by Sponsor</t>
  </si>
  <si>
    <t>033710</t>
  </si>
  <si>
    <t>BBUMP</t>
  </si>
  <si>
    <t>ALA ACRE LEEP Trial</t>
  </si>
  <si>
    <t>Losartan Effects on Emphysema Progress Trial (LEEP)</t>
  </si>
  <si>
    <t>RESEARCH - Basic - 311</t>
  </si>
  <si>
    <t>Active</t>
  </si>
  <si>
    <t>AWD00000246</t>
  </si>
  <si>
    <t xml:space="preserve">035316 </t>
  </si>
  <si>
    <t>Sub 0465</t>
  </si>
  <si>
    <t>FROM INFOED 33697</t>
  </si>
  <si>
    <t>Commichau, Christopher S. L.</t>
  </si>
  <si>
    <t>AWD00000245</t>
  </si>
  <si>
    <t xml:space="preserve">034788 </t>
  </si>
  <si>
    <t>NEA-41</t>
  </si>
  <si>
    <t>FROM INFOED 32781</t>
  </si>
  <si>
    <t>Mild and Rapidly Improving Stroke Study (MaRISS)</t>
  </si>
  <si>
    <t>AWD00000244</t>
  </si>
  <si>
    <t>034035</t>
  </si>
  <si>
    <t>APEC14B1</t>
  </si>
  <si>
    <t>FROM INFOED 32228</t>
  </si>
  <si>
    <t>Project:  Everychild (APEC14B1) PCR - Cog Foundation</t>
  </si>
  <si>
    <t>Watkins, Matthew Wells</t>
  </si>
  <si>
    <t>Veterans Medical Research Foundation</t>
  </si>
  <si>
    <t>AWD00000243</t>
  </si>
  <si>
    <t xml:space="preserve">027560 </t>
  </si>
  <si>
    <t>08844-UV SUB</t>
  </si>
  <si>
    <t>FROM INFOED 26833</t>
  </si>
  <si>
    <t>AC6 in Clinical Heart Failure</t>
  </si>
  <si>
    <t>Sullivan, Jillian S.</t>
  </si>
  <si>
    <t>AWD00000242</t>
  </si>
  <si>
    <t>033422</t>
  </si>
  <si>
    <t>PO 11632SUB</t>
  </si>
  <si>
    <t>FROM INFOED 32131</t>
  </si>
  <si>
    <t>A Multi-Center, Placebo-Controlled, Double-Blind, Randomized Study Evaluating the Role of Oral Glutathione on Growth Parameters in Children with Cystic Fibrosis (“GROW”)</t>
  </si>
  <si>
    <t>AWD00000241</t>
  </si>
  <si>
    <t>29775</t>
  </si>
  <si>
    <t>11180SUB</t>
  </si>
  <si>
    <t>FROM INFOED 29755</t>
  </si>
  <si>
    <t>EPIC Observational Study</t>
  </si>
  <si>
    <t>Homans, Alan Charles</t>
  </si>
  <si>
    <t>AWD00000239</t>
  </si>
  <si>
    <t>032053</t>
  </si>
  <si>
    <t>NCORP PCR WO:  FP00017458_SUB146_01</t>
  </si>
  <si>
    <t>FROM INFOED 30180</t>
  </si>
  <si>
    <t>Per Case Reimbursement:  COG NCORP Research Base</t>
  </si>
  <si>
    <t>KCI USA, Inc.</t>
  </si>
  <si>
    <t>AWD00000237</t>
  </si>
  <si>
    <t>031191</t>
  </si>
  <si>
    <t>KCI</t>
  </si>
  <si>
    <t>FROM INFOED 30065</t>
  </si>
  <si>
    <t>Mult-icenter, prospective, randomized clinical trial of a negative pressure incision management system in high risk vascular surgery patients.</t>
  </si>
  <si>
    <t>National Childhood Cancer Foundation</t>
  </si>
  <si>
    <t>AWD00000236</t>
  </si>
  <si>
    <t>023630</t>
  </si>
  <si>
    <t>NCCF</t>
  </si>
  <si>
    <t>FROM INFOED 23566</t>
  </si>
  <si>
    <t>Master Subcontract between the University of Vermont and State Agricultural College and The Children's Oncology Group and the National Childhood Cancer Foundation</t>
  </si>
  <si>
    <t>AWD00000183</t>
  </si>
  <si>
    <t>037779</t>
  </si>
  <si>
    <t>SPSTD</t>
  </si>
  <si>
    <t>PS0696-WA00006 0892052 - 100</t>
  </si>
  <si>
    <t>Richmond IM 089-2(52) Phase I</t>
  </si>
  <si>
    <t>Richmond IM 089-2(52) Archaeological Phase I Survey</t>
  </si>
  <si>
    <t>SERVICE - Public - 411</t>
  </si>
  <si>
    <t>037780</t>
  </si>
  <si>
    <t>Ruggiero, Michael Thomas</t>
  </si>
  <si>
    <t>AWD00000182</t>
  </si>
  <si>
    <t>037783</t>
  </si>
  <si>
    <t>61794-DNI10</t>
  </si>
  <si>
    <t xml:space="preserve">Probing Kerogen-Mineral </t>
  </si>
  <si>
    <t>Thali, Markus Josef</t>
  </si>
  <si>
    <t>AWD00000180</t>
  </si>
  <si>
    <t>037805</t>
  </si>
  <si>
    <t>1R21AI152816-01A1</t>
  </si>
  <si>
    <t>The Host Response Against HIV</t>
  </si>
  <si>
    <t>Lakoba, Taras Igorevich</t>
  </si>
  <si>
    <t>AWD00000173</t>
  </si>
  <si>
    <t>037759</t>
  </si>
  <si>
    <t>07/01/2020</t>
  </si>
  <si>
    <t>2016099</t>
  </si>
  <si>
    <t>MPI Graduate Student Workshop</t>
  </si>
  <si>
    <t>SERVICE - Conference / Workshop - 411</t>
  </si>
  <si>
    <t>AWD00000171</t>
  </si>
  <si>
    <t>037745</t>
  </si>
  <si>
    <t>10252019</t>
  </si>
  <si>
    <t>FROM INFOED 34670</t>
  </si>
  <si>
    <t>RESEARCH - Extension - 361</t>
  </si>
  <si>
    <t>Albaugh, Matthew D.</t>
  </si>
  <si>
    <t>AWD00000166</t>
  </si>
  <si>
    <t>037767</t>
  </si>
  <si>
    <t>1K08MH121654-01A1</t>
  </si>
  <si>
    <t>FROM INFOED 35080</t>
  </si>
  <si>
    <t>AWD00000163</t>
  </si>
  <si>
    <t>037764</t>
  </si>
  <si>
    <t>20-JV-11242307-040</t>
  </si>
  <si>
    <t>Northern Border Communities</t>
  </si>
  <si>
    <t>RESEARCH - Experiment Station - 351</t>
  </si>
  <si>
    <t>AWD00000155</t>
  </si>
  <si>
    <t>037785</t>
  </si>
  <si>
    <t>07/9/2020</t>
  </si>
  <si>
    <t>30869 ALA ACRC Lung Health Cohort study</t>
  </si>
  <si>
    <t>Lung Health Cohort study</t>
  </si>
  <si>
    <t>RS Oncology, LLC</t>
  </si>
  <si>
    <t>AWD00000150</t>
  </si>
  <si>
    <t>037765</t>
  </si>
  <si>
    <t>07/07/2020</t>
  </si>
  <si>
    <t>Testing Compounds that Target MRS</t>
  </si>
  <si>
    <t>AWD00000115</t>
  </si>
  <si>
    <t>037748</t>
  </si>
  <si>
    <t>06/01/2020</t>
  </si>
  <si>
    <t>1R01DA051001-01</t>
  </si>
  <si>
    <t>FROM INFOED 34687</t>
  </si>
  <si>
    <t>AWD00000100</t>
  </si>
  <si>
    <t>037505</t>
  </si>
  <si>
    <t>80NSSC20M0122</t>
  </si>
  <si>
    <t>FROM INFOED 34769</t>
  </si>
  <si>
    <t>037506</t>
  </si>
  <si>
    <t>037507</t>
  </si>
  <si>
    <t>AWD00000071</t>
  </si>
  <si>
    <t>037743</t>
  </si>
  <si>
    <t>2004621712</t>
  </si>
  <si>
    <t>FROM INFOED 35281</t>
  </si>
  <si>
    <t xml:space="preserve">Traditional Versus Early Aggressive Therapy for Multiple Sclerosis (biorepository substudy) 
</t>
  </si>
  <si>
    <t>Lahoud, Rony A</t>
  </si>
  <si>
    <t>Sonogenix</t>
  </si>
  <si>
    <t>AWD00000010</t>
  </si>
  <si>
    <t>037782</t>
  </si>
  <si>
    <t>FROM INFOED 35353</t>
  </si>
  <si>
    <t>Nitric Oxide and Acute Kidney Injury (NO-AKI Phase 1): A Proof of Concept Study in Patients Undergoing Transcatheter Aortic Valve Replacement</t>
  </si>
  <si>
    <t>000035008</t>
  </si>
  <si>
    <t>037147</t>
  </si>
  <si>
    <t>FP000269529_SUB343_01</t>
  </si>
  <si>
    <t>Workload Intensity NIH National Clinical</t>
  </si>
  <si>
    <t>000035007</t>
  </si>
  <si>
    <t>037143</t>
  </si>
  <si>
    <t>NCTN PCR FP00026529Sub168</t>
  </si>
  <si>
    <t>PerCase Reimbursement NIH National Clinical</t>
  </si>
  <si>
    <t>000034470</t>
  </si>
  <si>
    <t>036896</t>
  </si>
  <si>
    <t>AFT-38</t>
  </si>
  <si>
    <t>AFT-38: A Phase III, Randomized, Open Label Trial</t>
  </si>
  <si>
    <t>AFT-38:A Phase III Randomized, Open Label Trial to Evaluate the Efficiency and Safety of Palbociclib + AntiHER2 Therapy+Endocrine Therapy vs Anti-HER2 Therapy +Endocrine Therapy after Induction Treatm</t>
  </si>
  <si>
    <t>000034237</t>
  </si>
  <si>
    <t>036703</t>
  </si>
  <si>
    <t>The OVAL Study: A Randomized, Controlled, Double-Arm</t>
  </si>
  <si>
    <t>The OVAL Study: A Randomized, Controlled, Double-Arm, Open-Label, Multi-Center Study of VB-111 Combined with Paclitaxel vs. Paclitaxel Monotherapy for the Treatment of Recurrent Platinum-Resistant Ova</t>
  </si>
  <si>
    <t>000034101</t>
  </si>
  <si>
    <t>036223</t>
  </si>
  <si>
    <t>Pediatric Migraine Registry:  A National Registry</t>
  </si>
  <si>
    <t>Pediatric Migraine Registry:  A National Registry of Children and Adolescents with Migraine</t>
  </si>
  <si>
    <t>000033982</t>
  </si>
  <si>
    <t>036117</t>
  </si>
  <si>
    <t>Multicenter Study of Patient-Reported Gastrointestinal</t>
  </si>
  <si>
    <t>000033693</t>
  </si>
  <si>
    <t>036230</t>
  </si>
  <si>
    <t>2T32HL076122</t>
  </si>
  <si>
    <t>000033607</t>
  </si>
  <si>
    <t>037190</t>
  </si>
  <si>
    <t>UCalgary</t>
  </si>
  <si>
    <t>PrEvention of post-traumatic contractuRes with Ketotifen</t>
  </si>
  <si>
    <t>PrEvention of post-traumatic contractuRes with Ketotifen II - PERK II</t>
  </si>
  <si>
    <t>000033528</t>
  </si>
  <si>
    <t>036853</t>
  </si>
  <si>
    <t>The role of potable water as the pre-infection niche</t>
  </si>
  <si>
    <t>The role of potable water as the pre-infection niche for Pseudomonas aeruginosa</t>
  </si>
  <si>
    <t>000033330</t>
  </si>
  <si>
    <t>035074</t>
  </si>
  <si>
    <t>228310</t>
  </si>
  <si>
    <t>Prospective Multicenter Observational Cohort Study</t>
  </si>
  <si>
    <t>000033327</t>
  </si>
  <si>
    <t>035673</t>
  </si>
  <si>
    <t>Pharmacokinetics of Understudied Drugs Administered</t>
  </si>
  <si>
    <t>Pharmacokinetics of Understudied Drugs Administered to Children per Standard Care</t>
  </si>
  <si>
    <t>000033270</t>
  </si>
  <si>
    <t>035953</t>
  </si>
  <si>
    <t>DB1/84574510.1</t>
  </si>
  <si>
    <t>A novel antibody therapy for Sin Nombre virus infection</t>
  </si>
  <si>
    <t>000033248</t>
  </si>
  <si>
    <t>035681</t>
  </si>
  <si>
    <t>Prospective Study of Peripherally Inserted Venous</t>
  </si>
  <si>
    <t>000033180</t>
  </si>
  <si>
    <t>035756</t>
  </si>
  <si>
    <t>Unfolded Protein Response in Influenza Virus Infection</t>
  </si>
  <si>
    <t>000033129</t>
  </si>
  <si>
    <t>035250</t>
  </si>
  <si>
    <t>AFT-25 (COMET)</t>
  </si>
  <si>
    <t>(COMET) Trial for low risk DCIS: A Phase III</t>
  </si>
  <si>
    <t>Comparison of Operative to Monitoring and Endocrine Therapy (COMET) Trial for low risk DCIS: A Phase III Prospective Randomized Trial</t>
  </si>
  <si>
    <t>000033048</t>
  </si>
  <si>
    <t>035067</t>
  </si>
  <si>
    <t>CoreMap TaskOrder #1</t>
  </si>
  <si>
    <t>000032900</t>
  </si>
  <si>
    <t>034913</t>
  </si>
  <si>
    <t>The Measurement of Red Blood Cell ATP as a Biomarker MS</t>
  </si>
  <si>
    <t>000032898</t>
  </si>
  <si>
    <t>035447</t>
  </si>
  <si>
    <t>A pragmatic trial to evaluate the intermediate-term</t>
  </si>
  <si>
    <t>A pragmatic trial to evaluate the intermediate-term effects of early, aggressive versus escalation therapy in people with multiple sclerosis</t>
  </si>
  <si>
    <t>000032132</t>
  </si>
  <si>
    <t>035155</t>
  </si>
  <si>
    <t>000032105</t>
  </si>
  <si>
    <t>034217</t>
  </si>
  <si>
    <t>Alliance Foundation</t>
  </si>
  <si>
    <t>AFT-28 CANVAS Direct Oral Anticoagulants DOACs</t>
  </si>
  <si>
    <t>AFT-28 CANVAS Direct Oral Anticoagulants DOACs versus LMWH Warfarin for VTE in Cancer A Randomized Effectiveness Trial CANVAS Trial</t>
  </si>
  <si>
    <t>Zakai, Neil A.</t>
  </si>
  <si>
    <t>000032057</t>
  </si>
  <si>
    <t>037042</t>
  </si>
  <si>
    <t>Id of the Role of HDL Function in Human Cardiovasc</t>
  </si>
  <si>
    <t>000031911</t>
  </si>
  <si>
    <t>034743</t>
  </si>
  <si>
    <t>Polymer Chemistry (Topic Area 7.3)  An Exponential</t>
  </si>
  <si>
    <t>Polymer Chemistry (Topic Area 7.3)  An Exponential Amplification Strategy for Precision Polymeric Materials</t>
  </si>
  <si>
    <t>000031776</t>
  </si>
  <si>
    <t>033974</t>
  </si>
  <si>
    <t>**Pre-Award** Spatial and Temporal Control of Mitotic</t>
  </si>
  <si>
    <t>000031685</t>
  </si>
  <si>
    <t>033056</t>
  </si>
  <si>
    <t>**Pre-Award**Anti-TNF Monotherapy vs Combination Therapy</t>
  </si>
  <si>
    <t>000031629</t>
  </si>
  <si>
    <t>036603</t>
  </si>
  <si>
    <t>Northern New England Clinical and Translational Research</t>
  </si>
  <si>
    <t>000031595</t>
  </si>
  <si>
    <t>032938</t>
  </si>
  <si>
    <t>11521SUB</t>
  </si>
  <si>
    <t>Standardized Treatment of Pulmonary Exacerbations II</t>
  </si>
  <si>
    <t>000031352</t>
  </si>
  <si>
    <t>037090</t>
  </si>
  <si>
    <t>0005252882-001</t>
  </si>
  <si>
    <t>000031244</t>
  </si>
  <si>
    <t>032614</t>
  </si>
  <si>
    <t>Creating a dendrochronology database to evaluate trends</t>
  </si>
  <si>
    <t>Creating a dendrochronology database to evaluate trends in woody growth for economically and ecologically important tree species in the Northern Forest.</t>
  </si>
  <si>
    <t>Aultman-Hall, Lisa M.</t>
  </si>
  <si>
    <t>000031243</t>
  </si>
  <si>
    <t>033385</t>
  </si>
  <si>
    <t>201603605-03</t>
  </si>
  <si>
    <t>The National Center for Sustainable Transportation 2016</t>
  </si>
  <si>
    <t>000031037</t>
  </si>
  <si>
    <t>033044</t>
  </si>
  <si>
    <t>R01GM094229</t>
  </si>
  <si>
    <t>Hoeft, Mark Armin</t>
  </si>
  <si>
    <t>000030818</t>
  </si>
  <si>
    <t>031747</t>
  </si>
  <si>
    <t>PennERA 10049550</t>
  </si>
  <si>
    <t>A Practical Intervention to Improve Patient-Centered Out</t>
  </si>
  <si>
    <t>000030444</t>
  </si>
  <si>
    <t>034359</t>
  </si>
  <si>
    <t>Site 560  EMP 6413</t>
  </si>
  <si>
    <t>Observational Study of Pediatric Theumatic Diseases:  Th</t>
  </si>
  <si>
    <t>Observational Study of Pediatric Theumatic Diseases:  The CARRA Registry</t>
  </si>
  <si>
    <t>Orthopaedic Trauma Association</t>
  </si>
  <si>
    <t>000030141</t>
  </si>
  <si>
    <t>032072</t>
  </si>
  <si>
    <t>NCT01973712  Cost Sh</t>
  </si>
  <si>
    <t>Treatment of Periprosthetic Distal Femur Fractures</t>
  </si>
  <si>
    <t>Boyd, James T.</t>
  </si>
  <si>
    <t>000027331</t>
  </si>
  <si>
    <t>027856</t>
  </si>
  <si>
    <t>CHDI RecID A-604</t>
  </si>
  <si>
    <t>Enroll-HD: A Prospective Registry Study in a Global Hun</t>
  </si>
  <si>
    <t>AWD00000145</t>
  </si>
  <si>
    <t>037688</t>
  </si>
  <si>
    <t>4500003476</t>
  </si>
  <si>
    <t>FROM INFOED 34532</t>
  </si>
  <si>
    <t>AWD00000130</t>
  </si>
  <si>
    <t>037761</t>
  </si>
  <si>
    <t>02200-FSMA-20-01</t>
  </si>
  <si>
    <t>CAPS: Access &amp; Produce Safety</t>
  </si>
  <si>
    <t xml:space="preserve">Vermont Produce Program – Community Accreditation for Produce Safety: Support for Regional Market Access and Produce Safety Rule Compliance </t>
  </si>
  <si>
    <t>SERVICE - Extension - 421</t>
  </si>
  <si>
    <t>000034058</t>
  </si>
  <si>
    <t>036622</t>
  </si>
  <si>
    <t>Role of Heterogeneous Segregation on Shear Localization</t>
  </si>
  <si>
    <t>000033233</t>
  </si>
  <si>
    <t>034603</t>
  </si>
  <si>
    <t>**Pre-Award**Analysis and Characterization of Trauma</t>
  </si>
  <si>
    <t>000033103</t>
  </si>
  <si>
    <t>035890</t>
  </si>
  <si>
    <t>A19-0272S003P0692772</t>
  </si>
  <si>
    <t>Evaluation Support and Technical Assistance</t>
  </si>
  <si>
    <t>AWD00000136</t>
  </si>
  <si>
    <t>037781</t>
  </si>
  <si>
    <t>UVM 34934</t>
  </si>
  <si>
    <t>FROM INFOED 34934</t>
  </si>
  <si>
    <t>AWD00000152</t>
  </si>
  <si>
    <t>037720</t>
  </si>
  <si>
    <t>56961</t>
  </si>
  <si>
    <t>FROM INFOED 35069</t>
  </si>
  <si>
    <t>AWD00000146</t>
  </si>
  <si>
    <t>037727</t>
  </si>
  <si>
    <t>86935-11355</t>
  </si>
  <si>
    <t>Northeastern IPM Center 2019 - 2022</t>
  </si>
  <si>
    <t>Necessity is the Mother of Invention: Innovative Approaches to Northeastern Hemp Disease Management</t>
  </si>
  <si>
    <t>000033602</t>
  </si>
  <si>
    <t>036033</t>
  </si>
  <si>
    <t>**Pre-Award**TRPV1 channels in arterial smooth muscle</t>
  </si>
  <si>
    <t>TRPV1 channels in arterial smooth muscle: a novel vasoconstrictor mechanism to promote maintained cerebral blood flow during acute decreases in blood pressure</t>
  </si>
  <si>
    <t>000032773</t>
  </si>
  <si>
    <t>035455</t>
  </si>
  <si>
    <t>Preserving Epithelial Barrier Integrity in Ventilator</t>
  </si>
  <si>
    <t>000031835</t>
  </si>
  <si>
    <t>033727</t>
  </si>
  <si>
    <t>Dual Oxidase in  Airway Epithelial Injury</t>
  </si>
  <si>
    <t>Dual Oxidase in  Airway Epithelial Injury and Inflammation</t>
  </si>
  <si>
    <t>Chittenden Area Transportation Managemnt</t>
  </si>
  <si>
    <t>AWD00000157</t>
  </si>
  <si>
    <t>037718</t>
  </si>
  <si>
    <t>FP00000209</t>
  </si>
  <si>
    <t>CATMA Parking Plan - Technical Support</t>
  </si>
  <si>
    <t>Technical Assistance for CATMA 5-Year Joint Institution Parking Management Plan (2020-2025)</t>
  </si>
  <si>
    <t>Faricy, Lauren Elizabeth</t>
  </si>
  <si>
    <t>000033914</t>
  </si>
  <si>
    <t>036006</t>
  </si>
  <si>
    <t>Vitamin D Supplementation in Children with Obesity</t>
  </si>
  <si>
    <t>037336</t>
  </si>
  <si>
    <t>Kien, Craig L</t>
  </si>
  <si>
    <t>000032519</t>
  </si>
  <si>
    <t>035340</t>
  </si>
  <si>
    <t>Mechanisms of Obesity and Its Metabolic Complications</t>
  </si>
  <si>
    <t>000030330</t>
  </si>
  <si>
    <t>031639</t>
  </si>
  <si>
    <t>CAREER: Entanglement in strongly interacting quantum liq</t>
  </si>
  <si>
    <t>CAREER: Entanglement in strongly interacting quantum liquids and gases</t>
  </si>
  <si>
    <t>AWD00000077</t>
  </si>
  <si>
    <t>037708</t>
  </si>
  <si>
    <t>2833468</t>
  </si>
  <si>
    <t>FROM INFOED 34790</t>
  </si>
  <si>
    <t xml:space="preserve">Juvenile Delinquency and Adult Gun Sales
</t>
  </si>
  <si>
    <t>AWD00000073</t>
  </si>
  <si>
    <t>037711</t>
  </si>
  <si>
    <t>12/18/2019</t>
  </si>
  <si>
    <t>FROM INFOED 34845</t>
  </si>
  <si>
    <t xml:space="preserve">Changing Form for Function: Scaling Up Production of Minimally Processed Local Vegetables for Institutional Use 
</t>
  </si>
  <si>
    <t>000032971</t>
  </si>
  <si>
    <t>035345</t>
  </si>
  <si>
    <t>Hippocampal Arteriole Remodeling and Brain Injury</t>
  </si>
  <si>
    <t>000030301</t>
  </si>
  <si>
    <t>037671</t>
  </si>
  <si>
    <t>Transitions to Family Caregiving and  Impact on Health</t>
  </si>
  <si>
    <t>AWD00000105</t>
  </si>
  <si>
    <t>037560</t>
  </si>
  <si>
    <t>1F31AI145214-01A1</t>
  </si>
  <si>
    <t>FROM INFOED 34373</t>
  </si>
  <si>
    <t>000032982</t>
  </si>
  <si>
    <t>035093</t>
  </si>
  <si>
    <t>Mechanisms of Cognitive Impairment Following Early-Life</t>
  </si>
  <si>
    <t>000028099</t>
  </si>
  <si>
    <t>030155</t>
  </si>
  <si>
    <t>UNC 5050056</t>
  </si>
  <si>
    <t>AWD00000147</t>
  </si>
  <si>
    <t>037706</t>
  </si>
  <si>
    <t>2020-67024-30981</t>
  </si>
  <si>
    <t>FROM INFOED 34985</t>
  </si>
  <si>
    <t>037707</t>
  </si>
  <si>
    <t>000034500</t>
  </si>
  <si>
    <t>036124</t>
  </si>
  <si>
    <t>McIntire Stennis 20</t>
  </si>
  <si>
    <t>FY20 McIntire Stennis</t>
  </si>
  <si>
    <t>000034394</t>
  </si>
  <si>
    <t>036157</t>
  </si>
  <si>
    <t>FY20 Ext RREA</t>
  </si>
  <si>
    <t>FY20 UVM Extension RREA</t>
  </si>
  <si>
    <t>000031438</t>
  </si>
  <si>
    <t>033414</t>
  </si>
  <si>
    <t>1R01HL132887/01-05</t>
  </si>
  <si>
    <t>**Pre-Award**Nutrition and Exercise in Critical Illness</t>
  </si>
  <si>
    <t>000030115</t>
  </si>
  <si>
    <t>032520</t>
  </si>
  <si>
    <t>T32DA007242/26-30</t>
  </si>
  <si>
    <t>Training in Behavioral Pharmacology of Human Drug Depend</t>
  </si>
  <si>
    <t>000034860</t>
  </si>
  <si>
    <t>036942</t>
  </si>
  <si>
    <t>Myocardial Ischemia and Transfusion (MINT) CCC</t>
  </si>
  <si>
    <t>AWD00000144</t>
  </si>
  <si>
    <t>037696</t>
  </si>
  <si>
    <t>2020-67038-31043</t>
  </si>
  <si>
    <t>FROM INFOED 34617</t>
  </si>
  <si>
    <t>037697</t>
  </si>
  <si>
    <t>AWD00000128</t>
  </si>
  <si>
    <t>037705</t>
  </si>
  <si>
    <t>15542</t>
  </si>
  <si>
    <t>COVID 19 Food Systems Survey</t>
  </si>
  <si>
    <t>Assessing the affect of coronavirus of food security and systems</t>
  </si>
  <si>
    <t>RESEARCH - Applied - 311</t>
  </si>
  <si>
    <t>AWD00000117</t>
  </si>
  <si>
    <t>037710</t>
  </si>
  <si>
    <t>S2182A-A</t>
  </si>
  <si>
    <t>EAGER: Exploring Lost Eastern US Forests</t>
  </si>
  <si>
    <t>AWD00000134</t>
  </si>
  <si>
    <t>037712</t>
  </si>
  <si>
    <t>D20ZO-830</t>
  </si>
  <si>
    <t xml:space="preserve">Managing Winter Ticks using Fungi </t>
  </si>
  <si>
    <t>Managing Winter Ticks, (Dermacentor albipictus) using Formulated Entomopathogenic Fungi to Improve Moose Health in the Northeastern U.S.</t>
  </si>
  <si>
    <t>AWD00000125</t>
  </si>
  <si>
    <t>037692</t>
  </si>
  <si>
    <t>5116806</t>
  </si>
  <si>
    <t>FROM INFOED 34582</t>
  </si>
  <si>
    <t>Cesario, Cheryl M</t>
  </si>
  <si>
    <t>AWD00000119</t>
  </si>
  <si>
    <t>037730</t>
  </si>
  <si>
    <t>40040</t>
  </si>
  <si>
    <t>Dairy Farm Transition to Grazing</t>
  </si>
  <si>
    <t xml:space="preserve">Dairy Business Innovation Center - Transition to Grazing </t>
  </si>
  <si>
    <t>000034690</t>
  </si>
  <si>
    <t>036723</t>
  </si>
  <si>
    <t>**Pre-Award** Overcoming Catastrophic Forgetting and</t>
  </si>
  <si>
    <t>000034164</t>
  </si>
  <si>
    <t>036773</t>
  </si>
  <si>
    <t>13-ZZ-145</t>
  </si>
  <si>
    <t>Supportive Services for Veteran Families (SSVF)</t>
  </si>
  <si>
    <t>036772</t>
  </si>
  <si>
    <t>036771</t>
  </si>
  <si>
    <t>000034031</t>
  </si>
  <si>
    <t>036490</t>
  </si>
  <si>
    <t>000033948</t>
  </si>
  <si>
    <t>036847</t>
  </si>
  <si>
    <t>Molecular Etiology of Spondyloepimetaphyseal Dysplasia</t>
  </si>
  <si>
    <t>AWD00000143</t>
  </si>
  <si>
    <t>037686</t>
  </si>
  <si>
    <t>005936799</t>
  </si>
  <si>
    <t>Real-Time Feasible Constraint Management</t>
  </si>
  <si>
    <t>Real-Time Feasible Constraint Management strategy for active safety systems, using adaptive safety sets</t>
  </si>
  <si>
    <t>AWD00000127</t>
  </si>
  <si>
    <t>037690</t>
  </si>
  <si>
    <t>SP13738-SB3</t>
  </si>
  <si>
    <t>Jackson Heart Study--Coordinating Center--Task Area B.1</t>
  </si>
  <si>
    <t>Jackson Heart Study--Coordinating Center--Task Area B.1 Exam 4 Preparation</t>
  </si>
  <si>
    <t>AWD00000126</t>
  </si>
  <si>
    <t>037689</t>
  </si>
  <si>
    <t xml:space="preserve">1R03AI153902-01 </t>
  </si>
  <si>
    <t>FROM INFOED 34968</t>
  </si>
  <si>
    <t>000029667</t>
  </si>
  <si>
    <t>037680</t>
  </si>
  <si>
    <t>AWD00000141</t>
  </si>
  <si>
    <t>037685</t>
  </si>
  <si>
    <t>1R21AI154198-01</t>
  </si>
  <si>
    <t>NIH R21 Deep Sequencing</t>
  </si>
  <si>
    <t>Jet Propulsion Laboratory</t>
  </si>
  <si>
    <t>AWD00000122</t>
  </si>
  <si>
    <t>037677</t>
  </si>
  <si>
    <t>1651643</t>
  </si>
  <si>
    <t>Jet Propulsion Lab sub</t>
  </si>
  <si>
    <t>Screening of novel anti-SARS-CoV-2 peptides for infection of Vero E6 cells with SARS-CoV-2</t>
  </si>
  <si>
    <t>000033581</t>
  </si>
  <si>
    <t>035149</t>
  </si>
  <si>
    <t>Children's Integrated Services/Early Intervention CIS/EI</t>
  </si>
  <si>
    <t>Children's Integrated Services / Early Intervention (CIS/EI)</t>
  </si>
  <si>
    <t>000032786</t>
  </si>
  <si>
    <t>035538</t>
  </si>
  <si>
    <t>The Add Health Epigenome Resource: Life Course Stressors</t>
  </si>
  <si>
    <t>000033912</t>
  </si>
  <si>
    <t>037670</t>
  </si>
  <si>
    <t>AWD00000121</t>
  </si>
  <si>
    <t>037676</t>
  </si>
  <si>
    <t>Testing Thiostrepton (TS) Potency</t>
  </si>
  <si>
    <t>Testing Thiostrepton (TS) Potency Optimization of thiostrepton potency assay and testing of thiostrepton drug products</t>
  </si>
  <si>
    <t>Mintz, Keith Peter</t>
  </si>
  <si>
    <t>AWD00000033</t>
  </si>
  <si>
    <t>037660</t>
  </si>
  <si>
    <t>1R21DE029609-01</t>
  </si>
  <si>
    <t>FROM INFOED 34527</t>
  </si>
  <si>
    <t xml:space="preserve">Transcriptional Regulation of an Aggregatibacter Actinomycetemcomitans Adhesin </t>
  </si>
  <si>
    <t>Sullivan, Alexandra D. W.</t>
  </si>
  <si>
    <t>000033651</t>
  </si>
  <si>
    <t>036960</t>
  </si>
  <si>
    <t>The Impact of Parent Training On At-Risk Children's</t>
  </si>
  <si>
    <t>000032146</t>
  </si>
  <si>
    <t>034837</t>
  </si>
  <si>
    <t>Optimizing Long-Term Outcomes for Winter Depression</t>
  </si>
  <si>
    <t>036775</t>
  </si>
  <si>
    <t>037258</t>
  </si>
  <si>
    <t>000031395</t>
  </si>
  <si>
    <t>034443</t>
  </si>
  <si>
    <t>18-010150 A03</t>
  </si>
  <si>
    <t>Sex-specific adaptation to different resistance exercise</t>
  </si>
  <si>
    <t>Sex-specific adaptation to different resistance exercise programs in older adults</t>
  </si>
  <si>
    <t>000030954</t>
  </si>
  <si>
    <t>037679</t>
  </si>
  <si>
    <t>T73MC00039</t>
  </si>
  <si>
    <t>Vermont Interdisciplinary Leadership Educ For Hlth Prof.</t>
  </si>
  <si>
    <t>Vermont Interdisciplinary Leadership Educ For Health Professionals</t>
  </si>
  <si>
    <t>INSTRUCTION - 211</t>
  </si>
  <si>
    <t>037678</t>
  </si>
  <si>
    <t>AWD00000132</t>
  </si>
  <si>
    <t>037662</t>
  </si>
  <si>
    <t>2014792</t>
  </si>
  <si>
    <t>SBIR: Hemp Waste to Fertilizer</t>
  </si>
  <si>
    <t xml:space="preserve">SBIR Phase I: A Microbial Inoculant for the Degradation and Recycling of Hemp Waste into a Nutrient-Rich Fertilizer </t>
  </si>
  <si>
    <t>AWD00000129</t>
  </si>
  <si>
    <t>037661</t>
  </si>
  <si>
    <t>06/10/2020</t>
  </si>
  <si>
    <t>MAPLE-2</t>
  </si>
  <si>
    <t>Monitoring of Platelet Activation/Aggregation by Pharmaceutical Lipid Excipients – 2 (MAPLE-2)</t>
  </si>
  <si>
    <t>000034395</t>
  </si>
  <si>
    <t>036156</t>
  </si>
  <si>
    <t>FY20 Ext EFNEP</t>
  </si>
  <si>
    <t>FY20 UVM Extension EFNEP</t>
  </si>
  <si>
    <t>000034391</t>
  </si>
  <si>
    <t>036130</t>
  </si>
  <si>
    <t>NI20SLBCXXXXG034</t>
  </si>
  <si>
    <t>FY20 UVM Extension Smith-Lever Cooperative Extension</t>
  </si>
  <si>
    <t>AWD00000120</t>
  </si>
  <si>
    <t>037652</t>
  </si>
  <si>
    <t>131643098</t>
  </si>
  <si>
    <t>FROM INFOED 34735</t>
  </si>
  <si>
    <t>Pespeni, Melissa Helen</t>
  </si>
  <si>
    <t>AWD00000091</t>
  </si>
  <si>
    <t>037675</t>
  </si>
  <si>
    <t xml:space="preserve">1943316 </t>
  </si>
  <si>
    <t>FROM INFOED 34694</t>
  </si>
  <si>
    <t>000034393</t>
  </si>
  <si>
    <t>036133</t>
  </si>
  <si>
    <t>NI20SLSNXXXXG008</t>
  </si>
  <si>
    <t>FY20 UVM Extension Smith-Lever Special Needs</t>
  </si>
  <si>
    <t>AWD00000112</t>
  </si>
  <si>
    <t>037664</t>
  </si>
  <si>
    <t>G20AC00196</t>
  </si>
  <si>
    <t>Vernal Pool Amphibians</t>
  </si>
  <si>
    <t>Managing forests for resilient vernal pool amphibian populations</t>
  </si>
  <si>
    <t>AWD00000123</t>
  </si>
  <si>
    <t>037665</t>
  </si>
  <si>
    <t>!R01HL150953-01</t>
  </si>
  <si>
    <t>FROM INFOED 34129</t>
  </si>
  <si>
    <t>000031749</t>
  </si>
  <si>
    <t>037619</t>
  </si>
  <si>
    <t>SaTC: CORE: Small: Collaborative Research</t>
  </si>
  <si>
    <t>SaTC: CORE: Small: Collaborative Research: A New Approach to Federated Network Security</t>
  </si>
  <si>
    <t>000030704</t>
  </si>
  <si>
    <t>035534</t>
  </si>
  <si>
    <t>R01AR065826/1-5</t>
  </si>
  <si>
    <t>AWD00000165</t>
  </si>
  <si>
    <t>037755</t>
  </si>
  <si>
    <t>1R01AR076765-01A1</t>
  </si>
  <si>
    <t>FROM INFOED 35096</t>
  </si>
  <si>
    <t>AWD00000055</t>
  </si>
  <si>
    <t>037663</t>
  </si>
  <si>
    <t>77430</t>
  </si>
  <si>
    <t>FROM INFOED 35030</t>
  </si>
  <si>
    <t>Soll, Roger Franklin</t>
  </si>
  <si>
    <t>The Medical Foundation</t>
  </si>
  <si>
    <t>000034169</t>
  </si>
  <si>
    <t>037037</t>
  </si>
  <si>
    <t>Beth Israel</t>
  </si>
  <si>
    <t>Network meta-analysis of corticosteroids</t>
  </si>
  <si>
    <t>Network meta-analysis of corticosteroids for the prevention and treatment of bronchopulmonary dysplasia</t>
  </si>
  <si>
    <t>Naval Air Warfare Center AD (PAX)/DOD</t>
  </si>
  <si>
    <t>AWD00000048</t>
  </si>
  <si>
    <t>037612</t>
  </si>
  <si>
    <t>TSI-2648-20-2020994</t>
  </si>
  <si>
    <t>FROM INFOED 35031</t>
  </si>
  <si>
    <t>Innovative, Affordable Testing Methodologies  for Hypersonic Vehicle Material Systems</t>
  </si>
  <si>
    <t>000031410</t>
  </si>
  <si>
    <t>033812</t>
  </si>
  <si>
    <t>Thrombosis genetics in African Americans</t>
  </si>
  <si>
    <t>AWD00000011</t>
  </si>
  <si>
    <t>037609</t>
  </si>
  <si>
    <t>3/12/2020</t>
  </si>
  <si>
    <t>FROM INFOED 35132</t>
  </si>
  <si>
    <t>LCRRB Flood Study: Social, Political, and Economic Working Group Data Collection and Analysis 2020</t>
  </si>
  <si>
    <t xml:space="preserve">037608 </t>
  </si>
  <si>
    <t>000032071</t>
  </si>
  <si>
    <t>035704</t>
  </si>
  <si>
    <t>Cardiovascular Health Effects of the Great Recession</t>
  </si>
  <si>
    <t>000031656</t>
  </si>
  <si>
    <t>033578</t>
  </si>
  <si>
    <t>R01AI132378/1-5</t>
  </si>
  <si>
    <t>Structure and function of the Plasmodiummyosin XIV-actin</t>
  </si>
  <si>
    <t>Structure and function of the Plasmodiummyosin XIV-actin glideosome</t>
  </si>
  <si>
    <t>AWD00000113</t>
  </si>
  <si>
    <t>037614</t>
  </si>
  <si>
    <t>80NSSC20M0145</t>
  </si>
  <si>
    <t>EPSCoR ISS Flight Project for uTitan Instrument</t>
  </si>
  <si>
    <t>AWD00000090</t>
  </si>
  <si>
    <t>037604</t>
  </si>
  <si>
    <t>3R34DA050283-01S2</t>
  </si>
  <si>
    <t>34304 AWD00000090</t>
  </si>
  <si>
    <t>6/7: Longitudinal evaluation of the impact of the COVID-19 pandemic on high-risk new and expectant mothers</t>
  </si>
  <si>
    <t>AWD00000088</t>
  </si>
  <si>
    <t>037607</t>
  </si>
  <si>
    <t>34950</t>
  </si>
  <si>
    <t>FROM INFOED 34950</t>
  </si>
  <si>
    <t>Feist, Linda Sue Schadler</t>
  </si>
  <si>
    <t>000033816</t>
  </si>
  <si>
    <t>037606</t>
  </si>
  <si>
    <t>Framework: Data: HDR: Nanocomposites to Metamaterials</t>
  </si>
  <si>
    <t>000032278</t>
  </si>
  <si>
    <t>034542</t>
  </si>
  <si>
    <t>Nonlinear Optics in Parity-Time-Symmetric</t>
  </si>
  <si>
    <t>Quebec Institute of Carbon</t>
  </si>
  <si>
    <t>AWD00000060</t>
  </si>
  <si>
    <t>037600</t>
  </si>
  <si>
    <t>EMI - 2019</t>
  </si>
  <si>
    <t>UVM PEV-CDM - Montreal Application</t>
  </si>
  <si>
    <t>Application of the UVM PEV-CDM to Greater Montreal</t>
  </si>
  <si>
    <t>000033232</t>
  </si>
  <si>
    <t>036217</t>
  </si>
  <si>
    <t>Therapeutic Modulation of Zinc for Lung Injury and</t>
  </si>
  <si>
    <t>000032793</t>
  </si>
  <si>
    <t>034768</t>
  </si>
  <si>
    <t>Collaborative Research: 1D Nanoconfined Helium</t>
  </si>
  <si>
    <t>Collaborative Research: 1D Nanoconfined Helium: A Versatile Platform for Exploring Luttinger Liquid Physics</t>
  </si>
  <si>
    <t>000031905</t>
  </si>
  <si>
    <t>034772</t>
  </si>
  <si>
    <t>04/17/2020</t>
  </si>
  <si>
    <t>Zika Diagnostics Development: Diagnosing recent &amp; remote</t>
  </si>
  <si>
    <t>Zika Diagnostics Development:  Diagnosing recent and remote Zika Infections</t>
  </si>
  <si>
    <t>000030893</t>
  </si>
  <si>
    <t>033550</t>
  </si>
  <si>
    <t>P01CA098993</t>
  </si>
  <si>
    <t>Structure and function of DNA Repair enzymes and cancer</t>
  </si>
  <si>
    <t>033554</t>
  </si>
  <si>
    <t>033553</t>
  </si>
  <si>
    <t>033555</t>
  </si>
  <si>
    <t>033552</t>
  </si>
  <si>
    <t>033551</t>
  </si>
  <si>
    <t>033549</t>
  </si>
  <si>
    <t>Medtronic Foundation</t>
  </si>
  <si>
    <t>AWD00000079</t>
  </si>
  <si>
    <t>037581</t>
  </si>
  <si>
    <t>UWSC11710</t>
  </si>
  <si>
    <t>FROM INFOED 35288</t>
  </si>
  <si>
    <t>US HeartRescue Consortium (Phase II)</t>
  </si>
  <si>
    <t>037580</t>
  </si>
  <si>
    <t>AWD00000118</t>
  </si>
  <si>
    <t>037624</t>
  </si>
  <si>
    <t xml:space="preserve"> 2P20GM103449-19 </t>
  </si>
  <si>
    <t>FROM INFOED 33967</t>
  </si>
  <si>
    <t>Vermont Genetics Network - Vermont INBRE 4</t>
  </si>
  <si>
    <t>037625</t>
  </si>
  <si>
    <t>037622</t>
  </si>
  <si>
    <t>037620</t>
  </si>
  <si>
    <t>037621</t>
  </si>
  <si>
    <t>037623</t>
  </si>
  <si>
    <t>AWD00000111</t>
  </si>
  <si>
    <t>037591</t>
  </si>
  <si>
    <t>2R01HL122383-06</t>
  </si>
  <si>
    <t>FROM INFOED 34665</t>
  </si>
  <si>
    <t>Rayback, Shelly A.</t>
  </si>
  <si>
    <t>AWD00000039</t>
  </si>
  <si>
    <t>037590</t>
  </si>
  <si>
    <t>2002494</t>
  </si>
  <si>
    <t>FROM INFOED 35012</t>
  </si>
  <si>
    <t>Collaborative Research: P2C2--Summer Temperature Reconstructions for Eastern North America</t>
  </si>
  <si>
    <t>AWD00000027</t>
  </si>
  <si>
    <t>037587</t>
  </si>
  <si>
    <t xml:space="preserve">St. Baldrick's Foundation </t>
  </si>
  <si>
    <t>FROM INFOED 35224</t>
  </si>
  <si>
    <t xml:space="preserve">Targeting ClpP in DIPG </t>
  </si>
  <si>
    <t>RESEARCH - Training - 311</t>
  </si>
  <si>
    <t>000033507</t>
  </si>
  <si>
    <t>036724</t>
  </si>
  <si>
    <t>GR106384/CON-800001853</t>
  </si>
  <si>
    <t>Connectome-Based Prediction and Neurodevelopmental</t>
  </si>
  <si>
    <t>000033078</t>
  </si>
  <si>
    <t>035054</t>
  </si>
  <si>
    <t>Saffron And Solar Farms: A Win-Win for the Environment</t>
  </si>
  <si>
    <t>Fritz, Andrew James</t>
  </si>
  <si>
    <t>000032581</t>
  </si>
  <si>
    <t>034806</t>
  </si>
  <si>
    <t>Does RUNX1 suppress breast cancer stemness by mediating</t>
  </si>
  <si>
    <t>Does RUNX1 suppress breast cancer stemness by mediating higher order chromatin organization?</t>
  </si>
  <si>
    <t>000034678</t>
  </si>
  <si>
    <t>036784</t>
  </si>
  <si>
    <t>TRPV1 Mediates Progressive Stress-Induced Bladder</t>
  </si>
  <si>
    <t>000033407</t>
  </si>
  <si>
    <t>036714</t>
  </si>
  <si>
    <t>Peer and Family Adversity, Neuroendocrine Regulation</t>
  </si>
  <si>
    <t>AWD00000110</t>
  </si>
  <si>
    <t>037589</t>
  </si>
  <si>
    <t>Vermont Psychological Services Training Contract</t>
  </si>
  <si>
    <t>Vermont Psychological Services Contract for Psychology Interns and Graduate Research Assistants</t>
  </si>
  <si>
    <t>Klug, Nicholas R.</t>
  </si>
  <si>
    <t>AWD00000108</t>
  </si>
  <si>
    <t>037582</t>
  </si>
  <si>
    <t>1F32HL152576-01</t>
  </si>
  <si>
    <t>FROM INFOED 34772</t>
  </si>
  <si>
    <t>AWD00000085</t>
  </si>
  <si>
    <t>037578</t>
  </si>
  <si>
    <t>FP00030519_SUB115-01</t>
  </si>
  <si>
    <t>FROM INFOED 35296</t>
  </si>
  <si>
    <t>COG Project: One Time EOY, Integrated BIQSFP AAML1031-Echocardiogram Reports and Images</t>
  </si>
  <si>
    <t>Merck Sharp &amp; Dohme Corp.</t>
  </si>
  <si>
    <t>AWD00000040</t>
  </si>
  <si>
    <t>037562</t>
  </si>
  <si>
    <t>MISP Reference #58532</t>
  </si>
  <si>
    <t>FROM INFOED 34330</t>
  </si>
  <si>
    <t xml:space="preserve">Etiology of Dengue-Vaccine-Like-Rash
</t>
  </si>
  <si>
    <t>AWD00000022</t>
  </si>
  <si>
    <t>037317</t>
  </si>
  <si>
    <t xml:space="preserve">Advance Account </t>
  </si>
  <si>
    <t>FROM INFOED 34710</t>
  </si>
  <si>
    <t>19/21 ABCD-USA CONSORTIUM: RESEARCH PROJECT SITE AT UVM</t>
  </si>
  <si>
    <t>000033838</t>
  </si>
  <si>
    <t>035867</t>
  </si>
  <si>
    <t>AUTS2 and the Chromatin Dynamics of Alcohol Use Disorder</t>
  </si>
  <si>
    <t>000033444</t>
  </si>
  <si>
    <t>036550</t>
  </si>
  <si>
    <t>Garwood, Justin D</t>
  </si>
  <si>
    <t>AWD00000103</t>
  </si>
  <si>
    <t>037561</t>
  </si>
  <si>
    <t>R324B200002</t>
  </si>
  <si>
    <t>FROM INFOED 34681</t>
  </si>
  <si>
    <t>Lerner, Daniel J.</t>
  </si>
  <si>
    <t>AWD00000097</t>
  </si>
  <si>
    <t>037571</t>
  </si>
  <si>
    <t>02200-WQ-CWF-2020-005</t>
  </si>
  <si>
    <t>Agricultural Clean Water Initiative Pgm  (AgCWIP)</t>
  </si>
  <si>
    <t>Agricultural Clean Water Initiative Program</t>
  </si>
  <si>
    <t>037574</t>
  </si>
  <si>
    <t>037572</t>
  </si>
  <si>
    <t>037573</t>
  </si>
  <si>
    <t>037570</t>
  </si>
  <si>
    <t>McKay, Stephanie Dawn</t>
  </si>
  <si>
    <t>AWD00000116</t>
  </si>
  <si>
    <t>037617</t>
  </si>
  <si>
    <t>2020-67016-31577</t>
  </si>
  <si>
    <t>FROM INFOED 34649</t>
  </si>
  <si>
    <t>AWD00000104</t>
  </si>
  <si>
    <t>037520</t>
  </si>
  <si>
    <t>80NSSC20M0158</t>
  </si>
  <si>
    <t>FROM INFOED 35116</t>
  </si>
  <si>
    <t>AWD00000101</t>
  </si>
  <si>
    <t>037524</t>
  </si>
  <si>
    <t>1R03AI151525-01</t>
  </si>
  <si>
    <t>FROM INFOED 34524</t>
  </si>
  <si>
    <t>AWD00000026</t>
  </si>
  <si>
    <t>037525</t>
  </si>
  <si>
    <t>R00 HD090301-03</t>
  </si>
  <si>
    <t>FROM INFOED 34804</t>
  </si>
  <si>
    <t xml:space="preserve">Mechanisms by which the Myometrial ECM Modulates Myometrial Cell Function </t>
  </si>
  <si>
    <t>000033687</t>
  </si>
  <si>
    <t>036485</t>
  </si>
  <si>
    <t>Next generation systems analysis of pathogenetiC</t>
  </si>
  <si>
    <t>Next generation systems analysis of pathogenetic mechanisms underlying CNS autoimmunity</t>
  </si>
  <si>
    <t>AWD00000050</t>
  </si>
  <si>
    <t>037504</t>
  </si>
  <si>
    <t>02200-WQ-VPIC-2020-003</t>
  </si>
  <si>
    <t>FROM INFOED 35293</t>
  </si>
  <si>
    <t>Vermont Phosphorus Innovation Challenge: Stage Three</t>
  </si>
  <si>
    <t>AWD00000049</t>
  </si>
  <si>
    <t>036332</t>
  </si>
  <si>
    <t>SUB00002212</t>
  </si>
  <si>
    <t>MoTrPAC Consortium Coordinating Center Period 4</t>
  </si>
  <si>
    <t>MoTrPAC Consortium Coordinating Center</t>
  </si>
  <si>
    <t>Van der Velden, Adrianus L</t>
  </si>
  <si>
    <t>000031713</t>
  </si>
  <si>
    <t>033724</t>
  </si>
  <si>
    <t>GSTP-1 induced S-glutathionylation in Lung Cancer</t>
  </si>
  <si>
    <t>000031659</t>
  </si>
  <si>
    <t>034202</t>
  </si>
  <si>
    <t>Collaborative Research: The Cuban landscape</t>
  </si>
  <si>
    <t>Collaborative Research: The Cuban landscape, quantifying the effects of industrialized agriculture followed by country-wide soil conservation using sediment-associated isotopes</t>
  </si>
  <si>
    <t>AWD00000056</t>
  </si>
  <si>
    <t>037427</t>
  </si>
  <si>
    <t>1R21AI151407-01</t>
  </si>
  <si>
    <t>FROM INFOED 34565</t>
  </si>
  <si>
    <t>000034605</t>
  </si>
  <si>
    <t>036731</t>
  </si>
  <si>
    <t>The Regional Centers of Excellence in Substance Use</t>
  </si>
  <si>
    <t>The Regional Centers of Excellence in Substance Use Disorder Education Program</t>
  </si>
  <si>
    <t>AWD00000107</t>
  </si>
  <si>
    <t>037596</t>
  </si>
  <si>
    <t>AP20PPQFO000C212</t>
  </si>
  <si>
    <t>2020 NHBS</t>
  </si>
  <si>
    <t>VT FY20 Honey Bee Survey</t>
  </si>
  <si>
    <t>Controllers Office</t>
  </si>
  <si>
    <t>AWD00000093</t>
  </si>
  <si>
    <t>037500</t>
  </si>
  <si>
    <t>P425F201373</t>
  </si>
  <si>
    <t>UVM CARES ACT: Institutional Emergency Relief Fund</t>
  </si>
  <si>
    <t>UVM Higher Education Emergency Relief Fund - IHE/Institution</t>
  </si>
  <si>
    <t>AWD00000004</t>
  </si>
  <si>
    <t>INV-003731</t>
  </si>
  <si>
    <t>FROM INFOED 35112</t>
  </si>
  <si>
    <t>Support for Sample Storage and Testing in Shurugwi, Zimbabwe</t>
  </si>
  <si>
    <t>Greenwood, Sabrina Louise</t>
  </si>
  <si>
    <t>Shelby Cullom Davis Charitable Fund</t>
  </si>
  <si>
    <t>AWD00000062</t>
  </si>
  <si>
    <t>037404</t>
  </si>
  <si>
    <t>BLOS 20-003</t>
  </si>
  <si>
    <t>FROM INFOED 34700</t>
  </si>
  <si>
    <t xml:space="preserve">Accelerating Implementation of Algae-Feed for Cows: Understanding Potential methane Mitigation, Health Benefits, Economic Hurdles, and Outreach Opportunities
</t>
  </si>
  <si>
    <t>Vermont Technical College</t>
  </si>
  <si>
    <t>AWD00000052</t>
  </si>
  <si>
    <t>037426</t>
  </si>
  <si>
    <t>Forest and Wood Product Workforce Development</t>
  </si>
  <si>
    <t>NBRC Forest and Wood Product Workforce Development</t>
  </si>
  <si>
    <t>AWD00000081</t>
  </si>
  <si>
    <t>037401</t>
  </si>
  <si>
    <t>02200-WQ-CEAP-2020-022</t>
  </si>
  <si>
    <t>FROM INFOED 35058</t>
  </si>
  <si>
    <t>CEAP Precision Agriculture Equipment</t>
  </si>
  <si>
    <t>AWD00000038</t>
  </si>
  <si>
    <t>037576</t>
  </si>
  <si>
    <t>FP00028127_SUB216_01</t>
  </si>
  <si>
    <t>FROM INFOED 35271</t>
  </si>
  <si>
    <t>Per Case Reimbursement: COG NCORP Research Base</t>
  </si>
  <si>
    <t>AWD00000029</t>
  </si>
  <si>
    <t>037403</t>
  </si>
  <si>
    <t>02200-FTS-Dairy4H-20-01</t>
  </si>
  <si>
    <t>FROM INFOED 35332</t>
  </si>
  <si>
    <t>Dairy Education Assessment Grant</t>
  </si>
  <si>
    <t>000033445</t>
  </si>
  <si>
    <t>036044</t>
  </si>
  <si>
    <t>**Pre-Award**Ion Channel Dysfunction in Small Vessel Dis</t>
  </si>
  <si>
    <t>Bernstein, Ira Mark</t>
  </si>
  <si>
    <t>000032380</t>
  </si>
  <si>
    <t>037402</t>
  </si>
  <si>
    <t>The interaction of basal risk, pharmacologic ovulation</t>
  </si>
  <si>
    <t>The interaction of basal risk, pharmacologic ovulation induction, pregnancy and delivery on hemostatic balance</t>
  </si>
  <si>
    <t>000032265</t>
  </si>
  <si>
    <t>035495</t>
  </si>
  <si>
    <t>A Major Contributor of Serious Multisystem Disease</t>
  </si>
  <si>
    <t>AWD00000080</t>
  </si>
  <si>
    <t>037396</t>
  </si>
  <si>
    <t xml:space="preserve">SA-2020-33 </t>
  </si>
  <si>
    <t>FROM INFOED 35063</t>
  </si>
  <si>
    <t>Crocker, Abigail Miles</t>
  </si>
  <si>
    <t>AWD00000059</t>
  </si>
  <si>
    <t>037391</t>
  </si>
  <si>
    <t>101903-0001-UVM-01</t>
  </si>
  <si>
    <t>FROM INFOED 35209</t>
  </si>
  <si>
    <t>AWD00000047</t>
  </si>
  <si>
    <t>037398</t>
  </si>
  <si>
    <t>HR20-44(017)</t>
  </si>
  <si>
    <t>FROM INFOED 35075</t>
  </si>
  <si>
    <t>Implementing the Results of NCHRP Project 20-68A, Domestic Scan 17-01: Successful Approaches for the Use of Unmanned Aerial Systems by Surface Transportation Agencies</t>
  </si>
  <si>
    <t>037399</t>
  </si>
  <si>
    <t>000033108</t>
  </si>
  <si>
    <t>036310</t>
  </si>
  <si>
    <t>Thrombosis-Bleeding Risk Assessment  Medical Inpatients</t>
  </si>
  <si>
    <t>000032350</t>
  </si>
  <si>
    <t>034410</t>
  </si>
  <si>
    <t>Spatial Variability and Drivers of Mysis Partial Diel</t>
  </si>
  <si>
    <t>AWD00000046</t>
  </si>
  <si>
    <t>37390</t>
  </si>
  <si>
    <t>R01CA248068</t>
  </si>
  <si>
    <t>FROM INFOED 34360</t>
  </si>
  <si>
    <t xml:space="preserve">Identifying Effective Risk-Based Supplemental Ultrasound Screening Strategies for Women with Dense Breasts 
</t>
  </si>
  <si>
    <t>000032962</t>
  </si>
  <si>
    <t>035188</t>
  </si>
  <si>
    <t>Comorbidity and Screening Outcomes Among Older Women</t>
  </si>
  <si>
    <t>000031440</t>
  </si>
  <si>
    <t>033570</t>
  </si>
  <si>
    <t>**Pre-Award**1R01HL1</t>
  </si>
  <si>
    <t>Brain-derived neurotrophic factor; a novel regulator</t>
  </si>
  <si>
    <t>Brain-derived neurotrophic factor; a novel regulator of cardiovascular function in the hypothalamus</t>
  </si>
  <si>
    <t>AWD00000020</t>
  </si>
  <si>
    <t>037385</t>
  </si>
  <si>
    <t>N00014-20-1-2173</t>
  </si>
  <si>
    <t>FROM INFOED 34803</t>
  </si>
  <si>
    <t xml:space="preserve">Combined Computational and Experimental Study of UHTCs for Thermal Protection of Hypersonic Vehicles </t>
  </si>
  <si>
    <t>AWD00000054</t>
  </si>
  <si>
    <t>037381</t>
  </si>
  <si>
    <t>1945394</t>
  </si>
  <si>
    <t>FROM INFOED 34625</t>
  </si>
  <si>
    <t xml:space="preserve">CAREER: Data-Driven Systematic Hierarchical Modeling 
</t>
  </si>
  <si>
    <t>037382</t>
  </si>
  <si>
    <t>Vanegas, Juan Manuel</t>
  </si>
  <si>
    <t>AWD00000058</t>
  </si>
  <si>
    <t>037374</t>
  </si>
  <si>
    <t>1944892</t>
  </si>
  <si>
    <t>FROM INFOED 34685</t>
  </si>
  <si>
    <t xml:space="preserve">CAREER: Cellular Mechanics at the Nanoscale: Lipid Membrane Elasticity and Force Transduction in Mechanosensitive Proteins
</t>
  </si>
  <si>
    <t>AWD00000102</t>
  </si>
  <si>
    <t>037653</t>
  </si>
  <si>
    <t>2020-67016-31018</t>
  </si>
  <si>
    <t>FROM INFOED 34585</t>
  </si>
  <si>
    <t>000033261</t>
  </si>
  <si>
    <t>036122</t>
  </si>
  <si>
    <t>Role of proNGF-p75 Signaling in the Bladder Control</t>
  </si>
  <si>
    <t>Matthews, Dwight E.</t>
  </si>
  <si>
    <t>AWD00000099</t>
  </si>
  <si>
    <t>037598</t>
  </si>
  <si>
    <t>FY20.1034.001</t>
  </si>
  <si>
    <t>FROM INFOED 35053</t>
  </si>
  <si>
    <t>Student Financial Svcs Admin</t>
  </si>
  <si>
    <t>AWD00000064</t>
  </si>
  <si>
    <t>037397</t>
  </si>
  <si>
    <t>P425E201093</t>
  </si>
  <si>
    <t xml:space="preserve">UVM CARES ACT: Student Financial Aid Grants </t>
  </si>
  <si>
    <t xml:space="preserve">UVM CARES ACT Higher Education Emergency Relief
Fund </t>
  </si>
  <si>
    <t>AWD00000034</t>
  </si>
  <si>
    <t>037362</t>
  </si>
  <si>
    <t>FROM INFOED 35227</t>
  </si>
  <si>
    <t xml:space="preserve">Managing Soybeans in a Changing Climate </t>
  </si>
  <si>
    <t>000032667</t>
  </si>
  <si>
    <t>034849</t>
  </si>
  <si>
    <t>Healthy Design Ltd.</t>
  </si>
  <si>
    <t>Novel Arm Restraint For Critically Ill Patients</t>
  </si>
  <si>
    <t>Novel Arm Restraint For Critically Ill Patients To Reduce Immobility, Sedation, Agitation and Cognitive Impairment</t>
  </si>
  <si>
    <t>AWD00000066</t>
  </si>
  <si>
    <t>037586</t>
  </si>
  <si>
    <t xml:space="preserve">1950766 </t>
  </si>
  <si>
    <t>FROM INFOED 34797</t>
  </si>
  <si>
    <t>037585</t>
  </si>
  <si>
    <t>AWD00000051</t>
  </si>
  <si>
    <t>037371</t>
  </si>
  <si>
    <t>20-DG-11242307-025</t>
  </si>
  <si>
    <t xml:space="preserve">Northeastern States Research Cooperative 2.0  </t>
  </si>
  <si>
    <t xml:space="preserve">Northeastern States Research Cooperative 2.0  
</t>
  </si>
  <si>
    <t>037370</t>
  </si>
  <si>
    <t>AWD00000035</t>
  </si>
  <si>
    <t>037361</t>
  </si>
  <si>
    <t>12-19-2019</t>
  </si>
  <si>
    <t>FROM INFOED 34908</t>
  </si>
  <si>
    <t xml:space="preserve">ONC201 in DIPG; Establishing Mechanism, Enhancing Efficacy and Determining Long-Term Phenotypic Consequences </t>
  </si>
  <si>
    <t>Dale, Rosemary Louise</t>
  </si>
  <si>
    <t>AWD00000021</t>
  </si>
  <si>
    <t>037368</t>
  </si>
  <si>
    <t>03420-08232</t>
  </si>
  <si>
    <t>FROM INFOED 33603</t>
  </si>
  <si>
    <t>Continuous Systems-Level Improvement in Support of Hypertension Identification, Management and Control with Referral to Self-Management and Prevention Programming to Reduce the Burden of Chronic Disea</t>
  </si>
  <si>
    <t>000031581</t>
  </si>
  <si>
    <t>037273</t>
  </si>
  <si>
    <t>CC* Cyber Team: Improving Access to Regional &amp; National</t>
  </si>
  <si>
    <t>CC* Cyber Team: Improving Access to Regional and National Cyberinstrastructure for Small and Mid-Sized Institutions</t>
  </si>
  <si>
    <t>037372</t>
  </si>
  <si>
    <t>000030979</t>
  </si>
  <si>
    <t>033303</t>
  </si>
  <si>
    <t>LTER: The Role of Biogeochemical and Community Openness</t>
  </si>
  <si>
    <t>AWD00000092</t>
  </si>
  <si>
    <t>037409</t>
  </si>
  <si>
    <t>1950218</t>
  </si>
  <si>
    <t>FROM INFOED 34760</t>
  </si>
  <si>
    <t xml:space="preserve">UVM Robert Noyce Scholarship Program </t>
  </si>
  <si>
    <t>037410</t>
  </si>
  <si>
    <t>Gorres, Josef H.</t>
  </si>
  <si>
    <t>AWD00000043</t>
  </si>
  <si>
    <t>037357</t>
  </si>
  <si>
    <t>02200-SCBGP-15-6</t>
  </si>
  <si>
    <t>FROM INFOED 34272</t>
  </si>
  <si>
    <t xml:space="preserve">Specialty Crop Block Grant Program Round 15 – Best practices that control the spread of Asian earthworm pests in and through
the horticultural trade
</t>
  </si>
  <si>
    <t>Horbar, Jeffrey David</t>
  </si>
  <si>
    <t>000029995</t>
  </si>
  <si>
    <t>037087</t>
  </si>
  <si>
    <t>Composite Measurement of Racial Disparity in Care Provid</t>
  </si>
  <si>
    <t>Composite Measurement of Racial Disparity in Care Provided by NICUs</t>
  </si>
  <si>
    <t>AWD00000045</t>
  </si>
  <si>
    <t>037353</t>
  </si>
  <si>
    <t>NR203A750023C004</t>
  </si>
  <si>
    <t>FROM INFOED 34963</t>
  </si>
  <si>
    <t xml:space="preserve">Vermont CEAP: Innovative Phosphorus Stacked Conservation Practice Systems </t>
  </si>
  <si>
    <t>AWD00000015</t>
  </si>
  <si>
    <t>037655</t>
  </si>
  <si>
    <t>L-2020-024</t>
  </si>
  <si>
    <t>FROM INFOED 35059</t>
  </si>
  <si>
    <t>Riparian Buffer Establishment Under Difficult Site Conditions Using Various Management Techniques</t>
  </si>
  <si>
    <t>000033179</t>
  </si>
  <si>
    <t>036914</t>
  </si>
  <si>
    <t>Selenocyanate as a novel treatment of cystic fibrosis lung disease</t>
  </si>
  <si>
    <t>AWD00000041</t>
  </si>
  <si>
    <t>037348</t>
  </si>
  <si>
    <t>03420-08158</t>
  </si>
  <si>
    <t>FROM INFOED 34714</t>
  </si>
  <si>
    <t>Opioid Prescribing Quality Improvement</t>
  </si>
  <si>
    <t>037349</t>
  </si>
  <si>
    <t>000032558</t>
  </si>
  <si>
    <t>034508</t>
  </si>
  <si>
    <t>R01HL142081/1/4</t>
  </si>
  <si>
    <t>AWD00000042</t>
  </si>
  <si>
    <t>037346</t>
  </si>
  <si>
    <t>A4FEH</t>
  </si>
  <si>
    <t>FROM INFOED 34722</t>
  </si>
  <si>
    <t xml:space="preserve">Americas for Forest and EcoHealth (A4FEH)
</t>
  </si>
  <si>
    <t>037345</t>
  </si>
  <si>
    <t>AWD00000017</t>
  </si>
  <si>
    <t>037339</t>
  </si>
  <si>
    <t>Freeline 2/19/2020</t>
  </si>
  <si>
    <t>FROM INFOED 35260</t>
  </si>
  <si>
    <t>Computational Investigations of FIX/FIXa Padua</t>
  </si>
  <si>
    <t>000034650</t>
  </si>
  <si>
    <t>037029</t>
  </si>
  <si>
    <t>FEMC</t>
  </si>
  <si>
    <t>Forest Ecosystem Monitoring Cooperative FFY19</t>
  </si>
  <si>
    <t>037031</t>
  </si>
  <si>
    <t>P_INC</t>
  </si>
  <si>
    <t>037344</t>
  </si>
  <si>
    <t>037343</t>
  </si>
  <si>
    <t>AWD00000018</t>
  </si>
  <si>
    <t>037338</t>
  </si>
  <si>
    <t>1R35GM136288-01</t>
  </si>
  <si>
    <t>FROM INFOED 34471</t>
  </si>
  <si>
    <t>Molecular Mechanisms of Motility Deduced from in Vitro Reconstituted Microtubule- and Actin-Based Motor Complexes</t>
  </si>
  <si>
    <t>AWD00000013</t>
  </si>
  <si>
    <t>037333</t>
  </si>
  <si>
    <t>M1903542</t>
  </si>
  <si>
    <t>FROM INFOED 34725</t>
  </si>
  <si>
    <t>Meta-Analyses of Variables Related to Instruction in Augmentative and Alternative Communication Implementation</t>
  </si>
  <si>
    <t>AWD00000037</t>
  </si>
  <si>
    <t>037329</t>
  </si>
  <si>
    <t>UVM InfoEd 35130</t>
  </si>
  <si>
    <t>FROM INFOED 35130</t>
  </si>
  <si>
    <t>Blood BioMarker Analysis on miRNA, mRNA, non-coding RNA and tumor DNA</t>
  </si>
  <si>
    <t>AWD00000019</t>
  </si>
  <si>
    <t>037323</t>
  </si>
  <si>
    <t>FROM INFOED 34784</t>
  </si>
  <si>
    <t>UVM Extension Water Quality Improvement Activities</t>
  </si>
  <si>
    <t>AWD00000044</t>
  </si>
  <si>
    <t>037352</t>
  </si>
  <si>
    <t>AWD00001593 (416052-1)</t>
  </si>
  <si>
    <t>FROM INFOED 34363</t>
  </si>
  <si>
    <t>AWD00000001</t>
  </si>
  <si>
    <t>037326</t>
  </si>
  <si>
    <t>VUMC78926</t>
  </si>
  <si>
    <t>FROM INFOED 34770</t>
  </si>
  <si>
    <t xml:space="preserve">Effects of Expanded Coverage on Access, Health Care and Health in the South </t>
  </si>
  <si>
    <t>000034782</t>
  </si>
  <si>
    <t>037052</t>
  </si>
  <si>
    <t>VHCB Viability</t>
  </si>
  <si>
    <t>UVM Forest Business - 2020 Service Provider</t>
  </si>
  <si>
    <t>000031124</t>
  </si>
  <si>
    <t>033021</t>
  </si>
  <si>
    <t>S-glutathionylation chemistry in fibrotic lung</t>
  </si>
  <si>
    <t>S-glutathionylation chemistry in fibrotic lung remodeling</t>
  </si>
  <si>
    <t>000031021</t>
  </si>
  <si>
    <t>033650</t>
  </si>
  <si>
    <t>AWD00000053</t>
  </si>
  <si>
    <t>037599</t>
  </si>
  <si>
    <t>2020-67018-30781</t>
  </si>
  <si>
    <t>FROM INFOED 34724</t>
  </si>
  <si>
    <t>Identifying Gene Expression Profiles Associated with Enhanced Stress Tolerance in Outbreak and Non-Outbreak Associated Salmonella Enterica</t>
  </si>
  <si>
    <t>AWD00000012</t>
  </si>
  <si>
    <t>037325</t>
  </si>
  <si>
    <t>8387-100-059</t>
  </si>
  <si>
    <t>FROM INFOED 34747</t>
  </si>
  <si>
    <t xml:space="preserve">VHCB Farm Viability Service Provider 2020
</t>
  </si>
  <si>
    <t>000030282</t>
  </si>
  <si>
    <t>032344</t>
  </si>
  <si>
    <t>R01AG050716/1-5</t>
  </si>
  <si>
    <t>AWD00000137</t>
  </si>
  <si>
    <t>037667</t>
  </si>
  <si>
    <t xml:space="preserve">4/1/2020  </t>
  </si>
  <si>
    <t>FROM INFOED 35175</t>
  </si>
  <si>
    <t>EBUS-TBNI of Cisplatin Optimization in Heterogeneous Lung Tumors</t>
  </si>
  <si>
    <t>037666</t>
  </si>
  <si>
    <t>Perrapato, Scott D.</t>
  </si>
  <si>
    <t>AWD00000003</t>
  </si>
  <si>
    <t>037316</t>
  </si>
  <si>
    <t>112366-ROSEN-CTR-PILOT-17</t>
  </si>
  <si>
    <t>FROM INFOED 35174</t>
  </si>
  <si>
    <t xml:space="preserve">The development of an enhanced clinical encounter as a method of improving shared decision making at the time of PSA elevation </t>
  </si>
  <si>
    <t>000031950</t>
  </si>
  <si>
    <t>037251</t>
  </si>
  <si>
    <t>R35HL140027</t>
  </si>
  <si>
    <t>Capillaries as Sensory Web that Controls</t>
  </si>
  <si>
    <t>Barlow, John W.</t>
  </si>
  <si>
    <t>000033152</t>
  </si>
  <si>
    <t>035570</t>
  </si>
  <si>
    <t>2018-51300-28561</t>
  </si>
  <si>
    <t>Bedding Strategies that Promote Udder Health and Milk</t>
  </si>
  <si>
    <t>CGIAR</t>
  </si>
  <si>
    <t>000031901</t>
  </si>
  <si>
    <t>037313</t>
  </si>
  <si>
    <t>**Pre-Award**CGIAR Research Program: Climate Change</t>
  </si>
  <si>
    <t>000032099</t>
  </si>
  <si>
    <t>034602</t>
  </si>
  <si>
    <t>ZR-256724-18</t>
  </si>
  <si>
    <t>Who Farms: Vermont farmer and agricultural landscape</t>
  </si>
  <si>
    <t>Who Farms: Towards a fuller picture of the Vermont farmer and agricultural landscape</t>
  </si>
  <si>
    <t>000032636</t>
  </si>
  <si>
    <t>037376</t>
  </si>
  <si>
    <t>036563</t>
  </si>
  <si>
    <t>036567</t>
  </si>
  <si>
    <t>036565</t>
  </si>
  <si>
    <t>035638</t>
  </si>
  <si>
    <t>000029816</t>
  </si>
  <si>
    <t>031966</t>
  </si>
  <si>
    <t>R25GM116701/01-05</t>
  </si>
  <si>
    <t>Fostering entrepreneurship in biomedical research</t>
  </si>
  <si>
    <t>031965</t>
  </si>
  <si>
    <t>AWD00000008</t>
  </si>
  <si>
    <t>037307</t>
  </si>
  <si>
    <t>L-2019-104</t>
  </si>
  <si>
    <t>FROM INFOED 34208</t>
  </si>
  <si>
    <t>Lake Champlain Fish Community Monitoring</t>
  </si>
  <si>
    <t>AWD00000009</t>
  </si>
  <si>
    <t>037305</t>
  </si>
  <si>
    <t>112366-ROSEN-CTR-PILOT-18</t>
  </si>
  <si>
    <t>FROM INFOED 34071</t>
  </si>
  <si>
    <t xml:space="preserve">Sleep Disturbance on Bedside EEG: A Biomarker for Neonatal Abstinence Syndrome </t>
  </si>
  <si>
    <t>000035210</t>
  </si>
  <si>
    <t>037262</t>
  </si>
  <si>
    <t>DP-GIMA</t>
  </si>
  <si>
    <t>Dual-Polarization Good Impedance Match Antenna (DP-GIMA)</t>
  </si>
  <si>
    <t>000033667</t>
  </si>
  <si>
    <t>036035</t>
  </si>
  <si>
    <t>AWD00000135</t>
  </si>
  <si>
    <t>037657</t>
  </si>
  <si>
    <t>2020-67024-30955</t>
  </si>
  <si>
    <t>FROM INFOED 34619</t>
  </si>
  <si>
    <t>Organic Valley Family of Farms</t>
  </si>
  <si>
    <t>AWD00000006</t>
  </si>
  <si>
    <t>037303</t>
  </si>
  <si>
    <t>354677 (check#)</t>
  </si>
  <si>
    <t>FROM INFOED 34877</t>
  </si>
  <si>
    <t>Worm-Composted Dairy Manure to Control Fungal Pathogens in Vegetable Crops</t>
  </si>
  <si>
    <t>Barlow, Raiel Dawn</t>
  </si>
  <si>
    <t>AWD00000005</t>
  </si>
  <si>
    <t>037295</t>
  </si>
  <si>
    <t>12/08/2019</t>
  </si>
  <si>
    <t>FROM INFOED 34578</t>
  </si>
  <si>
    <t>The Use of the AAMC Core Personal Competencies and the Multiple Mini-Interview in Medical School Admissions Procedures</t>
  </si>
  <si>
    <t>000030794</t>
  </si>
  <si>
    <t>037299</t>
  </si>
  <si>
    <t>031948</t>
  </si>
  <si>
    <t>037297</t>
  </si>
  <si>
    <t>037300</t>
  </si>
  <si>
    <t>037298</t>
  </si>
  <si>
    <t>000030340</t>
  </si>
  <si>
    <t>032312</t>
  </si>
  <si>
    <t>R01AG050698/1-5</t>
  </si>
  <si>
    <t>Improving Palliative Care for Older Seriously Ill Hospit</t>
  </si>
  <si>
    <t>Improving Palliative Care for Older Seriously Ill Hospitalized Patients and Their Families: A Randomized Trial of an Informed Assent Communication Intervention about CPR</t>
  </si>
  <si>
    <t>AWD00000014</t>
  </si>
  <si>
    <t>037342</t>
  </si>
  <si>
    <t>1R21DA051943-01</t>
  </si>
  <si>
    <t>FROM INFOED 35037</t>
  </si>
  <si>
    <t>Perceptions and Problems Associated with Vaping in Youth and Young Adults</t>
  </si>
  <si>
    <t>000034951</t>
  </si>
  <si>
    <t>037294</t>
  </si>
  <si>
    <t>CREST 2.0</t>
  </si>
  <si>
    <t>Champlain Research Experience for Secondary Teachers 2.0</t>
  </si>
  <si>
    <t>037044</t>
  </si>
  <si>
    <t>000032483</t>
  </si>
  <si>
    <t>034746</t>
  </si>
  <si>
    <t>**Pre-Award**Training in Translational Methods</t>
  </si>
  <si>
    <t>O'Neill-Vivanco, Peggy Ann</t>
  </si>
  <si>
    <t>000030835</t>
  </si>
  <si>
    <t>032011</t>
  </si>
  <si>
    <t>FY 2016 Clean Cities Outreach, Education and Performance</t>
  </si>
  <si>
    <t>FY 2016 Clean Cities Outreach, Education and Performance Tracking</t>
  </si>
  <si>
    <t>Kostell, Steven Edward</t>
  </si>
  <si>
    <t>AWD00000007</t>
  </si>
  <si>
    <t>037593</t>
  </si>
  <si>
    <t>2020-68018-30653</t>
  </si>
  <si>
    <t>FROM INFOED 34608</t>
  </si>
  <si>
    <t>Agricultural Transition through Transformative Practices in Rural Economies with FACT</t>
  </si>
  <si>
    <t>037592</t>
  </si>
  <si>
    <t>Willard-Foster, Melissa Margaret</t>
  </si>
  <si>
    <t>AWD00000078</t>
  </si>
  <si>
    <t>037656</t>
  </si>
  <si>
    <t>3/5/2020</t>
  </si>
  <si>
    <t>FROM INFOED 34628</t>
  </si>
  <si>
    <t xml:space="preserve">Promising the World: Presidential Promise-Keeping in US Foreign Policy
</t>
  </si>
  <si>
    <t>UVMClick</t>
  </si>
  <si>
    <t>Total</t>
  </si>
  <si>
    <t>InfoEd / UVMClick Award Number</t>
  </si>
  <si>
    <t>Mori, Vitar</t>
  </si>
  <si>
    <t>Nallasamy, Shanmugasundaram</t>
  </si>
  <si>
    <t>Blankstein , Michael</t>
  </si>
  <si>
    <t>Wolfson, Daniel</t>
  </si>
  <si>
    <t>Wong, Cheung</t>
  </si>
  <si>
    <t>Cate, Richard</t>
  </si>
  <si>
    <t>Stevens, Annie</t>
  </si>
  <si>
    <t>Mosher, Brittany</t>
  </si>
  <si>
    <t>Neher, Deborah</t>
  </si>
  <si>
    <t>037406</t>
  </si>
  <si>
    <t>Allocation Count =</t>
  </si>
  <si>
    <t xml:space="preserve">Award Count = </t>
  </si>
  <si>
    <t>Concantenated</t>
  </si>
  <si>
    <t>InfoEd-32784-2</t>
  </si>
  <si>
    <t>InfoEd-34398-1</t>
  </si>
  <si>
    <t>InfoEd-34627-1</t>
  </si>
  <si>
    <t>InfoEd-32401-2</t>
  </si>
  <si>
    <t>InfoEd-30316-4</t>
  </si>
  <si>
    <t>InfoEd-33288-1</t>
  </si>
  <si>
    <t>InfoEd-34494-1</t>
  </si>
  <si>
    <t>InfoEd-34075-2</t>
  </si>
  <si>
    <t>InfoEd-33712-1</t>
  </si>
  <si>
    <t>InfoEd-34853-1</t>
  </si>
  <si>
    <t>InfoEd-34281-1</t>
  </si>
  <si>
    <t>InfoEd-32518-3</t>
  </si>
  <si>
    <t>InfoEd-33618-2</t>
  </si>
  <si>
    <t>InfoEd-33975-1</t>
  </si>
  <si>
    <t>InfoEd-34326-1</t>
  </si>
  <si>
    <t>InfoEd-34571-1</t>
  </si>
  <si>
    <t>InfoEd-31070-5</t>
  </si>
  <si>
    <t>InfoEd-34437-1</t>
  </si>
  <si>
    <t>InfoEd-33787-1</t>
  </si>
  <si>
    <t>InfoEd-29408-6</t>
  </si>
  <si>
    <t>InfoEd-33286-3</t>
  </si>
  <si>
    <t>InfoEd-33287-3</t>
  </si>
  <si>
    <t>InfoEd-34365-1</t>
  </si>
  <si>
    <t>InfoEd-32816-3</t>
  </si>
  <si>
    <t>InfoEd-26506-10</t>
  </si>
  <si>
    <t>InfoEd-33629-1</t>
  </si>
  <si>
    <t>InfoEd-34268-1</t>
  </si>
  <si>
    <t>InfoEd-34726-1</t>
  </si>
  <si>
    <t>InfoEd-34474-1</t>
  </si>
  <si>
    <t>InfoEd-34432-1</t>
  </si>
  <si>
    <t>InfoEd-34387-1</t>
  </si>
  <si>
    <t>InfoEd-33345-2</t>
  </si>
  <si>
    <t>InfoEd-33874-1</t>
  </si>
  <si>
    <t>InfoEd-33786-1</t>
  </si>
  <si>
    <t>InfoEd-34586-1</t>
  </si>
  <si>
    <t>InfoEd-33862-1</t>
  </si>
  <si>
    <t>InfoEd-33103-2</t>
  </si>
  <si>
    <t>InfoEd-33669-2</t>
  </si>
  <si>
    <t>InfoEd-31363-2</t>
  </si>
  <si>
    <t>InfoEd-33297-3</t>
  </si>
  <si>
    <t>InfoEd-33296-3</t>
  </si>
  <si>
    <t>InfoEd-33295-3</t>
  </si>
  <si>
    <t>InfoEd-34719-1</t>
  </si>
  <si>
    <t>InfoEd-34054-1</t>
  </si>
  <si>
    <t>InfoEd-30055-5</t>
  </si>
  <si>
    <t>InfoEd-33143-1</t>
  </si>
  <si>
    <t>InfoEd-33652-2</t>
  </si>
  <si>
    <t>InfoEd-34720-1</t>
  </si>
  <si>
    <t>InfoEd-34375-1</t>
  </si>
  <si>
    <t>InfoEd-34669-1</t>
  </si>
  <si>
    <t>InfoEd-34245-2</t>
  </si>
  <si>
    <t>InfoEd-34624-1</t>
  </si>
  <si>
    <t>InfoEd-32056-3</t>
  </si>
  <si>
    <t>InfoEd-34910-1</t>
  </si>
  <si>
    <t>InfoEd-34499-1</t>
  </si>
  <si>
    <t>InfoEd-31756-4</t>
  </si>
  <si>
    <t>InfoEd-35100-1</t>
  </si>
  <si>
    <t>InfoEd-34825-1</t>
  </si>
  <si>
    <t>InfoEd-34430-1</t>
  </si>
  <si>
    <t>InfoEd-34575-1</t>
  </si>
  <si>
    <t>InfoEd-33273-2</t>
  </si>
  <si>
    <t>InfoEd-34753-1</t>
  </si>
  <si>
    <t>InfoEd-32287-3</t>
  </si>
  <si>
    <t>InfoEd-33349-2</t>
  </si>
  <si>
    <t>InfoEd-34366-1</t>
  </si>
  <si>
    <t>InfoEd-34501-1</t>
  </si>
  <si>
    <t>InfoEd-34503-1</t>
  </si>
  <si>
    <t>InfoEd-34502-1</t>
  </si>
  <si>
    <t>InfoEd-33271-4</t>
  </si>
  <si>
    <t>InfoEd-34447-2</t>
  </si>
  <si>
    <t>InfoEd-32409-3</t>
  </si>
  <si>
    <t>InfoEd-34509-1</t>
  </si>
  <si>
    <t>InfoEd-33576-2</t>
  </si>
  <si>
    <t>InfoEd-29865-5</t>
  </si>
  <si>
    <t>InfoEd-31845-5</t>
  </si>
  <si>
    <t>InfoEd-34439-1</t>
  </si>
  <si>
    <t>InfoEd-34731-1</t>
  </si>
  <si>
    <t>InfoEd-34529-1</t>
  </si>
  <si>
    <t>InfoEd-32811-2</t>
  </si>
  <si>
    <t>InfoEd-34410-1</t>
  </si>
  <si>
    <t>InfoEd-32132-4</t>
  </si>
  <si>
    <t>InfoEd-33581-2</t>
  </si>
  <si>
    <t>InfoEd-34260-1</t>
  </si>
  <si>
    <t>InfoEd-33762-1</t>
  </si>
  <si>
    <t>InfoEd-32992-2</t>
  </si>
  <si>
    <t>InfoEd-34723-1</t>
  </si>
  <si>
    <t>InfoEd-34698-1</t>
  </si>
  <si>
    <t>InfoEd-33571-2</t>
  </si>
  <si>
    <t>InfoEd-32315-2</t>
  </si>
  <si>
    <t>InfoEd-34949-1</t>
  </si>
  <si>
    <t>InfoEd-34609-1</t>
  </si>
  <si>
    <t>InfoEd-34607-1</t>
  </si>
  <si>
    <t>InfoEd-34594-1</t>
  </si>
  <si>
    <t>InfoEd-34596-1</t>
  </si>
  <si>
    <t>InfoEd-32145-4</t>
  </si>
  <si>
    <t>InfoEd-34894-1</t>
  </si>
  <si>
    <t>InfoEd-33638-1</t>
  </si>
  <si>
    <t>InfoEd-34813-1</t>
  </si>
  <si>
    <t>InfoEd-34866-1</t>
  </si>
  <si>
    <t>InfoEd-34867-1</t>
  </si>
  <si>
    <t>InfoEd-35051-1</t>
  </si>
  <si>
    <t>InfoEd-33984-1</t>
  </si>
  <si>
    <t>InfoEd-34510-1</t>
  </si>
  <si>
    <t>InfoEd-35105-1</t>
  </si>
  <si>
    <t>InfoEd-33335-4</t>
  </si>
  <si>
    <t>InfoEd-34176-1</t>
  </si>
  <si>
    <t>InfoEd-34691-1</t>
  </si>
  <si>
    <t>InfoEd-34658-1</t>
  </si>
  <si>
    <t>InfoEd-34914-1</t>
  </si>
  <si>
    <t>InfoEd-29981-5</t>
  </si>
  <si>
    <t>InfoEd-35177-1</t>
  </si>
  <si>
    <t>InfoEd-35122-1</t>
  </si>
  <si>
    <t>InfoEd-34898-1</t>
  </si>
  <si>
    <t>InfoEd-34277-1</t>
  </si>
  <si>
    <t>InfoEd-34632-1</t>
  </si>
  <si>
    <t>InfoEd-35143-1</t>
  </si>
  <si>
    <t>InfoEd-34446-1</t>
  </si>
  <si>
    <t>InfoEd-33210-2</t>
  </si>
  <si>
    <t>InfoEd-34018-1</t>
  </si>
  <si>
    <t>InfoEd-34713-1</t>
  </si>
  <si>
    <t>InfoEd-34164-1</t>
  </si>
  <si>
    <t>InfoEd-34592-1</t>
  </si>
  <si>
    <t>InfoEd-34404-1</t>
  </si>
  <si>
    <t>InfoEd-32239-3</t>
  </si>
  <si>
    <t>InfoEd-34354-1</t>
  </si>
  <si>
    <t>InfoEd-35144-1</t>
  </si>
  <si>
    <t>InfoEd-34581-1</t>
  </si>
  <si>
    <t>InfoEd-35193-1</t>
  </si>
  <si>
    <t>InfoEd-34533-1</t>
  </si>
  <si>
    <t>InfoEd-34590-1</t>
  </si>
  <si>
    <t>InfoEd-34987-1</t>
  </si>
  <si>
    <t>InfoEd-34648-1</t>
  </si>
  <si>
    <t>InfoEd-34304-1</t>
  </si>
  <si>
    <t>InfoEd-31971-2</t>
  </si>
  <si>
    <t>InfoEd-31658-3</t>
  </si>
  <si>
    <t>InfoEd-33270-1</t>
  </si>
  <si>
    <t>InfoEd-33234-1</t>
  </si>
  <si>
    <t>InfoEd-33052-1</t>
  </si>
  <si>
    <t>InfoEd-32295-2</t>
  </si>
  <si>
    <t>InfoEd-30076-7</t>
  </si>
  <si>
    <t>InfoEd-32190-2</t>
  </si>
  <si>
    <t>InfoEd-34392-1</t>
  </si>
  <si>
    <t>InfoEd-34600-1</t>
  </si>
  <si>
    <t>InfoEd-34029-1</t>
  </si>
  <si>
    <t>InfoEd-34470-1</t>
  </si>
  <si>
    <t>InfoEd-33544-2</t>
  </si>
  <si>
    <t>InfoEd-34068-1</t>
  </si>
  <si>
    <t>InfoEd-34068-2</t>
  </si>
  <si>
    <t>InfoEd-30869-6</t>
  </si>
  <si>
    <t>InfoEd-31828-4</t>
  </si>
  <si>
    <t>InfoEd-33233-2</t>
  </si>
  <si>
    <t>InfoEd-29627-5</t>
  </si>
  <si>
    <t>InfoEd-33249-3</t>
  </si>
  <si>
    <t>InfoEd-34525-1</t>
  </si>
  <si>
    <t>InfoEd-32220-3</t>
  </si>
  <si>
    <t>InfoEd-33955-1</t>
  </si>
  <si>
    <t>InfoEd-32961-2</t>
  </si>
  <si>
    <t>InfoEd-34728-1</t>
  </si>
  <si>
    <t>InfoEd-27804-5</t>
  </si>
  <si>
    <t>InfoEd-33098-3</t>
  </si>
  <si>
    <t>InfoEd-34303-1</t>
  </si>
  <si>
    <t>InfoEd-33877-2</t>
  </si>
  <si>
    <t>InfoEd-31950-2</t>
  </si>
  <si>
    <t>InfoEd-33368-2</t>
  </si>
  <si>
    <t>InfoEd-32706-3</t>
  </si>
  <si>
    <t>InfoEd-34622-1</t>
  </si>
  <si>
    <t>InfoEd-34025-1</t>
  </si>
  <si>
    <t>InfoEd-34031-1</t>
  </si>
  <si>
    <t>InfoEd-33276-2</t>
  </si>
  <si>
    <t>InfoEd-34154-1</t>
  </si>
  <si>
    <t>InfoEd-30506-4</t>
  </si>
  <si>
    <t>InfoEd-34776-1</t>
  </si>
  <si>
    <t>InfoEd-34202-1</t>
  </si>
  <si>
    <t>InfoEd-31908-3</t>
  </si>
  <si>
    <t>InfoEd-33734-1</t>
  </si>
  <si>
    <t>InfoEd-34103-1</t>
  </si>
  <si>
    <t>InfoEd-35097-1</t>
  </si>
  <si>
    <t>InfoEd-33154-2</t>
  </si>
  <si>
    <t>InfoEd-30399-4</t>
  </si>
  <si>
    <t>InfoEd-30423-5</t>
  </si>
  <si>
    <t>InfoEd-32912-2</t>
  </si>
  <si>
    <t>InfoEd-32334-3</t>
  </si>
  <si>
    <t>InfoEd-34286-1</t>
  </si>
  <si>
    <t>InfoEd-29976-5</t>
  </si>
  <si>
    <t>InfoEd-34007-1</t>
  </si>
  <si>
    <t>InfoEd-34508-1</t>
  </si>
  <si>
    <t>InfoEd-31244-4</t>
  </si>
  <si>
    <t>InfoEd-30256-4</t>
  </si>
  <si>
    <t>InfoEd-29652-6</t>
  </si>
  <si>
    <t>InfoEd-34458-2</t>
  </si>
  <si>
    <t>InfoEd-35115-1</t>
  </si>
  <si>
    <t>InfoEd-34528-2</t>
  </si>
  <si>
    <t>InfoEd-29756-3</t>
  </si>
  <si>
    <t>InfoEd-32727-2</t>
  </si>
  <si>
    <t>InfoEd-35157-1</t>
  </si>
  <si>
    <t>InfoEd-32893-3</t>
  </si>
  <si>
    <t>InfoEd-34693-1</t>
  </si>
  <si>
    <t>InfoEd-33552-2</t>
  </si>
  <si>
    <t>InfoEd-34561-1</t>
  </si>
  <si>
    <t>InfoEd-29571-4</t>
  </si>
  <si>
    <t>InfoEd-34337-2</t>
  </si>
  <si>
    <t>InfoEd-32940-2</t>
  </si>
  <si>
    <t>InfoEd-35029-1</t>
  </si>
  <si>
    <t>InfoEd-31835-3</t>
  </si>
  <si>
    <t>InfoEd-31816-3</t>
  </si>
  <si>
    <t>InfoEd-35153-1</t>
  </si>
  <si>
    <t>InfoEd-34317-1</t>
  </si>
  <si>
    <t>InfoEd-31964-3</t>
  </si>
  <si>
    <t>InfoEd-34638-1</t>
  </si>
  <si>
    <t>InfoEd-34217-1</t>
  </si>
  <si>
    <t>InfoEd-32723-2</t>
  </si>
  <si>
    <t>InfoEd-33125-2</t>
  </si>
  <si>
    <t>InfoEd-30844-4</t>
  </si>
  <si>
    <t>InfoEd-34794-1</t>
  </si>
  <si>
    <t>InfoEd-32838-2</t>
  </si>
  <si>
    <t>InfoEd-31391-3</t>
  </si>
  <si>
    <t>InfoEd-34123-1</t>
  </si>
  <si>
    <t>InfoEd-34315-1</t>
  </si>
  <si>
    <t>InfoEd-34976-1</t>
  </si>
  <si>
    <t>InfoEd-33981-1</t>
  </si>
  <si>
    <t>InfoEd-31159-4</t>
  </si>
  <si>
    <t>InfoEd-31436-4</t>
  </si>
  <si>
    <t>InfoEd-33283-1</t>
  </si>
  <si>
    <t>InfoEd-33680-1</t>
  </si>
  <si>
    <t>InfoEd-33816-2</t>
  </si>
  <si>
    <t>InfoEd-34424-1</t>
  </si>
  <si>
    <t>InfoEd-32996-4</t>
  </si>
  <si>
    <t>InfoEd-33848-2</t>
  </si>
  <si>
    <t>InfoEd-30855-4</t>
  </si>
  <si>
    <t>InfoEd-34084-1</t>
  </si>
  <si>
    <t>InfoEd-32071-2</t>
  </si>
  <si>
    <t>InfoEd-34126-1</t>
  </si>
  <si>
    <t>InfoEd-33522-2</t>
  </si>
  <si>
    <t>InfoEd-32120-4</t>
  </si>
  <si>
    <t>InfoEd-32120-5</t>
  </si>
  <si>
    <t>InfoEd-32971-2</t>
  </si>
  <si>
    <t>InfoEd-33711-1</t>
  </si>
  <si>
    <t>InfoEd-34300-1</t>
  </si>
  <si>
    <t>InfoEd-34923-1</t>
  </si>
  <si>
    <t>InfoEd-35135-1</t>
  </si>
  <si>
    <t>InfoEd-35214-1</t>
  </si>
  <si>
    <t>InfoEd-31298-3</t>
  </si>
  <si>
    <t>InfoEd-35022-1</t>
  </si>
  <si>
    <t>InfoEd-32141-2</t>
  </si>
  <si>
    <t>InfoEd-33121-2</t>
  </si>
  <si>
    <t>InfoEd-32796-2</t>
  </si>
  <si>
    <t>InfoEd-31368-3</t>
  </si>
  <si>
    <t>InfoEd-33456-2</t>
  </si>
  <si>
    <t>InfoEd-33564-1</t>
  </si>
  <si>
    <t>InfoEd-31430-4</t>
  </si>
  <si>
    <t>InfoEd-34970-1</t>
  </si>
  <si>
    <t>InfoEd-30757-3</t>
  </si>
  <si>
    <t>InfoEd-34547-1</t>
  </si>
  <si>
    <t>InfoEd-33621-1</t>
  </si>
  <si>
    <t>InfoEd-34140-2</t>
  </si>
  <si>
    <t>InfoEd-33654-2</t>
  </si>
  <si>
    <t>InfoEd-34294-1</t>
  </si>
  <si>
    <t>InfoEd-34276-1</t>
  </si>
  <si>
    <t>InfoEd-32068-3</t>
  </si>
  <si>
    <t>InfoEd-32068-4</t>
  </si>
  <si>
    <t>InfoEd-34729-1</t>
  </si>
  <si>
    <t>InfoEd-12577-26</t>
  </si>
  <si>
    <t>InfoEd-33691-2</t>
  </si>
  <si>
    <t>InfoEd-32817-6</t>
  </si>
  <si>
    <t>InfoEd-32817-7</t>
  </si>
  <si>
    <t>InfoEd-32817-8</t>
  </si>
  <si>
    <t>InfoEd-32351-3</t>
  </si>
  <si>
    <t>InfoEd-34788-1</t>
  </si>
  <si>
    <t>InfoEd-34536-1</t>
  </si>
  <si>
    <t>InfoEd-33348-3</t>
  </si>
  <si>
    <t>InfoEd-33348-4</t>
  </si>
  <si>
    <t>InfoEd-34555-1</t>
  </si>
  <si>
    <t>InfoEd-32106-3</t>
  </si>
  <si>
    <t>InfoEd-33109-2</t>
  </si>
  <si>
    <t>InfoEd-32903-2</t>
  </si>
  <si>
    <t>InfoEd-34493-1</t>
  </si>
  <si>
    <t>InfoEd-34696-2</t>
  </si>
  <si>
    <t>InfoEd-32161-4</t>
  </si>
  <si>
    <t>InfoEd-32161-5</t>
  </si>
  <si>
    <t>InfoEd-31339-2</t>
  </si>
  <si>
    <t>InfoEd-32490-2</t>
  </si>
  <si>
    <t>InfoEd-33177-2</t>
  </si>
  <si>
    <t>InfoEd-33948-1</t>
  </si>
  <si>
    <t>InfoEd-34425-2</t>
  </si>
  <si>
    <t>InfoEd-34124-1</t>
  </si>
  <si>
    <t>InfoEd-34189-1</t>
  </si>
  <si>
    <t>InfoEd-34310-1</t>
  </si>
  <si>
    <t>InfoEd-33392-2</t>
  </si>
  <si>
    <t>InfoEd-32304-2</t>
  </si>
  <si>
    <t>InfoEd-34860-1</t>
  </si>
  <si>
    <t>InfoEd-31037-5</t>
  </si>
  <si>
    <t>InfoEd-34200-1</t>
  </si>
  <si>
    <t>InfoEd-34711-1</t>
  </si>
  <si>
    <t>InfoEd-30507-4</t>
  </si>
  <si>
    <t>InfoEd-31629-3</t>
  </si>
  <si>
    <t>InfoEd-31919-3</t>
  </si>
  <si>
    <t>InfoEd-33478-1</t>
  </si>
  <si>
    <t>InfoEd-33933-1</t>
  </si>
  <si>
    <t>InfoEd-34214-1</t>
  </si>
  <si>
    <t>InfoEd-30716-4</t>
  </si>
  <si>
    <t>InfoEd-33502-1</t>
  </si>
  <si>
    <t>InfoEd-32538-2</t>
  </si>
  <si>
    <t>InfoEd-32146-3</t>
  </si>
  <si>
    <t>InfoEd-32146-4</t>
  </si>
  <si>
    <t>InfoEd-34822-1</t>
  </si>
  <si>
    <t>InfoEd-33831-1</t>
  </si>
  <si>
    <t>InfoEd-33519-1</t>
  </si>
  <si>
    <t>InfoEd-34690-1</t>
  </si>
  <si>
    <t>InfoEd-33202-2</t>
  </si>
  <si>
    <t>InfoEd-30382-3</t>
  </si>
  <si>
    <t>InfoEd-33407-1</t>
  </si>
  <si>
    <t>InfoEd-35007-1</t>
  </si>
  <si>
    <t>InfoEd-31331-3</t>
  </si>
  <si>
    <t>InfoEd-33778-1</t>
  </si>
  <si>
    <t>InfoEd-31911-3</t>
  </si>
  <si>
    <t>InfoEd-33442-2</t>
  </si>
  <si>
    <t>InfoEd-34364-1</t>
  </si>
  <si>
    <t>InfoEd-34899-1</t>
  </si>
  <si>
    <t>InfoEd-32773-2</t>
  </si>
  <si>
    <t>InfoEd-33607-2</t>
  </si>
  <si>
    <t>InfoEd-33086-2</t>
  </si>
  <si>
    <t>InfoEd-34701-1</t>
  </si>
  <si>
    <t>InfoEd-33248-3</t>
  </si>
  <si>
    <t>InfoEd-34833-1</t>
  </si>
  <si>
    <t>InfoEd-32316-2</t>
  </si>
  <si>
    <t>InfoEd-34744-1</t>
  </si>
  <si>
    <t>InfoEd-34266-1</t>
  </si>
  <si>
    <t>InfoEd-32459-2</t>
  </si>
  <si>
    <t>InfoEd-33444-1</t>
  </si>
  <si>
    <t>InfoEd-33041-2</t>
  </si>
  <si>
    <t>InfoEd-34514-1</t>
  </si>
  <si>
    <t>InfoEd-34873-1</t>
  </si>
  <si>
    <t>InfoEd-34526-1</t>
  </si>
  <si>
    <t>InfoEd-32040-3</t>
  </si>
  <si>
    <t>InfoEd-31272-4</t>
  </si>
  <si>
    <t>InfoEd-31576-3</t>
  </si>
  <si>
    <t>InfoEd-33120-2</t>
  </si>
  <si>
    <t>InfoEd-34058-1</t>
  </si>
  <si>
    <t>InfoEd-32825-2</t>
  </si>
  <si>
    <t>InfoEd-34479-1</t>
  </si>
  <si>
    <t>InfoEd-34076-1</t>
  </si>
  <si>
    <t>InfoEd-34441-1</t>
  </si>
  <si>
    <t>InfoEd-33630-1</t>
  </si>
  <si>
    <t>InfoEd-31747-3</t>
  </si>
  <si>
    <t>InfoEd-30222-4</t>
  </si>
  <si>
    <t>InfoEd-30222-5</t>
  </si>
  <si>
    <t>InfoEd-33179-2</t>
  </si>
  <si>
    <t>InfoEd-31124-4</t>
  </si>
  <si>
    <t>InfoEd-31545-3</t>
  </si>
  <si>
    <t>InfoEd-31334-6</t>
  </si>
  <si>
    <t>InfoEd-33830-1</t>
  </si>
  <si>
    <t>InfoEd-35057-1</t>
  </si>
  <si>
    <t>InfoEd-30686-4</t>
  </si>
  <si>
    <t>InfoEd-30704-3</t>
  </si>
  <si>
    <t>InfoEd-29630-5</t>
  </si>
  <si>
    <t>InfoEd-34187-1</t>
  </si>
  <si>
    <t>InfoEd-33884-1</t>
  </si>
  <si>
    <t>InfoEd-31776-5</t>
  </si>
  <si>
    <t>InfoEd-33883-2</t>
  </si>
  <si>
    <t>InfoEd-25345-9</t>
  </si>
  <si>
    <t>InfoEd-30836-2</t>
  </si>
  <si>
    <t>InfoEd-33034-2</t>
  </si>
  <si>
    <t>InfoEd-30893-3</t>
  </si>
  <si>
    <t>InfoEd-32775-2</t>
  </si>
  <si>
    <t>InfoEd-34235-2</t>
  </si>
  <si>
    <t>InfoEd-35046-1</t>
  </si>
  <si>
    <t>InfoEd-35064-1</t>
  </si>
  <si>
    <t>InfoEd-33808-2</t>
  </si>
  <si>
    <t>InfoEd-33501-2</t>
  </si>
  <si>
    <t>InfoEd-34857-1</t>
  </si>
  <si>
    <t>InfoEd-33682-1</t>
  </si>
  <si>
    <t>InfoEd-33479-1</t>
  </si>
  <si>
    <t>InfoEd-33122-2</t>
  </si>
  <si>
    <t>InfoEd-34580-1</t>
  </si>
  <si>
    <t>InfoEd-34484-1</t>
  </si>
  <si>
    <t>InfoEd-34162-1</t>
  </si>
  <si>
    <t>InfoEd-34767-1</t>
  </si>
  <si>
    <t>InfoEd-34491-1</t>
  </si>
  <si>
    <t>InfoEd-35168-1</t>
  </si>
  <si>
    <t>InfoEd-34237-1</t>
  </si>
  <si>
    <t>InfoEd-32835-1</t>
  </si>
  <si>
    <t>InfoEd-33772-1</t>
  </si>
  <si>
    <t>InfoEd-33958-1</t>
  </si>
  <si>
    <t>InfoEd-33528-1</t>
  </si>
  <si>
    <t>InfoEd-30344-3</t>
  </si>
  <si>
    <t>InfoEd-29667-8</t>
  </si>
  <si>
    <t>InfoEd-34736-1</t>
  </si>
  <si>
    <t>InfoEd-30613-4</t>
  </si>
  <si>
    <t>InfoEd-30301-4</t>
  </si>
  <si>
    <t>InfoEd-31988-2</t>
  </si>
  <si>
    <t>InfoEd-35127-1</t>
  </si>
  <si>
    <t>InfoEd-34678-1</t>
  </si>
  <si>
    <t>InfoEd-32636-2</t>
  </si>
  <si>
    <t>InfoEd-32713-2</t>
  </si>
  <si>
    <t>InfoEd-34521-1</t>
  </si>
  <si>
    <t>InfoEd-34605-1</t>
  </si>
  <si>
    <t>InfoEd-32359-2</t>
  </si>
  <si>
    <t>InfoEd-34190-1</t>
  </si>
  <si>
    <t>InfoEd-33535-2</t>
  </si>
  <si>
    <t>InfoEd-34730-2</t>
  </si>
  <si>
    <t>InfoEd-31352-2</t>
  </si>
  <si>
    <t>InfoEd-29381-6</t>
  </si>
  <si>
    <t>InfoEd-32648-2</t>
  </si>
  <si>
    <t>InfoEd-29252-9</t>
  </si>
  <si>
    <t>InfoEd-30521-4</t>
  </si>
  <si>
    <t>InfoEd-30200-4</t>
  </si>
  <si>
    <t>InfoEd-29907-6</t>
  </si>
  <si>
    <t>InfoEd-30794-4</t>
  </si>
  <si>
    <t>InfoEd-33451-1</t>
  </si>
  <si>
    <t>InfoEd-35176-1</t>
  </si>
  <si>
    <t>InfoEd-35008-1</t>
  </si>
  <si>
    <t>InfoEd-34692-1</t>
  </si>
  <si>
    <t>InfoEd-33344-1</t>
  </si>
  <si>
    <t>UVMClick-000033129-1</t>
  </si>
  <si>
    <t>UVMClick-000034690-1</t>
  </si>
  <si>
    <t>UVMClick-000031776-4</t>
  </si>
  <si>
    <t>UVMClick-000033233-3</t>
  </si>
  <si>
    <t>UVMClick-000031685-1</t>
  </si>
  <si>
    <t>UVMClick-000031901-4</t>
  </si>
  <si>
    <t>UVMClick-000033445-2</t>
  </si>
  <si>
    <t>UVMClick-000031438-1</t>
  </si>
  <si>
    <t>UVMClick-000030686-5</t>
  </si>
  <si>
    <t>UVMClick-000032483-3</t>
  </si>
  <si>
    <t>UVMClick-000033602-2</t>
  </si>
  <si>
    <t>UVMClick-000033179-2</t>
  </si>
  <si>
    <t>UVMClick-AWD00000107-1</t>
  </si>
  <si>
    <t>UVMClick-AWD00000155-1</t>
  </si>
  <si>
    <t>UVMClick-AWD00000090-1</t>
  </si>
  <si>
    <t>UVMClick-000032265-2</t>
  </si>
  <si>
    <t>UVMClick-000033270-2</t>
  </si>
  <si>
    <t>UVMClick-000030818-1</t>
  </si>
  <si>
    <t>UVMClick-000032898-1</t>
  </si>
  <si>
    <t>UVMClick-000032105-1</t>
  </si>
  <si>
    <t>UVMClick-000034470-1</t>
  </si>
  <si>
    <t>UVMClick-AWD00000097-1</t>
  </si>
  <si>
    <t>UVMClick-000033838-2</t>
  </si>
  <si>
    <t>UVMClick-000033152-1</t>
  </si>
  <si>
    <t>UVMClick-000032132-3</t>
  </si>
  <si>
    <t>UVMClick-000031440-4</t>
  </si>
  <si>
    <t>UVMClick-000031950-2</t>
  </si>
  <si>
    <t>UVMClick-AWD00000130-1</t>
  </si>
  <si>
    <t>UVMClick-000032071-1</t>
  </si>
  <si>
    <t>UVMClick-000030330-5</t>
  </si>
  <si>
    <t>UVMClick-AWD00000157-1</t>
  </si>
  <si>
    <t>UVMClick-000031581-4</t>
  </si>
  <si>
    <t>UVMClick-000034031-2</t>
  </si>
  <si>
    <t>UVMClick-000034951-1</t>
  </si>
  <si>
    <t>UVMClick-000033581-3</t>
  </si>
  <si>
    <t>UVMClick-000032793-2</t>
  </si>
  <si>
    <t>UVMClick-000031659-3</t>
  </si>
  <si>
    <t>UVMClick-000032962-3</t>
  </si>
  <si>
    <t>UVMClick-000029995-5</t>
  </si>
  <si>
    <t>UVMClick-000033507-2</t>
  </si>
  <si>
    <t>UVMClick-000031021-4</t>
  </si>
  <si>
    <t>UVMClick-000033048-1</t>
  </si>
  <si>
    <t>UVMClick-AWD00000128-1</t>
  </si>
  <si>
    <t>UVMClick-000031244-6</t>
  </si>
  <si>
    <t>UVMClick-AWD00000119-1</t>
  </si>
  <si>
    <t>UVMClick-000032581-3</t>
  </si>
  <si>
    <t>UVMClick-000031835-4</t>
  </si>
  <si>
    <t>UVMClick-000035210-1</t>
  </si>
  <si>
    <t>UVMClick-AWD00000117-1</t>
  </si>
  <si>
    <t>UVMClick-000027331-1</t>
  </si>
  <si>
    <t>UVMClick-AWD00000113-1</t>
  </si>
  <si>
    <t>UVMClick-000033103-3</t>
  </si>
  <si>
    <t>UVMClick-AWD00000052-1</t>
  </si>
  <si>
    <t>UVMClick-000034650-1</t>
  </si>
  <si>
    <t>UVMClick-000029816-5</t>
  </si>
  <si>
    <t>UVMClick-000033816-1</t>
  </si>
  <si>
    <t>UVMClick-AWD00000236-1</t>
  </si>
  <si>
    <t>UVMClick-AWD00000243-1</t>
  </si>
  <si>
    <t>UVMClick-AWD00000241-1</t>
  </si>
  <si>
    <t>UVMClick-AWD00000237-1</t>
  </si>
  <si>
    <t>UVMClick-AWD00000239-1</t>
  </si>
  <si>
    <t>UVMClick-AWD00000242-1</t>
  </si>
  <si>
    <t>UVMClick-AWD00000244-1</t>
  </si>
  <si>
    <t>UVMClick-AWD00000245-1</t>
  </si>
  <si>
    <t>UVMClick-AWD00000021-1</t>
  </si>
  <si>
    <t>UVMClick-AWD00000021-2</t>
  </si>
  <si>
    <t>UVMClick-AWD00000246-1</t>
  </si>
  <si>
    <t>UVMClick-AWD00000118-1</t>
  </si>
  <si>
    <t>UVMClick-AWD00000009-1</t>
  </si>
  <si>
    <t>UVMClick-AWD00000123-1</t>
  </si>
  <si>
    <t>UVMClick-AWD00000008-1</t>
  </si>
  <si>
    <t>UVMClick-AWD00000043-1</t>
  </si>
  <si>
    <t>UVMClick-AWD00000043-2</t>
  </si>
  <si>
    <t>UVMClick-AWD00000040-1</t>
  </si>
  <si>
    <t>UVMClick-AWD00000046-1</t>
  </si>
  <si>
    <t>UVMClick-AWD00000044-1</t>
  </si>
  <si>
    <t>UVMClick-AWD00000105-1</t>
  </si>
  <si>
    <t>UVMClick-AWD00000018-1</t>
  </si>
  <si>
    <t>UVMClick-AWD00000101-1</t>
  </si>
  <si>
    <t>UVMClick-AWD00000033-1</t>
  </si>
  <si>
    <t>UVMClick-AWD00000145-1</t>
  </si>
  <si>
    <t>UVMClick-AWD00000056-1</t>
  </si>
  <si>
    <t>UVMClick-AWD00000005-1</t>
  </si>
  <si>
    <t>UVMClick-AWD00000125-1</t>
  </si>
  <si>
    <t>UVMClick-AWD00000102-1</t>
  </si>
  <si>
    <t>UVMClick-AWD00000102-2</t>
  </si>
  <si>
    <t>UVMClick-AWD00000007-1</t>
  </si>
  <si>
    <t>UVMClick-AWD00000144-1</t>
  </si>
  <si>
    <t>UVMClick-AWD00000144-2</t>
  </si>
  <si>
    <t>UVMClick-AWD00000144-3</t>
  </si>
  <si>
    <t>UVMClick-AWD00000135-1</t>
  </si>
  <si>
    <t>UVMClick-AWD00000054-1</t>
  </si>
  <si>
    <t>UVMClick-AWD00000078-1</t>
  </si>
  <si>
    <t>UVMClick-AWD00000116-1</t>
  </si>
  <si>
    <t>UVMClick-AWD00000111-1</t>
  </si>
  <si>
    <t>UVMClick-AWD00000171-1</t>
  </si>
  <si>
    <t>UVMClick-AWD00000103-1</t>
  </si>
  <si>
    <t>UVMClick-AWD00000058-1</t>
  </si>
  <si>
    <t>UVMClick-AWD00000115-1</t>
  </si>
  <si>
    <t>UVMClick-AWD00000091-1</t>
  </si>
  <si>
    <t>UVMClick-AWD00000062-1</t>
  </si>
  <si>
    <t>UVMClick-AWD00000022-1</t>
  </si>
  <si>
    <t>UVMClick-AWD00000041-1</t>
  </si>
  <si>
    <t>UVMClick-AWD00000042-1</t>
  </si>
  <si>
    <t>UVMClick-AWD00000053-1</t>
  </si>
  <si>
    <t>UVMClick-AWD00000053-2</t>
  </si>
  <si>
    <t>UVMClick-AWD00000013-1</t>
  </si>
  <si>
    <t>UVMClick-AWD00000120-1</t>
  </si>
  <si>
    <t>UVMClick-AWD00000012-1</t>
  </si>
  <si>
    <t>UVMClick-AWD00000092-1</t>
  </si>
  <si>
    <t>UVMClick-AWD00000100-1</t>
  </si>
  <si>
    <t>UVMClick-AWD00000001-1</t>
  </si>
  <si>
    <t>UVMClick-AWD00000108-1</t>
  </si>
  <si>
    <t>UVMClick-AWD00000019-1</t>
  </si>
  <si>
    <t>UVMClick-AWD00000077-1</t>
  </si>
  <si>
    <t>UVMClick-AWD00000066-2</t>
  </si>
  <si>
    <t>UVMClick-AWD00000066-3</t>
  </si>
  <si>
    <t>UVMClick-AWD00000066-1</t>
  </si>
  <si>
    <t>UVMClick-AWD00000020-1</t>
  </si>
  <si>
    <t>UVMClick-AWD00000026-1</t>
  </si>
  <si>
    <t>UVMClick-AWD00000073-1</t>
  </si>
  <si>
    <t>UVMClick-AWD00000006-1</t>
  </si>
  <si>
    <t>UVMClick-AWD00000035-1</t>
  </si>
  <si>
    <t>UVMClick-AWD00000136-1</t>
  </si>
  <si>
    <t>UVMClick-AWD00000136-2</t>
  </si>
  <si>
    <t>UVMClick-AWD00000136-3</t>
  </si>
  <si>
    <t>UVMClick-AWD00000088-1</t>
  </si>
  <si>
    <t>UVMClick-AWD00000045-1</t>
  </si>
  <si>
    <t>UVMClick-AWD00000126-1</t>
  </si>
  <si>
    <t>UVMClick-AWD00000147-1</t>
  </si>
  <si>
    <t>UVMClick-AWD00000039-1</t>
  </si>
  <si>
    <t>UVMClick-AWD00000055-1</t>
  </si>
  <si>
    <t>UVMClick-AWD00000048-1</t>
  </si>
  <si>
    <t>UVMClick-AWD00000014-1</t>
  </si>
  <si>
    <t>UVMClick-AWD00000099-1</t>
  </si>
  <si>
    <t>UVMClick-AWD00000081-1</t>
  </si>
  <si>
    <t>UVMClick-AWD00000015-1</t>
  </si>
  <si>
    <t>UVMClick-AWD00000080-1</t>
  </si>
  <si>
    <t>UVMClick-AWD00000152-1</t>
  </si>
  <si>
    <t>UVMClick-AWD00000047-1</t>
  </si>
  <si>
    <t>UVMClick-AWD00000166-1</t>
  </si>
  <si>
    <t>UVMClick-AWD00000165-1</t>
  </si>
  <si>
    <t>UVMClick-AWD00000004-1</t>
  </si>
  <si>
    <t>UVMClick-AWD00000104-1</t>
  </si>
  <si>
    <t>UVMClick-AWD00000037-1</t>
  </si>
  <si>
    <t>UVMClick-AWD00000011-1</t>
  </si>
  <si>
    <t>UVMClick-AWD00000003-1</t>
  </si>
  <si>
    <t>UVMClick-AWD00000137-1</t>
  </si>
  <si>
    <t>UVMClick-AWD00000059-1</t>
  </si>
  <si>
    <t>UVMClick-AWD00000027-1</t>
  </si>
  <si>
    <t>UVMClick-AWD00000034-1</t>
  </si>
  <si>
    <t>UVMClick-AWD00000017-1</t>
  </si>
  <si>
    <t>UVMClick-AWD00000038-1</t>
  </si>
  <si>
    <t>UVMClick-AWD00000071-1</t>
  </si>
  <si>
    <t>UVMClick-AWD00000079-1</t>
  </si>
  <si>
    <t>UVMClick-AWD00000050-1</t>
  </si>
  <si>
    <t>UVMClick-AWD00000085-1</t>
  </si>
  <si>
    <t>UVMClick-AWD00000029-1</t>
  </si>
  <si>
    <t>UVMClick-AWD00000010-1</t>
  </si>
  <si>
    <t>UVMClick-AWD00000133-1</t>
  </si>
  <si>
    <t>UVMClick-000030835-5</t>
  </si>
  <si>
    <t>UVMClick-000034500-1</t>
  </si>
  <si>
    <t>UVMClick-000034395-1</t>
  </si>
  <si>
    <t>UVMClick-000034394-1</t>
  </si>
  <si>
    <t>UVMClick-000034391-1</t>
  </si>
  <si>
    <t>UVMClick-000034393-1</t>
  </si>
  <si>
    <t>UVMClick-000031713-4</t>
  </si>
  <si>
    <t>UVMClick-000032971-3</t>
  </si>
  <si>
    <t>UVMClick-000032057-3</t>
  </si>
  <si>
    <t>UVMClick-000030340-5</t>
  </si>
  <si>
    <t>UVMClick-AWD00000127-1</t>
  </si>
  <si>
    <t>UVMClick-AWD00000122-1</t>
  </si>
  <si>
    <t>UVMClick-000032558-3</t>
  </si>
  <si>
    <t>UVMClick-CON000765-4</t>
  </si>
  <si>
    <t>UVMClick-000030979-4</t>
  </si>
  <si>
    <t>UVMClick-AWD00000134-1</t>
  </si>
  <si>
    <t>UVMClick-AWD00000129-1</t>
  </si>
  <si>
    <t>UVMClick-000032982-3</t>
  </si>
  <si>
    <t>UVMClick-000032519-3</t>
  </si>
  <si>
    <t>UVMClick-000033948-2</t>
  </si>
  <si>
    <t>UVMClick-000033667-2</t>
  </si>
  <si>
    <t>UVMClick-AWD00000049-1</t>
  </si>
  <si>
    <t>UVMClick-AWD00000173-1</t>
  </si>
  <si>
    <t>UVMClick-000033982-1</t>
  </si>
  <si>
    <t>UVMClick-000033693-2</t>
  </si>
  <si>
    <t>UVMClick-000034860-1</t>
  </si>
  <si>
    <t>UVMClick-000031037-1</t>
  </si>
  <si>
    <t>UVMClick-000034169-1</t>
  </si>
  <si>
    <t>UVMClick-000033687-2</t>
  </si>
  <si>
    <t>UVMClick-AWD00000141-1</t>
  </si>
  <si>
    <t>UVMClick-000032278-3</t>
  </si>
  <si>
    <t>UVMClick-AWD00000146-1</t>
  </si>
  <si>
    <t>UVMClick-AWD00000051-1</t>
  </si>
  <si>
    <t>UVMClick-AWD00000163-1</t>
  </si>
  <si>
    <t>UVMClick-000031629-3</t>
  </si>
  <si>
    <t>UVMClick-000032667-2</t>
  </si>
  <si>
    <t>UVMClick-000030444-1</t>
  </si>
  <si>
    <t>UVMClick-000032538-1</t>
  </si>
  <si>
    <t>UVMClick-000032146-3</t>
  </si>
  <si>
    <t>UVMClick-000034101-1</t>
  </si>
  <si>
    <t>UVMClick-000033407-2</t>
  </si>
  <si>
    <t>UVMClick-000035007-1</t>
  </si>
  <si>
    <t>UVMClick-000033327-1</t>
  </si>
  <si>
    <t>UVMClick-000031911-2</t>
  </si>
  <si>
    <t>UVMClick-000032773-3</t>
  </si>
  <si>
    <t>UVMClick-000033607-1</t>
  </si>
  <si>
    <t>UVMClick-AWD00000182-1</t>
  </si>
  <si>
    <t>UVMClick-000033330-1</t>
  </si>
  <si>
    <t>UVMClick-000033248-1</t>
  </si>
  <si>
    <t>UVMClick-AWD00000143-1</t>
  </si>
  <si>
    <t>UVMClick-000033444-2</t>
  </si>
  <si>
    <t>UVMClick-AWD00000183-1</t>
  </si>
  <si>
    <t>UVMClick-000033912-2</t>
  </si>
  <si>
    <t>UVMClick-000034058-2</t>
  </si>
  <si>
    <t>UVMClick-000033261-2</t>
  </si>
  <si>
    <t>UVMClick-000033078-3</t>
  </si>
  <si>
    <t>UVMClick-000031749-3</t>
  </si>
  <si>
    <t>UVMClick-AWD00000132-1</t>
  </si>
  <si>
    <t>UVMClick-000031395-4</t>
  </si>
  <si>
    <t>UVMClick-000031124-4</t>
  </si>
  <si>
    <t>UVMClick-000030704-4</t>
  </si>
  <si>
    <t>UVMClick-000032350-3</t>
  </si>
  <si>
    <t>UVMClick-000031595-1</t>
  </si>
  <si>
    <t>UVMClick-000030893-4</t>
  </si>
  <si>
    <t>UVMClick-000031656-4</t>
  </si>
  <si>
    <t>UVMClick-000034164-1</t>
  </si>
  <si>
    <t>UVMClick-AWD00000150-1</t>
  </si>
  <si>
    <t>UVMClick-AWD00000150-2</t>
  </si>
  <si>
    <t>UVMClick-AWD00000150-3</t>
  </si>
  <si>
    <t>UVMClick-AWD00000121-1</t>
  </si>
  <si>
    <t>UVMClick-000032786-3</t>
  </si>
  <si>
    <t>UVMClick-AWD00000180-1</t>
  </si>
  <si>
    <t>UVMClick-000033651-2</t>
  </si>
  <si>
    <t>UVMClick-000032380-3</t>
  </si>
  <si>
    <t>UVMClick-000032900-1</t>
  </si>
  <si>
    <t>UVMClick-000031243-1</t>
  </si>
  <si>
    <t>UVMClick-000028099-6</t>
  </si>
  <si>
    <t>UVMClick-000028099-7</t>
  </si>
  <si>
    <t>UVMClick-000030282-5</t>
  </si>
  <si>
    <t>UVMClick-000034237-1</t>
  </si>
  <si>
    <t>UVMClick-000034605-4</t>
  </si>
  <si>
    <t>UVMClick-000033528-2</t>
  </si>
  <si>
    <t>UVMClick-000033232-2</t>
  </si>
  <si>
    <t>UVMClick-000029667-6</t>
  </si>
  <si>
    <t>UVMClick-000031410-4</t>
  </si>
  <si>
    <t>UVMClick-000033108-2</t>
  </si>
  <si>
    <t>UVMClick-000030115-5</t>
  </si>
  <si>
    <t>UVMClick-000030301-5</t>
  </si>
  <si>
    <t>UVMClick-000030141-1</t>
  </si>
  <si>
    <t>UVMClick-000034678-2</t>
  </si>
  <si>
    <t>UVMClick-000032636-23</t>
  </si>
  <si>
    <t>UVMClick-000032636-3</t>
  </si>
  <si>
    <t>UVMClick-000033180-2</t>
  </si>
  <si>
    <t>UVMClick-AWD00000093-1</t>
  </si>
  <si>
    <t>UVMClick-AWD00000064-1</t>
  </si>
  <si>
    <t>UVMClick-000034782-1</t>
  </si>
  <si>
    <t>UVMClick-AWD00000060-1</t>
  </si>
  <si>
    <t>UVMClick-000031352-1</t>
  </si>
  <si>
    <t>UVMClick-000030954-5</t>
  </si>
  <si>
    <t>UVMClick-AWD00000110-1</t>
  </si>
  <si>
    <t>UVMClick-000030794-5</t>
  </si>
  <si>
    <t>UVMClick-AWD00000112-1</t>
  </si>
  <si>
    <t>UVMClick-AWD00000112-2</t>
  </si>
  <si>
    <t>UVMClick-000033914-2</t>
  </si>
  <si>
    <t>UVMClick-000033914-3</t>
  </si>
  <si>
    <t>UVMClick-000032099-4</t>
  </si>
  <si>
    <t>UVMClick-000035008-1</t>
  </si>
  <si>
    <t>UVMClick-000031905-3</t>
  </si>
  <si>
    <t>Risk Management and Safety</t>
  </si>
  <si>
    <t>OVPR</t>
  </si>
  <si>
    <t>Gund Institute RSENR</t>
  </si>
  <si>
    <t>Award Date / Issue Date</t>
  </si>
  <si>
    <t>Award Start Date</t>
  </si>
  <si>
    <t>Award End Date</t>
  </si>
  <si>
    <t>Award Direct Costs</t>
  </si>
  <si>
    <t>Award Indirect Costs</t>
  </si>
  <si>
    <t>Award Total</t>
  </si>
  <si>
    <t>Columns V, W, X and Y should be hidden</t>
  </si>
  <si>
    <t>Vermont Biomedical Research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</si>
</sst>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m/dd/yy;@"/>
    <numFmt numFmtId="167" formatCode="m/d/yyyy;@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7" fillId="9" borderId="9" applyNumberFormat="0" applyFont="0" applyAlignment="0" applyProtection="0"/>
    <xf numFmtId="0" fontId="21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2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8" fillId="0" borderId="0"/>
    <xf numFmtId="0" fontId="2" fillId="0" borderId="0"/>
    <xf numFmtId="0" fontId="31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1" fillId="0" borderId="1" xfId="2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3" fontId="30" fillId="0" borderId="0" xfId="0" applyNumberFormat="1" applyFont="1" applyBorder="1" applyAlignment="1">
      <alignment horizontal="right" vertical="center"/>
    </xf>
    <xf numFmtId="3" fontId="29" fillId="0" borderId="1" xfId="48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165" fontId="29" fillId="0" borderId="1" xfId="47" applyNumberFormat="1" applyFont="1" applyBorder="1" applyAlignment="1">
      <alignment horizontal="right" vertical="center"/>
    </xf>
    <xf numFmtId="3" fontId="25" fillId="2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3" fontId="26" fillId="0" borderId="0" xfId="0" applyNumberFormat="1" applyFont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0" fontId="1" fillId="0" borderId="1" xfId="2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" fillId="0" borderId="1" xfId="2" applyFont="1" applyFill="1" applyBorder="1" applyAlignment="1">
      <alignment vertical="center"/>
    </xf>
    <xf numFmtId="3" fontId="1" fillId="0" borderId="1" xfId="2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NumberFormat="1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3" fontId="32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166" fontId="1" fillId="0" borderId="1" xfId="2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0" fontId="0" fillId="0" borderId="1" xfId="0" quotePrefix="1" applyNumberFormat="1" applyFont="1" applyFill="1" applyBorder="1" applyAlignment="1">
      <alignment vertical="center"/>
    </xf>
    <xf numFmtId="3" fontId="25" fillId="2" borderId="1" xfId="0" applyNumberFormat="1" applyFont="1" applyFill="1" applyBorder="1" applyAlignment="1">
      <alignment horizontal="right" vertical="center" wrapText="1"/>
    </xf>
    <xf numFmtId="164" fontId="26" fillId="0" borderId="1" xfId="1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3" fontId="30" fillId="0" borderId="0" xfId="0" applyNumberFormat="1" applyFont="1" applyAlignment="1">
      <alignment horizontal="right" vertical="center"/>
    </xf>
    <xf numFmtId="3" fontId="29" fillId="0" borderId="1" xfId="1" applyNumberFormat="1" applyFont="1" applyFill="1" applyBorder="1" applyAlignment="1">
      <alignment horizontal="right" vertical="center" wrapText="1"/>
    </xf>
    <xf numFmtId="3" fontId="29" fillId="0" borderId="1" xfId="49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165" fontId="29" fillId="0" borderId="1" xfId="47" applyNumberFormat="1" applyFont="1" applyBorder="1" applyAlignment="1">
      <alignment vertical="center"/>
    </xf>
    <xf numFmtId="165" fontId="33" fillId="2" borderId="1" xfId="47" applyNumberFormat="1" applyFont="1" applyFill="1" applyBorder="1" applyAlignment="1">
      <alignment vertical="center"/>
    </xf>
    <xf numFmtId="165" fontId="25" fillId="2" borderId="1" xfId="47" applyNumberFormat="1" applyFont="1" applyFill="1" applyBorder="1" applyAlignment="1">
      <alignment horizontal="right" vertical="center" wrapText="1"/>
    </xf>
    <xf numFmtId="3" fontId="6" fillId="0" borderId="0" xfId="0" applyNumberFormat="1" applyFont="1" applyBorder="1" applyAlignment="1">
      <alignment vertical="center"/>
    </xf>
    <xf numFmtId="0" fontId="3" fillId="34" borderId="1" xfId="0" applyFont="1" applyFill="1" applyBorder="1" applyAlignment="1">
      <alignment horizontal="center" vertical="center" wrapText="1"/>
    </xf>
    <xf numFmtId="0" fontId="3" fillId="34" borderId="1" xfId="0" applyFont="1" applyFill="1" applyBorder="1" applyAlignment="1">
      <alignment vertical="center" wrapText="1"/>
    </xf>
    <xf numFmtId="3" fontId="3" fillId="34" borderId="1" xfId="0" applyNumberFormat="1" applyFont="1" applyFill="1" applyBorder="1" applyAlignment="1">
      <alignment vertical="center" wrapText="1"/>
    </xf>
    <xf numFmtId="0" fontId="1" fillId="34" borderId="1" xfId="2" applyNumberFormat="1" applyFont="1" applyFill="1" applyBorder="1" applyAlignment="1">
      <alignment vertical="center"/>
    </xf>
    <xf numFmtId="0" fontId="0" fillId="34" borderId="1" xfId="0" applyNumberFormat="1" applyFont="1" applyFill="1" applyBorder="1" applyAlignment="1">
      <alignment vertical="center"/>
    </xf>
    <xf numFmtId="4" fontId="26" fillId="34" borderId="1" xfId="0" applyNumberFormat="1" applyFont="1" applyFill="1" applyBorder="1" applyAlignment="1">
      <alignment vertical="center"/>
    </xf>
    <xf numFmtId="0" fontId="0" fillId="34" borderId="1" xfId="0" applyFill="1" applyBorder="1" applyAlignment="1">
      <alignment vertical="center"/>
    </xf>
    <xf numFmtId="0" fontId="34" fillId="0" borderId="0" xfId="0" applyFont="1" applyBorder="1" applyAlignment="1">
      <alignment vertical="center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rmal_1-Award Summary" xfId="48"/>
    <cellStyle name="Normal_1-Award Summary_1" xfId="50"/>
    <cellStyle name="Normal_Pended in FY15" xfId="2"/>
    <cellStyle name="Normal_Sheet2" xfId="49"/>
    <cellStyle name="Note" xfId="17" builtinId="10" customBuiltin="1"/>
    <cellStyle name="Output" xfId="12" builtinId="21" customBuiltin="1"/>
    <cellStyle name="Percent" xfId="47" builtinId="5"/>
    <cellStyle name="Percent 2" xfId="46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ng List from InfoEd"/>
      <sheetName val="Sheet1"/>
    </sheetNames>
    <sheetDataSet>
      <sheetData sheetId="0" refreshError="1"/>
      <sheetData sheetId="1">
        <row r="1">
          <cell r="A1" t="str">
            <v>select from list</v>
          </cell>
        </row>
        <row r="2">
          <cell r="A2" t="str">
            <v>Advance Account</v>
          </cell>
        </row>
        <row r="3">
          <cell r="A3" t="str">
            <v>Awarded</v>
          </cell>
        </row>
        <row r="4">
          <cell r="A4" t="str">
            <v>Unfunded</v>
          </cell>
        </row>
        <row r="5">
          <cell r="A5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showGridLines="0" tabSelected="1" zoomScaleNormal="100" workbookViewId="0"/>
  </sheetViews>
  <sheetFormatPr defaultColWidth="12.7109375" defaultRowHeight="18" customHeight="1" x14ac:dyDescent="0.25"/>
  <cols>
    <col min="1" max="1" width="20.7109375" style="1" customWidth="1"/>
    <col min="2" max="2" width="36.85546875" style="1" customWidth="1"/>
    <col min="3" max="4" width="13.7109375" style="9" customWidth="1"/>
    <col min="5" max="5" width="4.7109375" style="1" customWidth="1"/>
    <col min="6" max="7" width="13.7109375" style="4" customWidth="1"/>
    <col min="8" max="8" width="4.7109375" style="1" customWidth="1"/>
    <col min="9" max="10" width="13.7109375" style="1" customWidth="1"/>
    <col min="11" max="11" width="4.7109375" style="1" customWidth="1"/>
    <col min="12" max="171" width="8.7109375" style="1" customWidth="1"/>
    <col min="172" max="172" width="11.28515625" style="1" customWidth="1"/>
    <col min="173" max="16384" width="12.7109375" style="1"/>
  </cols>
  <sheetData>
    <row r="1" spans="1:11" s="10" customFormat="1" ht="30" customHeight="1" x14ac:dyDescent="0.25">
      <c r="A1" s="38" t="s">
        <v>21</v>
      </c>
      <c r="C1" s="60"/>
      <c r="D1" s="60"/>
      <c r="G1" s="12"/>
    </row>
    <row r="2" spans="1:11" s="10" customFormat="1" ht="20.25" customHeight="1" x14ac:dyDescent="0.25">
      <c r="A2" s="10" t="s">
        <v>34</v>
      </c>
      <c r="C2" s="60"/>
      <c r="D2" s="60"/>
      <c r="F2" s="12"/>
      <c r="G2" s="12"/>
    </row>
    <row r="3" spans="1:11" s="11" customFormat="1" ht="18" customHeight="1" x14ac:dyDescent="0.25">
      <c r="A3" s="11" t="s">
        <v>31</v>
      </c>
      <c r="C3" s="60"/>
      <c r="D3" s="60"/>
      <c r="F3" s="12"/>
      <c r="G3" s="12"/>
    </row>
    <row r="4" spans="1:11" s="11" customFormat="1" ht="18" customHeight="1" x14ac:dyDescent="0.25">
      <c r="A4" s="27" t="s">
        <v>2788</v>
      </c>
      <c r="B4" s="55">
        <f>F117</f>
        <v>678</v>
      </c>
      <c r="C4" s="60"/>
      <c r="D4" s="60"/>
      <c r="F4" s="12"/>
      <c r="G4" s="12"/>
    </row>
    <row r="5" spans="1:11" s="11" customFormat="1" ht="18" customHeight="1" x14ac:dyDescent="0.25">
      <c r="A5" s="11" t="s">
        <v>1600</v>
      </c>
      <c r="C5" s="16"/>
      <c r="D5" s="16"/>
      <c r="F5" s="13"/>
      <c r="G5" s="13"/>
    </row>
    <row r="6" spans="1:11" s="58" customFormat="1" ht="35.1" customHeight="1" x14ac:dyDescent="0.25">
      <c r="A6" s="57" t="s">
        <v>1</v>
      </c>
      <c r="B6" s="57" t="s">
        <v>2</v>
      </c>
      <c r="C6" s="54" t="s">
        <v>27</v>
      </c>
      <c r="D6" s="54" t="s">
        <v>28</v>
      </c>
      <c r="F6" s="54" t="s">
        <v>1551</v>
      </c>
      <c r="G6" s="54" t="s">
        <v>1552</v>
      </c>
      <c r="I6" s="54" t="s">
        <v>22</v>
      </c>
      <c r="J6" s="70" t="s">
        <v>23</v>
      </c>
    </row>
    <row r="7" spans="1:11" ht="18" customHeight="1" x14ac:dyDescent="0.25">
      <c r="A7" s="56" t="s">
        <v>8</v>
      </c>
      <c r="B7" s="56" t="s">
        <v>18</v>
      </c>
      <c r="C7" s="61">
        <v>6</v>
      </c>
      <c r="D7" s="62">
        <v>2879519.03</v>
      </c>
      <c r="E7" s="18"/>
      <c r="F7" s="63">
        <v>6</v>
      </c>
      <c r="G7" s="63">
        <v>826690</v>
      </c>
      <c r="H7" s="18"/>
      <c r="I7" s="17">
        <f t="shared" ref="I7:I38" si="0">G7-D7</f>
        <v>-2052829.0299999998</v>
      </c>
      <c r="J7" s="68">
        <f>I7/D7</f>
        <v>-0.71290691556916019</v>
      </c>
      <c r="K7" s="18"/>
    </row>
    <row r="8" spans="1:11" ht="18" customHeight="1" x14ac:dyDescent="0.25">
      <c r="A8" s="56" t="s">
        <v>8</v>
      </c>
      <c r="B8" s="56" t="s">
        <v>41</v>
      </c>
      <c r="C8" s="61">
        <v>4</v>
      </c>
      <c r="D8" s="62">
        <v>831268</v>
      </c>
      <c r="E8" s="18"/>
      <c r="F8" s="63">
        <v>4</v>
      </c>
      <c r="G8" s="63">
        <v>3662948</v>
      </c>
      <c r="H8" s="18"/>
      <c r="I8" s="17">
        <f t="shared" si="0"/>
        <v>2831680</v>
      </c>
      <c r="J8" s="68">
        <f>I8/D8</f>
        <v>3.4064585669122351</v>
      </c>
      <c r="K8" s="18"/>
    </row>
    <row r="9" spans="1:11" ht="18" customHeight="1" x14ac:dyDescent="0.25">
      <c r="A9" s="41" t="s">
        <v>8</v>
      </c>
      <c r="B9" s="41" t="s">
        <v>347</v>
      </c>
      <c r="C9" s="64">
        <v>0</v>
      </c>
      <c r="D9" s="64">
        <v>0</v>
      </c>
      <c r="E9" s="18"/>
      <c r="F9" s="63">
        <v>2</v>
      </c>
      <c r="G9" s="63">
        <v>49307</v>
      </c>
      <c r="H9" s="18"/>
      <c r="I9" s="17">
        <f t="shared" si="0"/>
        <v>49307</v>
      </c>
      <c r="J9" s="19" t="s">
        <v>43</v>
      </c>
      <c r="K9" s="18"/>
    </row>
    <row r="10" spans="1:11" ht="18" customHeight="1" x14ac:dyDescent="0.25">
      <c r="A10" s="56" t="s">
        <v>8</v>
      </c>
      <c r="B10" s="56" t="s">
        <v>604</v>
      </c>
      <c r="C10" s="61">
        <v>7</v>
      </c>
      <c r="D10" s="62">
        <v>1020465.56</v>
      </c>
      <c r="E10" s="18"/>
      <c r="F10" s="63">
        <v>12</v>
      </c>
      <c r="G10" s="63">
        <v>1811951</v>
      </c>
      <c r="H10" s="18"/>
      <c r="I10" s="17">
        <f t="shared" si="0"/>
        <v>791485.43999999994</v>
      </c>
      <c r="J10" s="68">
        <f>I10/D10</f>
        <v>0.77561210394988722</v>
      </c>
      <c r="K10" s="18"/>
    </row>
    <row r="11" spans="1:11" ht="18" customHeight="1" x14ac:dyDescent="0.25">
      <c r="A11" s="41" t="s">
        <v>8</v>
      </c>
      <c r="B11" s="41" t="s">
        <v>1064</v>
      </c>
      <c r="C11" s="64">
        <v>0</v>
      </c>
      <c r="D11" s="64">
        <v>0</v>
      </c>
      <c r="E11" s="18"/>
      <c r="F11" s="63">
        <v>1</v>
      </c>
      <c r="G11" s="63">
        <v>50000</v>
      </c>
      <c r="H11" s="18"/>
      <c r="I11" s="17">
        <f t="shared" si="0"/>
        <v>50000</v>
      </c>
      <c r="J11" s="19" t="s">
        <v>43</v>
      </c>
      <c r="K11" s="18"/>
    </row>
    <row r="12" spans="1:11" ht="18" customHeight="1" x14ac:dyDescent="0.25">
      <c r="A12" s="56" t="s">
        <v>8</v>
      </c>
      <c r="B12" s="56" t="s">
        <v>492</v>
      </c>
      <c r="C12" s="61">
        <v>5</v>
      </c>
      <c r="D12" s="62">
        <v>929311.36</v>
      </c>
      <c r="E12" s="18"/>
      <c r="F12" s="63">
        <v>2</v>
      </c>
      <c r="G12" s="63">
        <v>523482</v>
      </c>
      <c r="H12" s="18"/>
      <c r="I12" s="17">
        <f t="shared" si="0"/>
        <v>-405829.36</v>
      </c>
      <c r="J12" s="68">
        <f t="shared" ref="J12:J27" si="1">I12/D12</f>
        <v>-0.43669901979891862</v>
      </c>
      <c r="K12" s="18"/>
    </row>
    <row r="13" spans="1:11" ht="18" customHeight="1" x14ac:dyDescent="0.25">
      <c r="A13" s="56" t="s">
        <v>8</v>
      </c>
      <c r="B13" s="56" t="s">
        <v>56</v>
      </c>
      <c r="C13" s="61">
        <v>35</v>
      </c>
      <c r="D13" s="62">
        <v>6210754.21</v>
      </c>
      <c r="E13" s="18"/>
      <c r="F13" s="63">
        <f>49-1</f>
        <v>48</v>
      </c>
      <c r="G13" s="63">
        <f>6058304.65-9395</f>
        <v>6048909.6500000004</v>
      </c>
      <c r="H13" s="18"/>
      <c r="I13" s="17">
        <f t="shared" si="0"/>
        <v>-161844.55999999959</v>
      </c>
      <c r="J13" s="68">
        <f t="shared" si="1"/>
        <v>-2.6058761066314939E-2</v>
      </c>
      <c r="K13" s="18"/>
    </row>
    <row r="14" spans="1:11" ht="18" customHeight="1" x14ac:dyDescent="0.25">
      <c r="A14" s="56" t="s">
        <v>8</v>
      </c>
      <c r="B14" s="56" t="s">
        <v>98</v>
      </c>
      <c r="C14" s="61">
        <v>1</v>
      </c>
      <c r="D14" s="62">
        <v>7816907</v>
      </c>
      <c r="E14" s="18"/>
      <c r="F14" s="63">
        <v>1</v>
      </c>
      <c r="G14" s="63">
        <v>8366463</v>
      </c>
      <c r="H14" s="18"/>
      <c r="I14" s="17">
        <f t="shared" si="0"/>
        <v>549556</v>
      </c>
      <c r="J14" s="68">
        <f t="shared" si="1"/>
        <v>7.0303510071182893E-2</v>
      </c>
      <c r="K14" s="18"/>
    </row>
    <row r="15" spans="1:11" ht="18" customHeight="1" x14ac:dyDescent="0.25">
      <c r="A15" s="56" t="s">
        <v>8</v>
      </c>
      <c r="B15" s="56" t="s">
        <v>547</v>
      </c>
      <c r="C15" s="61">
        <v>7</v>
      </c>
      <c r="D15" s="62">
        <v>510800</v>
      </c>
      <c r="E15" s="18"/>
      <c r="F15" s="63">
        <v>9</v>
      </c>
      <c r="G15" s="63">
        <v>3657620</v>
      </c>
      <c r="H15" s="18"/>
      <c r="I15" s="17">
        <f t="shared" si="0"/>
        <v>3146820</v>
      </c>
      <c r="J15" s="68">
        <f t="shared" si="1"/>
        <v>6.160571652310102</v>
      </c>
      <c r="K15" s="18"/>
    </row>
    <row r="16" spans="1:11" ht="18" customHeight="1" x14ac:dyDescent="0.25">
      <c r="A16" s="56" t="s">
        <v>8</v>
      </c>
      <c r="B16" s="56" t="s">
        <v>368</v>
      </c>
      <c r="C16" s="61">
        <v>2</v>
      </c>
      <c r="D16" s="62">
        <v>18272.43</v>
      </c>
      <c r="E16" s="18"/>
      <c r="F16" s="63">
        <v>5</v>
      </c>
      <c r="G16" s="63">
        <v>306492.28000000003</v>
      </c>
      <c r="H16" s="18"/>
      <c r="I16" s="17">
        <f t="shared" si="0"/>
        <v>288219.85000000003</v>
      </c>
      <c r="J16" s="68">
        <f t="shared" si="1"/>
        <v>15.773482235258257</v>
      </c>
      <c r="K16" s="18"/>
    </row>
    <row r="17" spans="1:11" ht="18" customHeight="1" x14ac:dyDescent="0.25">
      <c r="A17" s="56" t="s">
        <v>8</v>
      </c>
      <c r="B17" s="56" t="s">
        <v>670</v>
      </c>
      <c r="C17" s="61">
        <v>4</v>
      </c>
      <c r="D17" s="62">
        <v>495000.6</v>
      </c>
      <c r="E17" s="18"/>
      <c r="F17" s="63">
        <v>3</v>
      </c>
      <c r="G17" s="63">
        <v>1360001</v>
      </c>
      <c r="H17" s="18"/>
      <c r="I17" s="17">
        <f t="shared" si="0"/>
        <v>865000.4</v>
      </c>
      <c r="J17" s="68">
        <f t="shared" si="1"/>
        <v>1.7474734374059346</v>
      </c>
      <c r="K17" s="18"/>
    </row>
    <row r="18" spans="1:11" ht="18" customHeight="1" x14ac:dyDescent="0.25">
      <c r="A18" s="56" t="s">
        <v>8</v>
      </c>
      <c r="B18" s="56" t="s">
        <v>775</v>
      </c>
      <c r="C18" s="61">
        <v>5</v>
      </c>
      <c r="D18" s="62">
        <v>1169430.1200000001</v>
      </c>
      <c r="E18" s="18"/>
      <c r="F18" s="63">
        <v>6</v>
      </c>
      <c r="G18" s="63">
        <v>327437.90000000002</v>
      </c>
      <c r="H18" s="18"/>
      <c r="I18" s="17">
        <f t="shared" si="0"/>
        <v>-841992.22000000009</v>
      </c>
      <c r="J18" s="68">
        <f t="shared" si="1"/>
        <v>-0.72000216652534998</v>
      </c>
      <c r="K18" s="18"/>
    </row>
    <row r="19" spans="1:11" ht="18" customHeight="1" x14ac:dyDescent="0.25">
      <c r="A19" s="56" t="s">
        <v>8</v>
      </c>
      <c r="B19" s="56" t="s">
        <v>364</v>
      </c>
      <c r="C19" s="61">
        <v>11</v>
      </c>
      <c r="D19" s="62">
        <v>343065</v>
      </c>
      <c r="E19" s="18"/>
      <c r="F19" s="63">
        <v>16</v>
      </c>
      <c r="G19" s="63">
        <v>395602</v>
      </c>
      <c r="H19" s="18"/>
      <c r="I19" s="17">
        <f t="shared" si="0"/>
        <v>52537</v>
      </c>
      <c r="J19" s="68">
        <f t="shared" si="1"/>
        <v>0.15314007549589728</v>
      </c>
      <c r="K19" s="18"/>
    </row>
    <row r="20" spans="1:11" ht="18" customHeight="1" x14ac:dyDescent="0.25">
      <c r="A20" s="56" t="s">
        <v>8</v>
      </c>
      <c r="B20" s="56" t="s">
        <v>527</v>
      </c>
      <c r="C20" s="61">
        <v>5</v>
      </c>
      <c r="D20" s="62">
        <v>842750.46</v>
      </c>
      <c r="E20" s="18"/>
      <c r="F20" s="63">
        <v>4</v>
      </c>
      <c r="G20" s="63">
        <v>804912</v>
      </c>
      <c r="H20" s="18"/>
      <c r="I20" s="17">
        <f t="shared" si="0"/>
        <v>-37838.459999999963</v>
      </c>
      <c r="J20" s="68">
        <f t="shared" si="1"/>
        <v>-4.4898771102420951E-2</v>
      </c>
      <c r="K20" s="18"/>
    </row>
    <row r="21" spans="1:11" ht="18" customHeight="1" x14ac:dyDescent="0.25">
      <c r="A21" s="56" t="s">
        <v>13</v>
      </c>
      <c r="B21" s="56" t="s">
        <v>650</v>
      </c>
      <c r="C21" s="61">
        <v>5</v>
      </c>
      <c r="D21" s="62">
        <v>2926489.69</v>
      </c>
      <c r="E21" s="18"/>
      <c r="F21" s="63">
        <v>5</v>
      </c>
      <c r="G21" s="63">
        <v>767072.32000000007</v>
      </c>
      <c r="H21" s="18"/>
      <c r="I21" s="17">
        <f t="shared" si="0"/>
        <v>-2159417.37</v>
      </c>
      <c r="J21" s="68">
        <f t="shared" si="1"/>
        <v>-0.7378865462533033</v>
      </c>
      <c r="K21" s="18"/>
    </row>
    <row r="22" spans="1:11" ht="18" customHeight="1" x14ac:dyDescent="0.25">
      <c r="A22" s="56" t="s">
        <v>13</v>
      </c>
      <c r="B22" s="56" t="s">
        <v>413</v>
      </c>
      <c r="C22" s="61">
        <v>7</v>
      </c>
      <c r="D22" s="62">
        <v>1387117</v>
      </c>
      <c r="E22" s="18"/>
      <c r="F22" s="63">
        <v>12</v>
      </c>
      <c r="G22" s="63">
        <v>2055366.48</v>
      </c>
      <c r="H22" s="18"/>
      <c r="I22" s="17">
        <f t="shared" si="0"/>
        <v>668249.48</v>
      </c>
      <c r="J22" s="68">
        <f t="shared" si="1"/>
        <v>0.48175422837439091</v>
      </c>
      <c r="K22" s="18"/>
    </row>
    <row r="23" spans="1:11" ht="18" customHeight="1" x14ac:dyDescent="0.25">
      <c r="A23" s="56" t="s">
        <v>13</v>
      </c>
      <c r="B23" s="56" t="s">
        <v>232</v>
      </c>
      <c r="C23" s="61">
        <v>22</v>
      </c>
      <c r="D23" s="62">
        <v>850386.92</v>
      </c>
      <c r="E23" s="18"/>
      <c r="F23" s="63">
        <v>7</v>
      </c>
      <c r="G23" s="63">
        <v>152356</v>
      </c>
      <c r="H23" s="18"/>
      <c r="I23" s="17">
        <f t="shared" si="0"/>
        <v>-698030.92</v>
      </c>
      <c r="J23" s="68">
        <f t="shared" si="1"/>
        <v>-0.82083920105450348</v>
      </c>
      <c r="K23" s="18"/>
    </row>
    <row r="24" spans="1:11" ht="18" customHeight="1" x14ac:dyDescent="0.25">
      <c r="A24" s="56" t="s">
        <v>13</v>
      </c>
      <c r="B24" s="56" t="s">
        <v>976</v>
      </c>
      <c r="C24" s="61">
        <v>1</v>
      </c>
      <c r="D24" s="62">
        <v>35750</v>
      </c>
      <c r="E24" s="18"/>
      <c r="F24" s="41">
        <v>0</v>
      </c>
      <c r="G24" s="41">
        <v>0</v>
      </c>
      <c r="H24" s="18"/>
      <c r="I24" s="17">
        <f t="shared" si="0"/>
        <v>-35750</v>
      </c>
      <c r="J24" s="68">
        <f t="shared" si="1"/>
        <v>-1</v>
      </c>
      <c r="K24" s="18"/>
    </row>
    <row r="25" spans="1:11" ht="18" customHeight="1" x14ac:dyDescent="0.25">
      <c r="A25" s="56" t="s">
        <v>13</v>
      </c>
      <c r="B25" s="56" t="s">
        <v>615</v>
      </c>
      <c r="C25" s="61">
        <v>4</v>
      </c>
      <c r="D25" s="62">
        <v>359519</v>
      </c>
      <c r="E25" s="18"/>
      <c r="F25" s="63">
        <v>4</v>
      </c>
      <c r="G25" s="63">
        <v>181681</v>
      </c>
      <c r="H25" s="18"/>
      <c r="I25" s="17">
        <f t="shared" si="0"/>
        <v>-177838</v>
      </c>
      <c r="J25" s="68">
        <f t="shared" si="1"/>
        <v>-0.49465535896572921</v>
      </c>
      <c r="K25" s="18"/>
    </row>
    <row r="26" spans="1:11" ht="18" customHeight="1" x14ac:dyDescent="0.25">
      <c r="A26" s="56" t="s">
        <v>13</v>
      </c>
      <c r="B26" s="56" t="s">
        <v>154</v>
      </c>
      <c r="C26" s="61">
        <v>4</v>
      </c>
      <c r="D26" s="62">
        <v>247724.9</v>
      </c>
      <c r="E26" s="18"/>
      <c r="F26" s="63">
        <v>8</v>
      </c>
      <c r="G26" s="63">
        <v>633655.88</v>
      </c>
      <c r="H26" s="18"/>
      <c r="I26" s="17">
        <f t="shared" si="0"/>
        <v>385930.98</v>
      </c>
      <c r="J26" s="68">
        <f t="shared" si="1"/>
        <v>1.5579014463221097</v>
      </c>
      <c r="K26" s="18"/>
    </row>
    <row r="27" spans="1:11" ht="18" customHeight="1" x14ac:dyDescent="0.25">
      <c r="A27" s="56" t="s">
        <v>13</v>
      </c>
      <c r="B27" s="56" t="s">
        <v>970</v>
      </c>
      <c r="C27" s="61">
        <v>1</v>
      </c>
      <c r="D27" s="62">
        <v>10000</v>
      </c>
      <c r="E27" s="18"/>
      <c r="F27" s="41">
        <v>0</v>
      </c>
      <c r="G27" s="41">
        <v>0</v>
      </c>
      <c r="H27" s="18"/>
      <c r="I27" s="17">
        <f t="shared" si="0"/>
        <v>-10000</v>
      </c>
      <c r="J27" s="68">
        <f t="shared" si="1"/>
        <v>-1</v>
      </c>
      <c r="K27" s="18"/>
    </row>
    <row r="28" spans="1:11" ht="18" customHeight="1" x14ac:dyDescent="0.25">
      <c r="A28" s="41" t="s">
        <v>13</v>
      </c>
      <c r="B28" s="41" t="s">
        <v>780</v>
      </c>
      <c r="C28" s="64">
        <v>0</v>
      </c>
      <c r="D28" s="64">
        <v>0</v>
      </c>
      <c r="E28" s="18"/>
      <c r="F28" s="63">
        <v>1</v>
      </c>
      <c r="G28" s="63">
        <v>5000</v>
      </c>
      <c r="H28" s="18"/>
      <c r="I28" s="17">
        <f t="shared" si="0"/>
        <v>5000</v>
      </c>
      <c r="J28" s="19" t="s">
        <v>43</v>
      </c>
      <c r="K28" s="18"/>
    </row>
    <row r="29" spans="1:11" ht="18" customHeight="1" x14ac:dyDescent="0.25">
      <c r="A29" s="56" t="s">
        <v>13</v>
      </c>
      <c r="B29" s="56" t="s">
        <v>785</v>
      </c>
      <c r="C29" s="61">
        <v>7</v>
      </c>
      <c r="D29" s="62">
        <v>1453117.64</v>
      </c>
      <c r="E29" s="18"/>
      <c r="F29" s="63">
        <v>5</v>
      </c>
      <c r="G29" s="63">
        <v>1481750</v>
      </c>
      <c r="H29" s="18"/>
      <c r="I29" s="17">
        <f t="shared" si="0"/>
        <v>28632.360000000102</v>
      </c>
      <c r="J29" s="68">
        <f>I29/D29</f>
        <v>1.970408947757327E-2</v>
      </c>
      <c r="K29" s="18"/>
    </row>
    <row r="30" spans="1:11" ht="18" customHeight="1" x14ac:dyDescent="0.25">
      <c r="A30" s="41" t="s">
        <v>13</v>
      </c>
      <c r="B30" s="41" t="s">
        <v>888</v>
      </c>
      <c r="C30" s="64">
        <v>0</v>
      </c>
      <c r="D30" s="64">
        <v>0</v>
      </c>
      <c r="E30" s="18"/>
      <c r="F30" s="63">
        <v>2</v>
      </c>
      <c r="G30" s="63">
        <v>59702</v>
      </c>
      <c r="H30" s="18"/>
      <c r="I30" s="17">
        <f t="shared" si="0"/>
        <v>59702</v>
      </c>
      <c r="J30" s="19" t="s">
        <v>43</v>
      </c>
      <c r="K30" s="18"/>
    </row>
    <row r="31" spans="1:11" ht="18" customHeight="1" x14ac:dyDescent="0.25">
      <c r="A31" s="56" t="s">
        <v>13</v>
      </c>
      <c r="B31" s="56" t="s">
        <v>336</v>
      </c>
      <c r="C31" s="61">
        <v>10</v>
      </c>
      <c r="D31" s="62">
        <v>1896021.64</v>
      </c>
      <c r="E31" s="18"/>
      <c r="F31" s="63">
        <v>13</v>
      </c>
      <c r="G31" s="63">
        <v>2001700.68</v>
      </c>
      <c r="H31" s="18"/>
      <c r="I31" s="17">
        <f t="shared" si="0"/>
        <v>105679.04000000004</v>
      </c>
      <c r="J31" s="68">
        <f>I31/D31</f>
        <v>5.5737254138090976E-2</v>
      </c>
      <c r="K31" s="18"/>
    </row>
    <row r="32" spans="1:11" ht="18" customHeight="1" x14ac:dyDescent="0.25">
      <c r="A32" s="41" t="s">
        <v>13</v>
      </c>
      <c r="B32" s="41" t="s">
        <v>620</v>
      </c>
      <c r="C32" s="64">
        <v>0</v>
      </c>
      <c r="D32" s="64">
        <v>0</v>
      </c>
      <c r="E32" s="18"/>
      <c r="F32" s="63">
        <v>1</v>
      </c>
      <c r="G32" s="63">
        <v>11000</v>
      </c>
      <c r="H32" s="18"/>
      <c r="I32" s="17">
        <f t="shared" si="0"/>
        <v>11000</v>
      </c>
      <c r="J32" s="19" t="s">
        <v>43</v>
      </c>
      <c r="K32" s="18"/>
    </row>
    <row r="33" spans="1:11" ht="18" customHeight="1" x14ac:dyDescent="0.25">
      <c r="A33" s="56" t="s">
        <v>12</v>
      </c>
      <c r="B33" s="56" t="s">
        <v>609</v>
      </c>
      <c r="C33" s="61">
        <v>1</v>
      </c>
      <c r="D33" s="62">
        <v>535799.99</v>
      </c>
      <c r="E33" s="18"/>
      <c r="F33" s="63">
        <v>4</v>
      </c>
      <c r="G33" s="63">
        <v>1645486</v>
      </c>
      <c r="H33" s="18"/>
      <c r="I33" s="17">
        <f t="shared" si="0"/>
        <v>1109686.01</v>
      </c>
      <c r="J33" s="68">
        <f>I33/D33</f>
        <v>2.0710825507854151</v>
      </c>
      <c r="K33" s="18"/>
    </row>
    <row r="34" spans="1:11" ht="18" customHeight="1" x14ac:dyDescent="0.25">
      <c r="A34" s="56" t="s">
        <v>12</v>
      </c>
      <c r="B34" s="56" t="s">
        <v>173</v>
      </c>
      <c r="C34" s="61">
        <v>7</v>
      </c>
      <c r="D34" s="62">
        <v>804252.81</v>
      </c>
      <c r="E34" s="18"/>
      <c r="F34" s="63">
        <v>12</v>
      </c>
      <c r="G34" s="63">
        <v>1742946.68</v>
      </c>
      <c r="H34" s="18"/>
      <c r="I34" s="17">
        <f t="shared" si="0"/>
        <v>938693.86999999988</v>
      </c>
      <c r="J34" s="68">
        <f>I34/D34</f>
        <v>1.1671626860713111</v>
      </c>
      <c r="K34" s="18"/>
    </row>
    <row r="35" spans="1:11" ht="18" customHeight="1" x14ac:dyDescent="0.25">
      <c r="A35" s="56" t="s">
        <v>12</v>
      </c>
      <c r="B35" s="56" t="s">
        <v>136</v>
      </c>
      <c r="C35" s="61">
        <v>6</v>
      </c>
      <c r="D35" s="62">
        <v>710024.36</v>
      </c>
      <c r="E35" s="18"/>
      <c r="F35" s="63">
        <v>11</v>
      </c>
      <c r="G35" s="63">
        <v>1825412.8399999999</v>
      </c>
      <c r="H35" s="18"/>
      <c r="I35" s="17">
        <f t="shared" si="0"/>
        <v>1115388.48</v>
      </c>
      <c r="J35" s="68">
        <f>I35/D35</f>
        <v>1.5709157922412691</v>
      </c>
      <c r="K35" s="18"/>
    </row>
    <row r="36" spans="1:11" ht="18" customHeight="1" x14ac:dyDescent="0.25">
      <c r="A36" s="56" t="s">
        <v>12</v>
      </c>
      <c r="B36" s="56" t="s">
        <v>275</v>
      </c>
      <c r="C36" s="61">
        <v>5</v>
      </c>
      <c r="D36" s="62">
        <v>840125.32</v>
      </c>
      <c r="E36" s="18"/>
      <c r="F36" s="63">
        <v>8</v>
      </c>
      <c r="G36" s="63">
        <v>2503497.87</v>
      </c>
      <c r="H36" s="18"/>
      <c r="I36" s="17">
        <f t="shared" si="0"/>
        <v>1663372.5500000003</v>
      </c>
      <c r="J36" s="68">
        <f>I36/D36</f>
        <v>1.9799100329460375</v>
      </c>
      <c r="K36" s="18"/>
    </row>
    <row r="37" spans="1:11" ht="18" customHeight="1" x14ac:dyDescent="0.25">
      <c r="A37" s="41" t="s">
        <v>12</v>
      </c>
      <c r="B37" s="41" t="s">
        <v>1554</v>
      </c>
      <c r="C37" s="65">
        <v>0</v>
      </c>
      <c r="D37" s="65">
        <v>0</v>
      </c>
      <c r="E37" s="18"/>
      <c r="F37" s="63">
        <v>7</v>
      </c>
      <c r="G37" s="63">
        <v>241122</v>
      </c>
      <c r="H37" s="18"/>
      <c r="I37" s="17">
        <f t="shared" si="0"/>
        <v>241122</v>
      </c>
      <c r="J37" s="19" t="s">
        <v>43</v>
      </c>
      <c r="K37" s="18"/>
    </row>
    <row r="38" spans="1:11" ht="18" customHeight="1" x14ac:dyDescent="0.25">
      <c r="A38" s="56" t="s">
        <v>12</v>
      </c>
      <c r="B38" s="56" t="s">
        <v>831</v>
      </c>
      <c r="C38" s="61">
        <v>3</v>
      </c>
      <c r="D38" s="62">
        <v>285572.24</v>
      </c>
      <c r="E38" s="18"/>
      <c r="F38" s="63">
        <v>4</v>
      </c>
      <c r="G38" s="63">
        <v>408009</v>
      </c>
      <c r="H38" s="18"/>
      <c r="I38" s="17">
        <f t="shared" si="0"/>
        <v>122436.76000000001</v>
      </c>
      <c r="J38" s="68">
        <f t="shared" ref="J38:J52" si="2">I38/D38</f>
        <v>0.42874181327989025</v>
      </c>
      <c r="K38" s="18"/>
    </row>
    <row r="39" spans="1:11" ht="18" customHeight="1" x14ac:dyDescent="0.25">
      <c r="A39" s="56" t="s">
        <v>12</v>
      </c>
      <c r="B39" s="56" t="s">
        <v>106</v>
      </c>
      <c r="C39" s="61">
        <v>7</v>
      </c>
      <c r="D39" s="62">
        <v>777824.28</v>
      </c>
      <c r="E39" s="18"/>
      <c r="F39" s="63">
        <v>16</v>
      </c>
      <c r="G39" s="63">
        <v>2034825.2</v>
      </c>
      <c r="H39" s="18"/>
      <c r="I39" s="17">
        <f t="shared" ref="I39:I70" si="3">G39-D39</f>
        <v>1257000.92</v>
      </c>
      <c r="J39" s="68">
        <f t="shared" si="2"/>
        <v>1.616047418833467</v>
      </c>
      <c r="K39" s="18"/>
    </row>
    <row r="40" spans="1:11" ht="18" customHeight="1" x14ac:dyDescent="0.25">
      <c r="A40" s="56" t="s">
        <v>12</v>
      </c>
      <c r="B40" s="56" t="s">
        <v>164</v>
      </c>
      <c r="C40" s="61">
        <v>1</v>
      </c>
      <c r="D40" s="62">
        <v>8000</v>
      </c>
      <c r="E40" s="18"/>
      <c r="F40" s="63">
        <v>1</v>
      </c>
      <c r="G40" s="63">
        <v>114117</v>
      </c>
      <c r="H40" s="18"/>
      <c r="I40" s="17">
        <f t="shared" si="3"/>
        <v>106117</v>
      </c>
      <c r="J40" s="68">
        <f t="shared" si="2"/>
        <v>13.264625000000001</v>
      </c>
      <c r="K40" s="18"/>
    </row>
    <row r="41" spans="1:11" ht="18" customHeight="1" x14ac:dyDescent="0.25">
      <c r="A41" s="56" t="s">
        <v>12</v>
      </c>
      <c r="B41" s="56" t="s">
        <v>288</v>
      </c>
      <c r="C41" s="61">
        <v>6</v>
      </c>
      <c r="D41" s="62">
        <v>408590.26</v>
      </c>
      <c r="E41" s="18"/>
      <c r="F41" s="63">
        <v>4</v>
      </c>
      <c r="G41" s="63">
        <v>183841</v>
      </c>
      <c r="H41" s="18"/>
      <c r="I41" s="17">
        <f t="shared" si="3"/>
        <v>-224749.26</v>
      </c>
      <c r="J41" s="68">
        <f t="shared" si="2"/>
        <v>-0.55006024862168768</v>
      </c>
      <c r="K41" s="18"/>
    </row>
    <row r="42" spans="1:11" ht="18" customHeight="1" x14ac:dyDescent="0.25">
      <c r="A42" s="56" t="s">
        <v>15</v>
      </c>
      <c r="B42" s="56" t="s">
        <v>246</v>
      </c>
      <c r="C42" s="61">
        <v>10</v>
      </c>
      <c r="D42" s="62">
        <v>4523577.78</v>
      </c>
      <c r="E42" s="18"/>
      <c r="F42" s="63">
        <v>9</v>
      </c>
      <c r="G42" s="63">
        <v>2141805</v>
      </c>
      <c r="H42" s="18"/>
      <c r="I42" s="17">
        <f t="shared" si="3"/>
        <v>-2381772.7800000003</v>
      </c>
      <c r="J42" s="68">
        <f t="shared" si="2"/>
        <v>-0.52652411339769212</v>
      </c>
      <c r="K42" s="18"/>
    </row>
    <row r="43" spans="1:11" ht="18" customHeight="1" x14ac:dyDescent="0.25">
      <c r="A43" s="56" t="s">
        <v>15</v>
      </c>
      <c r="B43" s="56" t="s">
        <v>848</v>
      </c>
      <c r="C43" s="61">
        <v>1</v>
      </c>
      <c r="D43" s="62">
        <v>99998</v>
      </c>
      <c r="E43" s="18"/>
      <c r="F43" s="63">
        <v>4</v>
      </c>
      <c r="G43" s="63">
        <v>984495</v>
      </c>
      <c r="H43" s="18"/>
      <c r="I43" s="17">
        <f t="shared" si="3"/>
        <v>884497</v>
      </c>
      <c r="J43" s="68">
        <f t="shared" si="2"/>
        <v>8.8451469029380583</v>
      </c>
      <c r="K43" s="18"/>
    </row>
    <row r="44" spans="1:11" ht="18" customHeight="1" x14ac:dyDescent="0.25">
      <c r="A44" s="56" t="s">
        <v>15</v>
      </c>
      <c r="B44" s="56" t="s">
        <v>886</v>
      </c>
      <c r="C44" s="61">
        <v>3</v>
      </c>
      <c r="D44" s="62">
        <v>268942.12</v>
      </c>
      <c r="E44" s="18"/>
      <c r="F44" s="41">
        <v>0</v>
      </c>
      <c r="G44" s="41">
        <v>0</v>
      </c>
      <c r="H44" s="18"/>
      <c r="I44" s="17">
        <f t="shared" si="3"/>
        <v>-268942.12</v>
      </c>
      <c r="J44" s="68">
        <f t="shared" si="2"/>
        <v>-1</v>
      </c>
      <c r="K44" s="18"/>
    </row>
    <row r="45" spans="1:11" ht="18" customHeight="1" x14ac:dyDescent="0.25">
      <c r="A45" s="56" t="s">
        <v>15</v>
      </c>
      <c r="B45" s="56" t="s">
        <v>979</v>
      </c>
      <c r="C45" s="61">
        <v>2</v>
      </c>
      <c r="D45" s="62">
        <v>3036848.62</v>
      </c>
      <c r="E45" s="18"/>
      <c r="F45" s="41">
        <v>0</v>
      </c>
      <c r="G45" s="41">
        <v>0</v>
      </c>
      <c r="H45" s="18"/>
      <c r="I45" s="17">
        <f t="shared" si="3"/>
        <v>-3036848.62</v>
      </c>
      <c r="J45" s="68">
        <f t="shared" si="2"/>
        <v>-1</v>
      </c>
      <c r="K45" s="18"/>
    </row>
    <row r="46" spans="1:11" ht="18" customHeight="1" x14ac:dyDescent="0.25">
      <c r="A46" s="56" t="s">
        <v>14</v>
      </c>
      <c r="B46" s="56" t="s">
        <v>169</v>
      </c>
      <c r="C46" s="61">
        <v>11</v>
      </c>
      <c r="D46" s="62">
        <v>1075998.52</v>
      </c>
      <c r="E46" s="18"/>
      <c r="F46" s="63">
        <v>8</v>
      </c>
      <c r="G46" s="63">
        <v>1319322.7999999998</v>
      </c>
      <c r="H46" s="18"/>
      <c r="I46" s="17">
        <f t="shared" si="3"/>
        <v>243324.2799999998</v>
      </c>
      <c r="J46" s="68">
        <f t="shared" si="2"/>
        <v>0.22613811773644427</v>
      </c>
      <c r="K46" s="18"/>
    </row>
    <row r="47" spans="1:11" ht="18" customHeight="1" x14ac:dyDescent="0.25">
      <c r="A47" s="56" t="s">
        <v>14</v>
      </c>
      <c r="B47" s="56" t="s">
        <v>758</v>
      </c>
      <c r="C47" s="61">
        <v>1</v>
      </c>
      <c r="D47" s="62">
        <v>4810</v>
      </c>
      <c r="E47" s="18"/>
      <c r="F47" s="41">
        <v>0</v>
      </c>
      <c r="G47" s="41">
        <v>0</v>
      </c>
      <c r="H47" s="18"/>
      <c r="I47" s="17">
        <f t="shared" si="3"/>
        <v>-4810</v>
      </c>
      <c r="J47" s="68">
        <f t="shared" si="2"/>
        <v>-1</v>
      </c>
      <c r="K47" s="18"/>
    </row>
    <row r="48" spans="1:11" ht="18" customHeight="1" x14ac:dyDescent="0.25">
      <c r="A48" s="56" t="s">
        <v>14</v>
      </c>
      <c r="B48" s="56" t="s">
        <v>190</v>
      </c>
      <c r="C48" s="61">
        <v>7</v>
      </c>
      <c r="D48" s="62">
        <v>404176</v>
      </c>
      <c r="E48" s="18"/>
      <c r="F48" s="63">
        <v>5</v>
      </c>
      <c r="G48" s="63">
        <v>297562</v>
      </c>
      <c r="H48" s="18"/>
      <c r="I48" s="17">
        <f t="shared" si="3"/>
        <v>-106614</v>
      </c>
      <c r="J48" s="68">
        <f t="shared" si="2"/>
        <v>-0.26378112505443174</v>
      </c>
      <c r="K48" s="18"/>
    </row>
    <row r="49" spans="1:11" ht="18" customHeight="1" x14ac:dyDescent="0.25">
      <c r="A49" s="56" t="s">
        <v>14</v>
      </c>
      <c r="B49" s="56" t="s">
        <v>889</v>
      </c>
      <c r="C49" s="61">
        <v>1</v>
      </c>
      <c r="D49" s="62">
        <v>186948</v>
      </c>
      <c r="E49" s="18"/>
      <c r="F49" s="41">
        <v>0</v>
      </c>
      <c r="G49" s="41">
        <v>0</v>
      </c>
      <c r="H49" s="18"/>
      <c r="I49" s="17">
        <f t="shared" si="3"/>
        <v>-186948</v>
      </c>
      <c r="J49" s="68">
        <f t="shared" si="2"/>
        <v>-1</v>
      </c>
      <c r="K49" s="18"/>
    </row>
    <row r="50" spans="1:11" ht="18" customHeight="1" x14ac:dyDescent="0.25">
      <c r="A50" s="56" t="s">
        <v>17</v>
      </c>
      <c r="B50" s="56" t="s">
        <v>869</v>
      </c>
      <c r="C50" s="61">
        <v>1</v>
      </c>
      <c r="D50" s="62">
        <v>8409.9599999999991</v>
      </c>
      <c r="E50" s="18"/>
      <c r="F50" s="41">
        <v>0</v>
      </c>
      <c r="G50" s="41">
        <v>0</v>
      </c>
      <c r="H50" s="18"/>
      <c r="I50" s="17">
        <f t="shared" si="3"/>
        <v>-8409.9599999999991</v>
      </c>
      <c r="J50" s="68">
        <f t="shared" si="2"/>
        <v>-1</v>
      </c>
      <c r="K50" s="18"/>
    </row>
    <row r="51" spans="1:11" ht="18" customHeight="1" x14ac:dyDescent="0.25">
      <c r="A51" s="56" t="s">
        <v>19</v>
      </c>
      <c r="B51" s="56" t="s">
        <v>735</v>
      </c>
      <c r="C51" s="61">
        <v>1</v>
      </c>
      <c r="D51" s="62">
        <v>19200</v>
      </c>
      <c r="E51" s="18"/>
      <c r="F51" s="63">
        <v>1</v>
      </c>
      <c r="G51" s="63">
        <v>5760</v>
      </c>
      <c r="H51" s="18"/>
      <c r="I51" s="17">
        <f t="shared" si="3"/>
        <v>-13440</v>
      </c>
      <c r="J51" s="68">
        <f t="shared" si="2"/>
        <v>-0.7</v>
      </c>
      <c r="K51" s="18"/>
    </row>
    <row r="52" spans="1:11" ht="18" customHeight="1" x14ac:dyDescent="0.25">
      <c r="A52" s="56" t="s">
        <v>19</v>
      </c>
      <c r="B52" s="56" t="s">
        <v>243</v>
      </c>
      <c r="C52" s="61">
        <v>13</v>
      </c>
      <c r="D52" s="62">
        <v>5454220.25</v>
      </c>
      <c r="E52" s="18"/>
      <c r="F52" s="63">
        <v>14</v>
      </c>
      <c r="G52" s="63">
        <v>5645362.6500000004</v>
      </c>
      <c r="H52" s="18"/>
      <c r="I52" s="17">
        <f t="shared" si="3"/>
        <v>191142.40000000037</v>
      </c>
      <c r="J52" s="68">
        <f t="shared" si="2"/>
        <v>3.5044862737253851E-2</v>
      </c>
      <c r="K52" s="18"/>
    </row>
    <row r="53" spans="1:11" ht="18" customHeight="1" x14ac:dyDescent="0.25">
      <c r="A53" s="41" t="s">
        <v>19</v>
      </c>
      <c r="B53" s="41" t="s">
        <v>1447</v>
      </c>
      <c r="C53" s="64">
        <v>0</v>
      </c>
      <c r="D53" s="64">
        <v>0</v>
      </c>
      <c r="E53" s="18"/>
      <c r="F53" s="63">
        <v>1</v>
      </c>
      <c r="G53" s="63">
        <v>6000</v>
      </c>
      <c r="H53" s="18"/>
      <c r="I53" s="17">
        <f t="shared" si="3"/>
        <v>6000</v>
      </c>
      <c r="J53" s="19" t="s">
        <v>43</v>
      </c>
      <c r="K53" s="18"/>
    </row>
    <row r="54" spans="1:11" ht="18" customHeight="1" x14ac:dyDescent="0.25">
      <c r="A54" s="56" t="s">
        <v>19</v>
      </c>
      <c r="B54" s="56" t="s">
        <v>309</v>
      </c>
      <c r="C54" s="61">
        <v>19</v>
      </c>
      <c r="D54" s="62">
        <v>7316844.7800000003</v>
      </c>
      <c r="E54" s="18"/>
      <c r="F54" s="63">
        <v>19</v>
      </c>
      <c r="G54" s="63">
        <v>10137748.52</v>
      </c>
      <c r="H54" s="18"/>
      <c r="I54" s="17">
        <f t="shared" si="3"/>
        <v>2820903.7399999993</v>
      </c>
      <c r="J54" s="68">
        <f t="shared" ref="J54:J61" si="4">I54/D54</f>
        <v>0.38553554500851378</v>
      </c>
      <c r="K54" s="18"/>
    </row>
    <row r="55" spans="1:11" ht="18" customHeight="1" x14ac:dyDescent="0.25">
      <c r="A55" s="56" t="s">
        <v>19</v>
      </c>
      <c r="B55" s="56" t="s">
        <v>85</v>
      </c>
      <c r="C55" s="61">
        <v>3</v>
      </c>
      <c r="D55" s="62">
        <v>1470767</v>
      </c>
      <c r="E55" s="18"/>
      <c r="F55" s="63">
        <v>2</v>
      </c>
      <c r="G55" s="63">
        <v>2093783</v>
      </c>
      <c r="H55" s="18"/>
      <c r="I55" s="17">
        <f t="shared" si="3"/>
        <v>623016</v>
      </c>
      <c r="J55" s="68">
        <f t="shared" si="4"/>
        <v>0.42359938725848484</v>
      </c>
      <c r="K55" s="18"/>
    </row>
    <row r="56" spans="1:11" ht="18" customHeight="1" x14ac:dyDescent="0.25">
      <c r="A56" s="56" t="s">
        <v>19</v>
      </c>
      <c r="B56" s="56" t="s">
        <v>563</v>
      </c>
      <c r="C56" s="61">
        <v>7</v>
      </c>
      <c r="D56" s="62">
        <v>38152</v>
      </c>
      <c r="E56" s="18"/>
      <c r="F56" s="63">
        <v>6</v>
      </c>
      <c r="G56" s="63">
        <v>6700</v>
      </c>
      <c r="H56" s="18"/>
      <c r="I56" s="17">
        <f t="shared" si="3"/>
        <v>-31452</v>
      </c>
      <c r="J56" s="68">
        <f t="shared" si="4"/>
        <v>-0.82438666387083248</v>
      </c>
      <c r="K56" s="18"/>
    </row>
    <row r="57" spans="1:11" ht="18" customHeight="1" x14ac:dyDescent="0.25">
      <c r="A57" s="56" t="s">
        <v>19</v>
      </c>
      <c r="B57" s="56" t="s">
        <v>199</v>
      </c>
      <c r="C57" s="61">
        <v>7</v>
      </c>
      <c r="D57" s="62">
        <v>1219644.73</v>
      </c>
      <c r="E57" s="18"/>
      <c r="F57" s="63">
        <v>10</v>
      </c>
      <c r="G57" s="63">
        <v>3450386</v>
      </c>
      <c r="H57" s="18"/>
      <c r="I57" s="17">
        <f t="shared" si="3"/>
        <v>2230741.27</v>
      </c>
      <c r="J57" s="68">
        <f t="shared" si="4"/>
        <v>1.8290090672551835</v>
      </c>
      <c r="K57" s="18"/>
    </row>
    <row r="58" spans="1:11" ht="18" customHeight="1" x14ac:dyDescent="0.25">
      <c r="A58" s="56" t="s">
        <v>19</v>
      </c>
      <c r="B58" s="56" t="s">
        <v>396</v>
      </c>
      <c r="C58" s="61">
        <v>2</v>
      </c>
      <c r="D58" s="62">
        <v>24688.83</v>
      </c>
      <c r="E58" s="18"/>
      <c r="F58" s="63">
        <v>1</v>
      </c>
      <c r="G58" s="63">
        <v>51356.76</v>
      </c>
      <c r="H58" s="18"/>
      <c r="I58" s="17">
        <f t="shared" si="3"/>
        <v>26667.93</v>
      </c>
      <c r="J58" s="68">
        <f t="shared" si="4"/>
        <v>1.0801617573615274</v>
      </c>
      <c r="K58" s="18"/>
    </row>
    <row r="59" spans="1:11" ht="18" customHeight="1" x14ac:dyDescent="0.25">
      <c r="A59" s="56" t="s">
        <v>19</v>
      </c>
      <c r="B59" s="56" t="s">
        <v>768</v>
      </c>
      <c r="C59" s="61">
        <v>4</v>
      </c>
      <c r="D59" s="62">
        <v>33000</v>
      </c>
      <c r="E59" s="18"/>
      <c r="F59" s="41">
        <v>0</v>
      </c>
      <c r="G59" s="41">
        <v>0</v>
      </c>
      <c r="H59" s="18"/>
      <c r="I59" s="17">
        <f t="shared" si="3"/>
        <v>-33000</v>
      </c>
      <c r="J59" s="68">
        <f t="shared" si="4"/>
        <v>-1</v>
      </c>
      <c r="K59" s="18"/>
    </row>
    <row r="60" spans="1:11" ht="18" customHeight="1" x14ac:dyDescent="0.25">
      <c r="A60" s="56" t="s">
        <v>19</v>
      </c>
      <c r="B60" s="56" t="s">
        <v>1189</v>
      </c>
      <c r="C60" s="61">
        <v>1</v>
      </c>
      <c r="D60" s="62">
        <v>21058.44</v>
      </c>
      <c r="E60" s="18"/>
      <c r="F60" s="63">
        <v>3</v>
      </c>
      <c r="G60" s="63">
        <v>264677</v>
      </c>
      <c r="H60" s="18"/>
      <c r="I60" s="17">
        <f t="shared" si="3"/>
        <v>243618.56</v>
      </c>
      <c r="J60" s="68">
        <f t="shared" si="4"/>
        <v>11.568689798484598</v>
      </c>
      <c r="K60" s="18"/>
    </row>
    <row r="61" spans="1:11" ht="18" customHeight="1" x14ac:dyDescent="0.25">
      <c r="A61" s="56" t="s">
        <v>19</v>
      </c>
      <c r="B61" s="56" t="s">
        <v>300</v>
      </c>
      <c r="C61" s="61">
        <v>12</v>
      </c>
      <c r="D61" s="62">
        <v>923321.36</v>
      </c>
      <c r="E61" s="18"/>
      <c r="F61" s="63">
        <f>14-1</f>
        <v>13</v>
      </c>
      <c r="G61" s="63">
        <f>2215508.01-434891</f>
        <v>1780617.0099999998</v>
      </c>
      <c r="H61" s="18"/>
      <c r="I61" s="17">
        <f t="shared" si="3"/>
        <v>857295.64999999979</v>
      </c>
      <c r="J61" s="68">
        <f t="shared" si="4"/>
        <v>0.92849108353780507</v>
      </c>
      <c r="K61" s="18"/>
    </row>
    <row r="62" spans="1:11" ht="18" customHeight="1" x14ac:dyDescent="0.25">
      <c r="A62" s="41" t="s">
        <v>19</v>
      </c>
      <c r="B62" s="41" t="s">
        <v>1231</v>
      </c>
      <c r="C62" s="65">
        <v>0</v>
      </c>
      <c r="D62" s="65">
        <v>0</v>
      </c>
      <c r="E62" s="18"/>
      <c r="F62" s="63">
        <v>1</v>
      </c>
      <c r="G62" s="63">
        <v>2000</v>
      </c>
      <c r="H62" s="18"/>
      <c r="I62" s="17">
        <f t="shared" si="3"/>
        <v>2000</v>
      </c>
      <c r="J62" s="19" t="s">
        <v>43</v>
      </c>
      <c r="K62" s="18"/>
    </row>
    <row r="63" spans="1:11" ht="18" customHeight="1" x14ac:dyDescent="0.25">
      <c r="A63" s="56" t="s">
        <v>19</v>
      </c>
      <c r="B63" s="56" t="s">
        <v>890</v>
      </c>
      <c r="C63" s="61">
        <v>2</v>
      </c>
      <c r="D63" s="62">
        <v>39756.6</v>
      </c>
      <c r="E63" s="18"/>
      <c r="F63" s="63">
        <v>1</v>
      </c>
      <c r="G63" s="63">
        <v>20099</v>
      </c>
      <c r="H63" s="18"/>
      <c r="I63" s="17">
        <f t="shared" si="3"/>
        <v>-19657.599999999999</v>
      </c>
      <c r="J63" s="68">
        <f>I63/D63</f>
        <v>-0.49444872046402355</v>
      </c>
      <c r="K63" s="18"/>
    </row>
    <row r="64" spans="1:11" ht="18" customHeight="1" x14ac:dyDescent="0.25">
      <c r="A64" s="41" t="s">
        <v>19</v>
      </c>
      <c r="B64" s="41" t="s">
        <v>1448</v>
      </c>
      <c r="C64" s="64">
        <v>0</v>
      </c>
      <c r="D64" s="64">
        <v>0</v>
      </c>
      <c r="E64" s="18"/>
      <c r="F64" s="63">
        <v>1</v>
      </c>
      <c r="G64" s="63">
        <v>35585</v>
      </c>
      <c r="H64" s="18"/>
      <c r="I64" s="17">
        <f t="shared" si="3"/>
        <v>35585</v>
      </c>
      <c r="J64" s="19" t="s">
        <v>43</v>
      </c>
      <c r="K64" s="18"/>
    </row>
    <row r="65" spans="1:11" ht="18" customHeight="1" x14ac:dyDescent="0.25">
      <c r="A65" s="56" t="s">
        <v>19</v>
      </c>
      <c r="B65" s="56" t="s">
        <v>810</v>
      </c>
      <c r="C65" s="61">
        <v>4</v>
      </c>
      <c r="D65" s="62">
        <v>218444.4</v>
      </c>
      <c r="E65" s="18"/>
      <c r="F65" s="63">
        <v>2</v>
      </c>
      <c r="G65" s="63">
        <v>121544</v>
      </c>
      <c r="H65" s="18"/>
      <c r="I65" s="17">
        <f t="shared" si="3"/>
        <v>-96900.4</v>
      </c>
      <c r="J65" s="68">
        <f t="shared" ref="J65:J84" si="5">I65/D65</f>
        <v>-0.44359296919490726</v>
      </c>
      <c r="K65" s="18"/>
    </row>
    <row r="66" spans="1:11" ht="18" customHeight="1" x14ac:dyDescent="0.25">
      <c r="A66" s="56" t="s">
        <v>19</v>
      </c>
      <c r="B66" s="56" t="s">
        <v>676</v>
      </c>
      <c r="C66" s="61">
        <v>9</v>
      </c>
      <c r="D66" s="62">
        <v>1591123.01</v>
      </c>
      <c r="E66" s="18"/>
      <c r="F66" s="63">
        <v>11</v>
      </c>
      <c r="G66" s="63">
        <v>3021270.04</v>
      </c>
      <c r="H66" s="18"/>
      <c r="I66" s="17">
        <f t="shared" si="3"/>
        <v>1430147.03</v>
      </c>
      <c r="J66" s="68">
        <f t="shared" si="5"/>
        <v>0.89882870212529953</v>
      </c>
      <c r="K66" s="18"/>
    </row>
    <row r="67" spans="1:11" ht="18" customHeight="1" x14ac:dyDescent="0.25">
      <c r="A67" s="56" t="s">
        <v>19</v>
      </c>
      <c r="B67" s="56" t="s">
        <v>1445</v>
      </c>
      <c r="C67" s="61">
        <v>1</v>
      </c>
      <c r="D67" s="62">
        <v>76459.58</v>
      </c>
      <c r="E67" s="18"/>
      <c r="F67" s="63">
        <v>1</v>
      </c>
      <c r="G67" s="63">
        <v>499925</v>
      </c>
      <c r="H67" s="18"/>
      <c r="I67" s="17">
        <f t="shared" si="3"/>
        <v>423465.42</v>
      </c>
      <c r="J67" s="68">
        <f t="shared" si="5"/>
        <v>5.538422000225478</v>
      </c>
      <c r="K67" s="18"/>
    </row>
    <row r="68" spans="1:11" ht="18" customHeight="1" x14ac:dyDescent="0.25">
      <c r="A68" s="56" t="s">
        <v>19</v>
      </c>
      <c r="B68" s="56" t="s">
        <v>159</v>
      </c>
      <c r="C68" s="61">
        <v>13</v>
      </c>
      <c r="D68" s="62">
        <v>3100088.04</v>
      </c>
      <c r="E68" s="18"/>
      <c r="F68" s="63">
        <v>13</v>
      </c>
      <c r="G68" s="63">
        <v>3063841.36</v>
      </c>
      <c r="H68" s="18"/>
      <c r="I68" s="17">
        <f t="shared" si="3"/>
        <v>-36246.680000000168</v>
      </c>
      <c r="J68" s="68">
        <f t="shared" si="5"/>
        <v>-1.16921453624266E-2</v>
      </c>
      <c r="K68" s="18"/>
    </row>
    <row r="69" spans="1:11" ht="18" customHeight="1" x14ac:dyDescent="0.25">
      <c r="A69" s="56" t="s">
        <v>19</v>
      </c>
      <c r="B69" s="56" t="s">
        <v>787</v>
      </c>
      <c r="C69" s="61">
        <v>6</v>
      </c>
      <c r="D69" s="62">
        <v>1482127.73</v>
      </c>
      <c r="E69" s="18"/>
      <c r="F69" s="63">
        <v>4</v>
      </c>
      <c r="G69" s="63">
        <v>1058284.48</v>
      </c>
      <c r="H69" s="18"/>
      <c r="I69" s="17">
        <f t="shared" si="3"/>
        <v>-423843.25</v>
      </c>
      <c r="J69" s="68">
        <f t="shared" si="5"/>
        <v>-0.28596944880047553</v>
      </c>
      <c r="K69" s="18"/>
    </row>
    <row r="70" spans="1:11" ht="18" customHeight="1" x14ac:dyDescent="0.25">
      <c r="A70" s="56" t="s">
        <v>19</v>
      </c>
      <c r="B70" s="56" t="s">
        <v>210</v>
      </c>
      <c r="C70" s="61">
        <v>2</v>
      </c>
      <c r="D70" s="62">
        <v>194611</v>
      </c>
      <c r="E70" s="18"/>
      <c r="F70" s="63">
        <v>2</v>
      </c>
      <c r="G70" s="63">
        <v>68957</v>
      </c>
      <c r="H70" s="18"/>
      <c r="I70" s="17">
        <f t="shared" si="3"/>
        <v>-125654</v>
      </c>
      <c r="J70" s="68">
        <f t="shared" si="5"/>
        <v>-0.64566751108621812</v>
      </c>
      <c r="K70" s="18"/>
    </row>
    <row r="71" spans="1:11" ht="18" customHeight="1" x14ac:dyDescent="0.25">
      <c r="A71" s="56" t="s">
        <v>19</v>
      </c>
      <c r="B71" s="56" t="s">
        <v>94</v>
      </c>
      <c r="C71" s="61">
        <v>29</v>
      </c>
      <c r="D71" s="62">
        <v>9623309.4000000004</v>
      </c>
      <c r="E71" s="18"/>
      <c r="F71" s="63">
        <v>31</v>
      </c>
      <c r="G71" s="63">
        <v>7562702.5199999996</v>
      </c>
      <c r="H71" s="18"/>
      <c r="I71" s="17">
        <f t="shared" ref="I71:I102" si="6">G71-D71</f>
        <v>-2060606.8800000008</v>
      </c>
      <c r="J71" s="68">
        <f t="shared" si="5"/>
        <v>-0.21412663714210423</v>
      </c>
      <c r="K71" s="18"/>
    </row>
    <row r="72" spans="1:11" ht="18" customHeight="1" x14ac:dyDescent="0.25">
      <c r="A72" s="56" t="s">
        <v>19</v>
      </c>
      <c r="B72" s="56" t="s">
        <v>891</v>
      </c>
      <c r="C72" s="61">
        <v>1</v>
      </c>
      <c r="D72" s="62">
        <v>380094</v>
      </c>
      <c r="E72" s="18"/>
      <c r="F72" s="41">
        <v>0</v>
      </c>
      <c r="G72" s="41">
        <v>0</v>
      </c>
      <c r="H72" s="18"/>
      <c r="I72" s="17">
        <f t="shared" si="6"/>
        <v>-380094</v>
      </c>
      <c r="J72" s="68">
        <f t="shared" si="5"/>
        <v>-1</v>
      </c>
      <c r="K72" s="18"/>
    </row>
    <row r="73" spans="1:11" ht="18" customHeight="1" x14ac:dyDescent="0.25">
      <c r="A73" s="56" t="s">
        <v>19</v>
      </c>
      <c r="B73" s="56" t="s">
        <v>280</v>
      </c>
      <c r="C73" s="61">
        <v>12</v>
      </c>
      <c r="D73" s="62">
        <v>3175596.23</v>
      </c>
      <c r="E73" s="18"/>
      <c r="F73" s="63">
        <v>15</v>
      </c>
      <c r="G73" s="63">
        <v>4023116.56</v>
      </c>
      <c r="H73" s="18"/>
      <c r="I73" s="17">
        <f t="shared" si="6"/>
        <v>847520.33000000007</v>
      </c>
      <c r="J73" s="68">
        <f t="shared" si="5"/>
        <v>0.26688541886825456</v>
      </c>
      <c r="K73" s="18"/>
    </row>
    <row r="74" spans="1:11" ht="18" customHeight="1" x14ac:dyDescent="0.25">
      <c r="A74" s="56" t="s">
        <v>19</v>
      </c>
      <c r="B74" s="56" t="s">
        <v>89</v>
      </c>
      <c r="C74" s="61">
        <v>24</v>
      </c>
      <c r="D74" s="62">
        <v>3462125</v>
      </c>
      <c r="E74" s="18"/>
      <c r="F74" s="63">
        <v>24</v>
      </c>
      <c r="G74" s="63">
        <v>5654672.6400000006</v>
      </c>
      <c r="H74" s="18"/>
      <c r="I74" s="17">
        <f t="shared" si="6"/>
        <v>2192547.6400000006</v>
      </c>
      <c r="J74" s="68">
        <f t="shared" si="5"/>
        <v>0.63329534317796166</v>
      </c>
      <c r="K74" s="18"/>
    </row>
    <row r="75" spans="1:11" ht="18" customHeight="1" x14ac:dyDescent="0.25">
      <c r="A75" s="56" t="s">
        <v>19</v>
      </c>
      <c r="B75" s="56" t="s">
        <v>885</v>
      </c>
      <c r="C75" s="61">
        <v>4</v>
      </c>
      <c r="D75" s="62">
        <v>791550.48</v>
      </c>
      <c r="E75" s="18"/>
      <c r="F75" s="41">
        <v>0</v>
      </c>
      <c r="G75" s="41">
        <v>0</v>
      </c>
      <c r="H75" s="18"/>
      <c r="I75" s="17">
        <f t="shared" si="6"/>
        <v>-791550.48</v>
      </c>
      <c r="J75" s="68">
        <f t="shared" si="5"/>
        <v>-1</v>
      </c>
      <c r="K75" s="18"/>
    </row>
    <row r="76" spans="1:11" ht="18" customHeight="1" x14ac:dyDescent="0.25">
      <c r="A76" s="56" t="s">
        <v>19</v>
      </c>
      <c r="B76" s="56" t="s">
        <v>539</v>
      </c>
      <c r="C76" s="61">
        <v>2</v>
      </c>
      <c r="D76" s="62">
        <v>27105</v>
      </c>
      <c r="E76" s="18"/>
      <c r="F76" s="63">
        <v>1</v>
      </c>
      <c r="G76" s="63">
        <v>38900</v>
      </c>
      <c r="H76" s="18"/>
      <c r="I76" s="17">
        <f t="shared" si="6"/>
        <v>11795</v>
      </c>
      <c r="J76" s="68">
        <f t="shared" si="5"/>
        <v>0.43515956465596756</v>
      </c>
      <c r="K76" s="18"/>
    </row>
    <row r="77" spans="1:11" ht="18" customHeight="1" x14ac:dyDescent="0.25">
      <c r="A77" s="56" t="s">
        <v>19</v>
      </c>
      <c r="B77" s="56" t="s">
        <v>769</v>
      </c>
      <c r="C77" s="61">
        <v>3</v>
      </c>
      <c r="D77" s="62">
        <v>600151.28</v>
      </c>
      <c r="E77" s="18"/>
      <c r="F77" s="63">
        <v>1</v>
      </c>
      <c r="G77" s="63">
        <v>249914</v>
      </c>
      <c r="H77" s="18"/>
      <c r="I77" s="17">
        <f t="shared" si="6"/>
        <v>-350237.28</v>
      </c>
      <c r="J77" s="68">
        <f t="shared" si="5"/>
        <v>-0.58358165961089015</v>
      </c>
      <c r="K77" s="18"/>
    </row>
    <row r="78" spans="1:11" ht="18" customHeight="1" x14ac:dyDescent="0.25">
      <c r="A78" s="56" t="s">
        <v>19</v>
      </c>
      <c r="B78" s="56" t="s">
        <v>178</v>
      </c>
      <c r="C78" s="61">
        <v>5</v>
      </c>
      <c r="D78" s="62">
        <v>582431.4</v>
      </c>
      <c r="E78" s="18"/>
      <c r="F78" s="63">
        <v>5</v>
      </c>
      <c r="G78" s="63">
        <v>1209068</v>
      </c>
      <c r="H78" s="18"/>
      <c r="I78" s="17">
        <f t="shared" si="6"/>
        <v>626636.6</v>
      </c>
      <c r="J78" s="68">
        <f t="shared" si="5"/>
        <v>1.0758976937026403</v>
      </c>
      <c r="K78" s="18"/>
    </row>
    <row r="79" spans="1:11" ht="18" customHeight="1" x14ac:dyDescent="0.25">
      <c r="A79" s="56" t="s">
        <v>19</v>
      </c>
      <c r="B79" s="56" t="s">
        <v>567</v>
      </c>
      <c r="C79" s="61">
        <v>4</v>
      </c>
      <c r="D79" s="62">
        <v>640774.88</v>
      </c>
      <c r="E79" s="18"/>
      <c r="F79" s="63">
        <v>6</v>
      </c>
      <c r="G79" s="63">
        <v>1015026.24</v>
      </c>
      <c r="H79" s="18"/>
      <c r="I79" s="17">
        <f t="shared" si="6"/>
        <v>374251.36</v>
      </c>
      <c r="J79" s="68">
        <f t="shared" si="5"/>
        <v>0.58406059863020843</v>
      </c>
      <c r="K79" s="18"/>
    </row>
    <row r="80" spans="1:11" ht="18" customHeight="1" x14ac:dyDescent="0.25">
      <c r="A80" s="56" t="s">
        <v>19</v>
      </c>
      <c r="B80" s="56" t="s">
        <v>1290</v>
      </c>
      <c r="C80" s="61">
        <v>1</v>
      </c>
      <c r="D80" s="62">
        <v>50332</v>
      </c>
      <c r="E80" s="18"/>
      <c r="F80" s="63">
        <v>1</v>
      </c>
      <c r="G80" s="63">
        <v>50426</v>
      </c>
      <c r="H80" s="18"/>
      <c r="I80" s="17">
        <f t="shared" si="6"/>
        <v>94</v>
      </c>
      <c r="J80" s="68">
        <f t="shared" si="5"/>
        <v>1.8675991416991179E-3</v>
      </c>
      <c r="K80" s="18"/>
    </row>
    <row r="81" spans="1:11" ht="18" customHeight="1" x14ac:dyDescent="0.25">
      <c r="A81" s="56" t="s">
        <v>19</v>
      </c>
      <c r="B81" s="56" t="s">
        <v>771</v>
      </c>
      <c r="C81" s="61">
        <v>1</v>
      </c>
      <c r="D81" s="62">
        <v>336158</v>
      </c>
      <c r="E81" s="18"/>
      <c r="F81" s="63">
        <v>2</v>
      </c>
      <c r="G81" s="63">
        <v>290949</v>
      </c>
      <c r="H81" s="18"/>
      <c r="I81" s="17">
        <f t="shared" si="6"/>
        <v>-45209</v>
      </c>
      <c r="J81" s="68">
        <f t="shared" si="5"/>
        <v>-0.13448735416084104</v>
      </c>
      <c r="K81" s="18"/>
    </row>
    <row r="82" spans="1:11" ht="18" customHeight="1" x14ac:dyDescent="0.25">
      <c r="A82" s="56" t="s">
        <v>19</v>
      </c>
      <c r="B82" s="56" t="s">
        <v>252</v>
      </c>
      <c r="C82" s="61">
        <v>44</v>
      </c>
      <c r="D82" s="62">
        <v>13560932.25</v>
      </c>
      <c r="E82" s="18"/>
      <c r="F82" s="63">
        <v>43</v>
      </c>
      <c r="G82" s="63">
        <v>11399000.879999999</v>
      </c>
      <c r="H82" s="18"/>
      <c r="I82" s="17">
        <f t="shared" si="6"/>
        <v>-2161931.370000001</v>
      </c>
      <c r="J82" s="68">
        <f t="shared" si="5"/>
        <v>-0.15942350644809106</v>
      </c>
      <c r="K82" s="18"/>
    </row>
    <row r="83" spans="1:11" ht="18" customHeight="1" x14ac:dyDescent="0.25">
      <c r="A83" s="56" t="s">
        <v>19</v>
      </c>
      <c r="B83" s="56" t="s">
        <v>67</v>
      </c>
      <c r="C83" s="61">
        <v>18</v>
      </c>
      <c r="D83" s="62">
        <v>1996623.98</v>
      </c>
      <c r="E83" s="18"/>
      <c r="F83" s="63">
        <v>15</v>
      </c>
      <c r="G83" s="63">
        <v>7072281.8899999997</v>
      </c>
      <c r="H83" s="18"/>
      <c r="I83" s="17">
        <f t="shared" si="6"/>
        <v>5075657.91</v>
      </c>
      <c r="J83" s="68">
        <f t="shared" si="5"/>
        <v>2.5421200791147465</v>
      </c>
      <c r="K83" s="18"/>
    </row>
    <row r="84" spans="1:11" ht="18" customHeight="1" x14ac:dyDescent="0.25">
      <c r="A84" s="56" t="s">
        <v>19</v>
      </c>
      <c r="B84" s="56" t="s">
        <v>434</v>
      </c>
      <c r="C84" s="61">
        <v>4</v>
      </c>
      <c r="D84" s="62">
        <v>55363.71</v>
      </c>
      <c r="E84" s="18"/>
      <c r="F84" s="63">
        <v>5</v>
      </c>
      <c r="G84" s="63">
        <v>80029</v>
      </c>
      <c r="H84" s="18"/>
      <c r="I84" s="17">
        <f t="shared" si="6"/>
        <v>24665.29</v>
      </c>
      <c r="J84" s="68">
        <f t="shared" si="5"/>
        <v>0.44551367673878794</v>
      </c>
      <c r="K84" s="18"/>
    </row>
    <row r="85" spans="1:11" ht="18" customHeight="1" x14ac:dyDescent="0.25">
      <c r="A85" s="41" t="s">
        <v>19</v>
      </c>
      <c r="B85" s="41" t="s">
        <v>1432</v>
      </c>
      <c r="C85" s="64">
        <v>0</v>
      </c>
      <c r="D85" s="64">
        <v>0</v>
      </c>
      <c r="E85" s="18"/>
      <c r="F85" s="63">
        <v>2</v>
      </c>
      <c r="G85" s="63">
        <v>13200</v>
      </c>
      <c r="H85" s="18"/>
      <c r="I85" s="17">
        <f t="shared" si="6"/>
        <v>13200</v>
      </c>
      <c r="J85" s="19" t="s">
        <v>43</v>
      </c>
      <c r="K85" s="18"/>
    </row>
    <row r="86" spans="1:11" ht="18" customHeight="1" x14ac:dyDescent="0.25">
      <c r="A86" s="56" t="s">
        <v>19</v>
      </c>
      <c r="B86" s="56" t="s">
        <v>628</v>
      </c>
      <c r="C86" s="61">
        <v>4</v>
      </c>
      <c r="D86" s="62">
        <v>188353.6</v>
      </c>
      <c r="E86" s="18"/>
      <c r="F86" s="63">
        <v>6</v>
      </c>
      <c r="G86" s="63">
        <v>810847</v>
      </c>
      <c r="H86" s="18"/>
      <c r="I86" s="17">
        <f t="shared" si="6"/>
        <v>622493.4</v>
      </c>
      <c r="J86" s="68">
        <f>I86/D86</f>
        <v>3.3049190458796645</v>
      </c>
      <c r="K86" s="18"/>
    </row>
    <row r="87" spans="1:11" ht="18" customHeight="1" x14ac:dyDescent="0.25">
      <c r="A87" s="56" t="s">
        <v>19</v>
      </c>
      <c r="B87" s="56" t="s">
        <v>111</v>
      </c>
      <c r="C87" s="61">
        <v>8</v>
      </c>
      <c r="D87" s="62">
        <v>163068.59</v>
      </c>
      <c r="E87" s="18"/>
      <c r="F87" s="63">
        <v>7</v>
      </c>
      <c r="G87" s="63">
        <v>245118</v>
      </c>
      <c r="H87" s="18"/>
      <c r="I87" s="17">
        <f t="shared" si="6"/>
        <v>82049.41</v>
      </c>
      <c r="J87" s="68">
        <f>I87/D87</f>
        <v>0.5031588854726714</v>
      </c>
      <c r="K87" s="18"/>
    </row>
    <row r="88" spans="1:11" ht="18" customHeight="1" x14ac:dyDescent="0.25">
      <c r="A88" s="56" t="s">
        <v>19</v>
      </c>
      <c r="B88" s="56" t="s">
        <v>51</v>
      </c>
      <c r="C88" s="61">
        <v>14</v>
      </c>
      <c r="D88" s="62">
        <v>4315829.72</v>
      </c>
      <c r="E88" s="18"/>
      <c r="F88" s="63">
        <v>12</v>
      </c>
      <c r="G88" s="63">
        <v>3673227.4</v>
      </c>
      <c r="H88" s="18"/>
      <c r="I88" s="17">
        <f t="shared" si="6"/>
        <v>-642602.31999999983</v>
      </c>
      <c r="J88" s="68">
        <f>I88/D88</f>
        <v>-0.14889427101864433</v>
      </c>
      <c r="K88" s="18"/>
    </row>
    <row r="89" spans="1:11" ht="18" customHeight="1" x14ac:dyDescent="0.25">
      <c r="A89" s="56" t="s">
        <v>19</v>
      </c>
      <c r="B89" s="56" t="s">
        <v>79</v>
      </c>
      <c r="C89" s="61">
        <v>32</v>
      </c>
      <c r="D89" s="62">
        <v>14983978.33</v>
      </c>
      <c r="E89" s="18"/>
      <c r="F89" s="63">
        <f>37-1</f>
        <v>36</v>
      </c>
      <c r="G89" s="63">
        <f>27763184-11609</f>
        <v>27751575</v>
      </c>
      <c r="H89" s="18"/>
      <c r="I89" s="17">
        <f t="shared" si="6"/>
        <v>12767596.67</v>
      </c>
      <c r="J89" s="68">
        <f>I89/D89</f>
        <v>0.8520832310894032</v>
      </c>
      <c r="K89" s="18"/>
    </row>
    <row r="90" spans="1:11" ht="18" customHeight="1" x14ac:dyDescent="0.25">
      <c r="A90" s="56" t="s">
        <v>19</v>
      </c>
      <c r="B90" s="56" t="s">
        <v>513</v>
      </c>
      <c r="C90" s="61">
        <v>0</v>
      </c>
      <c r="D90" s="62">
        <v>0</v>
      </c>
      <c r="E90" s="18"/>
      <c r="F90" s="63">
        <v>2</v>
      </c>
      <c r="G90" s="63">
        <v>373999</v>
      </c>
      <c r="H90" s="18"/>
      <c r="I90" s="17">
        <f t="shared" si="6"/>
        <v>373999</v>
      </c>
      <c r="J90" s="19" t="s">
        <v>43</v>
      </c>
      <c r="K90" s="18"/>
    </row>
    <row r="91" spans="1:11" ht="18" customHeight="1" x14ac:dyDescent="0.25">
      <c r="A91" s="56" t="s">
        <v>19</v>
      </c>
      <c r="B91" s="56" t="s">
        <v>794</v>
      </c>
      <c r="C91" s="61">
        <v>1</v>
      </c>
      <c r="D91" s="62">
        <v>524444</v>
      </c>
      <c r="E91" s="18"/>
      <c r="F91" s="63">
        <v>2</v>
      </c>
      <c r="G91" s="63">
        <v>556415</v>
      </c>
      <c r="H91" s="18"/>
      <c r="I91" s="17">
        <f t="shared" si="6"/>
        <v>31971</v>
      </c>
      <c r="J91" s="68">
        <f t="shared" ref="J91:J96" si="7">I91/D91</f>
        <v>6.0961704204834072E-2</v>
      </c>
      <c r="K91" s="18"/>
    </row>
    <row r="92" spans="1:11" ht="18" customHeight="1" x14ac:dyDescent="0.25">
      <c r="A92" s="56" t="s">
        <v>19</v>
      </c>
      <c r="B92" s="56" t="s">
        <v>643</v>
      </c>
      <c r="C92" s="61">
        <v>5</v>
      </c>
      <c r="D92" s="62">
        <v>725640.44</v>
      </c>
      <c r="E92" s="18"/>
      <c r="F92" s="63">
        <v>3</v>
      </c>
      <c r="G92" s="63">
        <v>403116</v>
      </c>
      <c r="H92" s="18"/>
      <c r="I92" s="17">
        <f t="shared" si="6"/>
        <v>-322524.43999999994</v>
      </c>
      <c r="J92" s="68">
        <f t="shared" si="7"/>
        <v>-0.44446866825669196</v>
      </c>
      <c r="K92" s="18"/>
    </row>
    <row r="93" spans="1:11" ht="18" customHeight="1" x14ac:dyDescent="0.25">
      <c r="A93" s="56" t="s">
        <v>19</v>
      </c>
      <c r="B93" s="56" t="s">
        <v>1340</v>
      </c>
      <c r="C93" s="61">
        <v>1</v>
      </c>
      <c r="D93" s="62">
        <v>26000</v>
      </c>
      <c r="E93" s="18"/>
      <c r="F93" s="41">
        <v>0</v>
      </c>
      <c r="G93" s="41">
        <v>0</v>
      </c>
      <c r="H93" s="18"/>
      <c r="I93" s="17">
        <f t="shared" si="6"/>
        <v>-26000</v>
      </c>
      <c r="J93" s="68">
        <f t="shared" si="7"/>
        <v>-1</v>
      </c>
      <c r="K93" s="18"/>
    </row>
    <row r="94" spans="1:11" ht="18" customHeight="1" x14ac:dyDescent="0.25">
      <c r="A94" s="56" t="s">
        <v>19</v>
      </c>
      <c r="B94" s="56" t="s">
        <v>710</v>
      </c>
      <c r="C94" s="61">
        <v>1</v>
      </c>
      <c r="D94" s="62">
        <v>141999</v>
      </c>
      <c r="E94" s="18"/>
      <c r="F94" s="63">
        <v>3</v>
      </c>
      <c r="G94" s="63">
        <v>67672</v>
      </c>
      <c r="H94" s="18"/>
      <c r="I94" s="17">
        <f t="shared" si="6"/>
        <v>-74327</v>
      </c>
      <c r="J94" s="68">
        <f t="shared" si="7"/>
        <v>-0.52343326361453246</v>
      </c>
      <c r="K94" s="18"/>
    </row>
    <row r="95" spans="1:11" ht="18" customHeight="1" x14ac:dyDescent="0.25">
      <c r="A95" s="56" t="s">
        <v>19</v>
      </c>
      <c r="B95" s="56" t="s">
        <v>1550</v>
      </c>
      <c r="C95" s="61">
        <v>1</v>
      </c>
      <c r="D95" s="62">
        <v>16203</v>
      </c>
      <c r="E95" s="18"/>
      <c r="F95" s="41">
        <v>0</v>
      </c>
      <c r="G95" s="41">
        <v>0</v>
      </c>
      <c r="H95" s="18"/>
      <c r="I95" s="17">
        <f t="shared" si="6"/>
        <v>-16203</v>
      </c>
      <c r="J95" s="68">
        <f t="shared" si="7"/>
        <v>-1</v>
      </c>
      <c r="K95" s="18"/>
    </row>
    <row r="96" spans="1:11" ht="18" customHeight="1" x14ac:dyDescent="0.25">
      <c r="A96" s="56" t="s">
        <v>19</v>
      </c>
      <c r="B96" s="56" t="s">
        <v>836</v>
      </c>
      <c r="C96" s="61">
        <v>1</v>
      </c>
      <c r="D96" s="62">
        <v>6400</v>
      </c>
      <c r="E96" s="18"/>
      <c r="F96" s="63">
        <v>3</v>
      </c>
      <c r="G96" s="63">
        <v>999829</v>
      </c>
      <c r="H96" s="18"/>
      <c r="I96" s="17">
        <f t="shared" si="6"/>
        <v>993429</v>
      </c>
      <c r="J96" s="68">
        <f t="shared" si="7"/>
        <v>155.22328125000001</v>
      </c>
      <c r="K96" s="18"/>
    </row>
    <row r="97" spans="1:11" ht="18" customHeight="1" x14ac:dyDescent="0.25">
      <c r="A97" s="41" t="s">
        <v>19</v>
      </c>
      <c r="B97" s="41" t="s">
        <v>1274</v>
      </c>
      <c r="C97" s="64">
        <v>0</v>
      </c>
      <c r="D97" s="64">
        <v>0</v>
      </c>
      <c r="E97" s="18"/>
      <c r="F97" s="63">
        <v>3</v>
      </c>
      <c r="G97" s="63">
        <v>287822</v>
      </c>
      <c r="H97" s="18"/>
      <c r="I97" s="17">
        <f t="shared" si="6"/>
        <v>287822</v>
      </c>
      <c r="J97" s="19" t="s">
        <v>43</v>
      </c>
      <c r="K97" s="18"/>
    </row>
    <row r="98" spans="1:11" ht="18" customHeight="1" x14ac:dyDescent="0.25">
      <c r="A98" s="56" t="s">
        <v>19</v>
      </c>
      <c r="B98" s="56" t="s">
        <v>1132</v>
      </c>
      <c r="C98" s="61">
        <v>1</v>
      </c>
      <c r="D98" s="62">
        <v>62280</v>
      </c>
      <c r="E98" s="18"/>
      <c r="F98" s="63">
        <v>1</v>
      </c>
      <c r="G98" s="63">
        <v>29948</v>
      </c>
      <c r="H98" s="18"/>
      <c r="I98" s="17">
        <f t="shared" si="6"/>
        <v>-32332</v>
      </c>
      <c r="J98" s="68">
        <f>I98/D98</f>
        <v>-0.51913937058445725</v>
      </c>
      <c r="K98" s="18"/>
    </row>
    <row r="99" spans="1:11" ht="18" customHeight="1" x14ac:dyDescent="0.25">
      <c r="A99" s="56" t="s">
        <v>19</v>
      </c>
      <c r="B99" s="56" t="s">
        <v>44</v>
      </c>
      <c r="C99" s="61">
        <v>10</v>
      </c>
      <c r="D99" s="62">
        <v>167288</v>
      </c>
      <c r="E99" s="18"/>
      <c r="F99" s="63">
        <v>13</v>
      </c>
      <c r="G99" s="63">
        <v>330977.91999999998</v>
      </c>
      <c r="H99" s="18"/>
      <c r="I99" s="17">
        <f t="shared" si="6"/>
        <v>163689.91999999998</v>
      </c>
      <c r="J99" s="68">
        <f>I99/D99</f>
        <v>0.97849170293147136</v>
      </c>
      <c r="K99" s="18"/>
    </row>
    <row r="100" spans="1:11" ht="18" customHeight="1" x14ac:dyDescent="0.25">
      <c r="A100" s="56" t="s">
        <v>238</v>
      </c>
      <c r="B100" s="56" t="s">
        <v>573</v>
      </c>
      <c r="C100" s="61">
        <v>4</v>
      </c>
      <c r="D100" s="62">
        <v>646049</v>
      </c>
      <c r="E100" s="18"/>
      <c r="F100" s="63">
        <v>2</v>
      </c>
      <c r="G100" s="63">
        <v>658891</v>
      </c>
      <c r="H100" s="18"/>
      <c r="I100" s="17">
        <f t="shared" si="6"/>
        <v>12842</v>
      </c>
      <c r="J100" s="68">
        <f>I100/D100</f>
        <v>1.9877749210973163E-2</v>
      </c>
      <c r="K100" s="18"/>
    </row>
    <row r="101" spans="1:11" ht="18" customHeight="1" x14ac:dyDescent="0.25">
      <c r="A101" s="56" t="s">
        <v>238</v>
      </c>
      <c r="B101" s="56" t="s">
        <v>1410</v>
      </c>
      <c r="C101" s="61">
        <v>1</v>
      </c>
      <c r="D101" s="62">
        <v>4000</v>
      </c>
      <c r="E101" s="18"/>
      <c r="F101" s="63">
        <v>1</v>
      </c>
      <c r="G101" s="63">
        <v>255611</v>
      </c>
      <c r="H101" s="18"/>
      <c r="I101" s="17">
        <f t="shared" si="6"/>
        <v>251611</v>
      </c>
      <c r="J101" s="68">
        <f>I101/D101</f>
        <v>62.902749999999997</v>
      </c>
      <c r="K101" s="18"/>
    </row>
    <row r="102" spans="1:11" s="59" customFormat="1" ht="18" customHeight="1" x14ac:dyDescent="0.25">
      <c r="A102" s="41" t="s">
        <v>238</v>
      </c>
      <c r="B102" s="41" t="s">
        <v>2394</v>
      </c>
      <c r="C102" s="66">
        <v>0</v>
      </c>
      <c r="D102" s="66">
        <v>0</v>
      </c>
      <c r="E102" s="67"/>
      <c r="F102" s="63">
        <v>1</v>
      </c>
      <c r="G102" s="63">
        <v>3527940</v>
      </c>
      <c r="H102" s="67"/>
      <c r="I102" s="17">
        <f t="shared" si="6"/>
        <v>3527940</v>
      </c>
      <c r="J102" s="19" t="s">
        <v>43</v>
      </c>
      <c r="K102" s="67"/>
    </row>
    <row r="103" spans="1:11" ht="18" customHeight="1" x14ac:dyDescent="0.25">
      <c r="A103" s="56" t="s">
        <v>238</v>
      </c>
      <c r="B103" s="56" t="s">
        <v>815</v>
      </c>
      <c r="C103" s="61">
        <v>2</v>
      </c>
      <c r="D103" s="62">
        <v>92480.7</v>
      </c>
      <c r="E103" s="18"/>
      <c r="F103" s="63">
        <v>0</v>
      </c>
      <c r="G103" s="63">
        <v>0</v>
      </c>
      <c r="H103" s="18"/>
      <c r="I103" s="17">
        <f t="shared" ref="I103:I116" si="8">G103-D103</f>
        <v>-92480.7</v>
      </c>
      <c r="J103" s="68">
        <f>I103/D103</f>
        <v>-1</v>
      </c>
      <c r="K103" s="18"/>
    </row>
    <row r="104" spans="1:11" ht="18" customHeight="1" x14ac:dyDescent="0.25">
      <c r="A104" s="56" t="s">
        <v>238</v>
      </c>
      <c r="B104" s="56" t="s">
        <v>239</v>
      </c>
      <c r="C104" s="61">
        <v>1</v>
      </c>
      <c r="D104" s="62">
        <v>143666</v>
      </c>
      <c r="E104" s="18"/>
      <c r="F104" s="63">
        <v>1</v>
      </c>
      <c r="G104" s="63">
        <v>184000</v>
      </c>
      <c r="H104" s="18"/>
      <c r="I104" s="17">
        <f t="shared" si="8"/>
        <v>40334</v>
      </c>
      <c r="J104" s="68">
        <f>I104/D104</f>
        <v>0.28074840254479139</v>
      </c>
      <c r="K104" s="18"/>
    </row>
    <row r="105" spans="1:11" ht="18" customHeight="1" x14ac:dyDescent="0.25">
      <c r="A105" s="56" t="s">
        <v>238</v>
      </c>
      <c r="B105" s="56" t="s">
        <v>1459</v>
      </c>
      <c r="C105" s="61">
        <v>1</v>
      </c>
      <c r="D105" s="62">
        <v>12000.48</v>
      </c>
      <c r="E105" s="18"/>
      <c r="F105" s="63">
        <v>0</v>
      </c>
      <c r="G105" s="63">
        <v>0</v>
      </c>
      <c r="H105" s="18"/>
      <c r="I105" s="17">
        <f t="shared" si="8"/>
        <v>-12000.48</v>
      </c>
      <c r="J105" s="68">
        <f>I105/D105</f>
        <v>-1</v>
      </c>
      <c r="K105" s="18"/>
    </row>
    <row r="106" spans="1:11" ht="18" customHeight="1" x14ac:dyDescent="0.25">
      <c r="A106" s="56" t="s">
        <v>238</v>
      </c>
      <c r="B106" s="56" t="s">
        <v>3471</v>
      </c>
      <c r="C106" s="61">
        <v>1</v>
      </c>
      <c r="D106" s="62">
        <v>75000</v>
      </c>
      <c r="E106" s="18"/>
      <c r="F106" s="63">
        <v>0</v>
      </c>
      <c r="G106" s="63">
        <v>0</v>
      </c>
      <c r="H106" s="18"/>
      <c r="I106" s="17">
        <f t="shared" si="8"/>
        <v>-75000</v>
      </c>
      <c r="J106" s="68">
        <f>I106/D106</f>
        <v>-1</v>
      </c>
      <c r="K106" s="18"/>
    </row>
    <row r="107" spans="1:11" ht="18" customHeight="1" x14ac:dyDescent="0.25">
      <c r="A107" s="56" t="s">
        <v>238</v>
      </c>
      <c r="B107" s="56" t="s">
        <v>887</v>
      </c>
      <c r="C107" s="61">
        <v>2</v>
      </c>
      <c r="D107" s="62">
        <v>62455</v>
      </c>
      <c r="E107" s="18"/>
      <c r="F107" s="63">
        <v>0</v>
      </c>
      <c r="G107" s="63">
        <v>0</v>
      </c>
      <c r="H107" s="18"/>
      <c r="I107" s="17">
        <f t="shared" si="8"/>
        <v>-62455</v>
      </c>
      <c r="J107" s="68">
        <f>I107/D107</f>
        <v>-1</v>
      </c>
      <c r="K107" s="18"/>
    </row>
    <row r="108" spans="1:11" ht="18" customHeight="1" x14ac:dyDescent="0.25">
      <c r="A108" s="41" t="s">
        <v>238</v>
      </c>
      <c r="B108" s="41" t="s">
        <v>2505</v>
      </c>
      <c r="C108" s="65">
        <v>0</v>
      </c>
      <c r="D108" s="65">
        <v>0</v>
      </c>
      <c r="E108" s="18"/>
      <c r="F108" s="63">
        <v>1</v>
      </c>
      <c r="G108" s="63">
        <v>3527940</v>
      </c>
      <c r="H108" s="18"/>
      <c r="I108" s="17">
        <f t="shared" si="8"/>
        <v>3527940</v>
      </c>
      <c r="J108" s="19" t="s">
        <v>43</v>
      </c>
      <c r="K108" s="18"/>
    </row>
    <row r="109" spans="1:11" ht="18" customHeight="1" x14ac:dyDescent="0.25">
      <c r="A109" s="41" t="s">
        <v>238</v>
      </c>
      <c r="B109" s="41" t="s">
        <v>426</v>
      </c>
      <c r="C109" s="65">
        <v>0</v>
      </c>
      <c r="D109" s="65">
        <v>0</v>
      </c>
      <c r="E109" s="18"/>
      <c r="F109" s="63">
        <v>2</v>
      </c>
      <c r="G109" s="63">
        <v>41862</v>
      </c>
      <c r="H109" s="18"/>
      <c r="I109" s="17">
        <f t="shared" si="8"/>
        <v>41862</v>
      </c>
      <c r="J109" s="19" t="s">
        <v>43</v>
      </c>
      <c r="K109" s="18"/>
    </row>
    <row r="110" spans="1:11" ht="18" customHeight="1" x14ac:dyDescent="0.25">
      <c r="A110" s="41" t="s">
        <v>238</v>
      </c>
      <c r="B110" s="41" t="s">
        <v>1457</v>
      </c>
      <c r="C110" s="65">
        <v>0</v>
      </c>
      <c r="D110" s="65">
        <v>0</v>
      </c>
      <c r="E110" s="18"/>
      <c r="F110" s="63">
        <v>1</v>
      </c>
      <c r="G110" s="63">
        <v>250000</v>
      </c>
      <c r="H110" s="18"/>
      <c r="I110" s="17">
        <f t="shared" si="8"/>
        <v>250000</v>
      </c>
      <c r="J110" s="19" t="s">
        <v>43</v>
      </c>
      <c r="K110" s="18"/>
    </row>
    <row r="111" spans="1:11" ht="18" customHeight="1" x14ac:dyDescent="0.25">
      <c r="A111" s="56" t="s">
        <v>3472</v>
      </c>
      <c r="B111" s="56" t="s">
        <v>1400</v>
      </c>
      <c r="C111" s="61">
        <v>1</v>
      </c>
      <c r="D111" s="62">
        <v>7999998.9500000002</v>
      </c>
      <c r="E111" s="18"/>
      <c r="F111" s="63">
        <v>0</v>
      </c>
      <c r="G111" s="63">
        <v>0</v>
      </c>
      <c r="H111" s="18"/>
      <c r="I111" s="17">
        <f t="shared" si="8"/>
        <v>-7999998.9500000002</v>
      </c>
      <c r="J111" s="68">
        <f t="shared" ref="J111:J117" si="9">I111/D111</f>
        <v>-1</v>
      </c>
      <c r="K111" s="18"/>
    </row>
    <row r="112" spans="1:11" ht="18" customHeight="1" x14ac:dyDescent="0.25">
      <c r="A112" s="56" t="s">
        <v>3472</v>
      </c>
      <c r="B112" s="39" t="s">
        <v>3481</v>
      </c>
      <c r="C112" s="61">
        <v>1</v>
      </c>
      <c r="D112" s="62">
        <v>2825546</v>
      </c>
      <c r="E112" s="18"/>
      <c r="F112" s="63">
        <v>2</v>
      </c>
      <c r="G112" s="63">
        <v>7579884</v>
      </c>
      <c r="H112" s="18"/>
      <c r="I112" s="17">
        <f t="shared" si="8"/>
        <v>4754338</v>
      </c>
      <c r="J112" s="68">
        <f t="shared" si="9"/>
        <v>1.6826262959442175</v>
      </c>
      <c r="K112" s="18"/>
    </row>
    <row r="113" spans="1:11" ht="18" customHeight="1" x14ac:dyDescent="0.25">
      <c r="A113" s="56" t="s">
        <v>3472</v>
      </c>
      <c r="B113" s="56" t="s">
        <v>1401</v>
      </c>
      <c r="C113" s="61">
        <v>2</v>
      </c>
      <c r="D113" s="62">
        <f>3571241.01-2825546</f>
        <v>745695.00999999978</v>
      </c>
      <c r="E113" s="18"/>
      <c r="F113" s="63">
        <v>1</v>
      </c>
      <c r="G113" s="63">
        <f>7679884-7579884</f>
        <v>100000</v>
      </c>
      <c r="H113" s="18"/>
      <c r="I113" s="17">
        <f t="shared" si="8"/>
        <v>-645695.00999999978</v>
      </c>
      <c r="J113" s="68">
        <f t="shared" si="9"/>
        <v>-0.86589691675689229</v>
      </c>
      <c r="K113" s="18"/>
    </row>
    <row r="114" spans="1:11" ht="18" customHeight="1" x14ac:dyDescent="0.25">
      <c r="A114" s="56" t="s">
        <v>3472</v>
      </c>
      <c r="B114" s="56" t="s">
        <v>1399</v>
      </c>
      <c r="C114" s="61">
        <v>1</v>
      </c>
      <c r="D114" s="62">
        <v>893120.09</v>
      </c>
      <c r="E114" s="18"/>
      <c r="F114" s="63">
        <v>1</v>
      </c>
      <c r="G114" s="63">
        <v>34376</v>
      </c>
      <c r="H114" s="18"/>
      <c r="I114" s="17">
        <f t="shared" si="8"/>
        <v>-858744.09</v>
      </c>
      <c r="J114" s="68">
        <f t="shared" si="9"/>
        <v>-0.96151021527239411</v>
      </c>
      <c r="K114" s="18"/>
    </row>
    <row r="115" spans="1:11" ht="18" customHeight="1" x14ac:dyDescent="0.25">
      <c r="A115" s="56" t="s">
        <v>11</v>
      </c>
      <c r="B115" s="56" t="s">
        <v>3473</v>
      </c>
      <c r="C115" s="61">
        <v>2</v>
      </c>
      <c r="D115" s="62">
        <v>579999.99</v>
      </c>
      <c r="E115" s="18"/>
      <c r="F115" s="63">
        <v>0</v>
      </c>
      <c r="G115" s="63">
        <v>0</v>
      </c>
      <c r="H115" s="18"/>
      <c r="I115" s="17">
        <f t="shared" si="8"/>
        <v>-579999.99</v>
      </c>
      <c r="J115" s="68">
        <f t="shared" si="9"/>
        <v>-1</v>
      </c>
      <c r="K115" s="18"/>
    </row>
    <row r="116" spans="1:11" ht="18" customHeight="1" x14ac:dyDescent="0.25">
      <c r="A116" s="56" t="s">
        <v>11</v>
      </c>
      <c r="B116" s="56" t="s">
        <v>62</v>
      </c>
      <c r="C116" s="61">
        <v>49</v>
      </c>
      <c r="D116" s="62">
        <v>4179335.17</v>
      </c>
      <c r="E116" s="18"/>
      <c r="F116" s="63">
        <v>47</v>
      </c>
      <c r="G116" s="63">
        <v>9004648.129999999</v>
      </c>
      <c r="H116" s="18"/>
      <c r="I116" s="17">
        <f t="shared" si="8"/>
        <v>4825312.959999999</v>
      </c>
      <c r="J116" s="68">
        <f t="shared" si="9"/>
        <v>1.1545647247047666</v>
      </c>
      <c r="K116" s="18"/>
    </row>
    <row r="117" spans="1:11" ht="39.75" customHeight="1" x14ac:dyDescent="0.25">
      <c r="A117" s="57" t="s">
        <v>2775</v>
      </c>
      <c r="B117" s="57"/>
      <c r="C117" s="20">
        <f>SUM(C7:C116)</f>
        <v>631</v>
      </c>
      <c r="D117" s="20">
        <f>SUM(D7:D116)</f>
        <v>144300455.25</v>
      </c>
      <c r="F117" s="20">
        <f>SUM(F7:F116)</f>
        <v>678</v>
      </c>
      <c r="G117" s="20">
        <f>SUM(G7:G116)</f>
        <v>181672424.57999998</v>
      </c>
      <c r="I117" s="20">
        <f>SUM(I7:I116)</f>
        <v>37371969.330000013</v>
      </c>
      <c r="J117" s="69">
        <f t="shared" si="9"/>
        <v>0.25898718936993798</v>
      </c>
    </row>
  </sheetData>
  <sortState ref="A7:K121">
    <sortCondition ref="A7:A121"/>
    <sortCondition ref="B7:B121"/>
  </sortState>
  <pageMargins left="0.2" right="0" top="0.25" bottom="0.5" header="0" footer="0.25"/>
  <pageSetup scale="68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740"/>
  <sheetViews>
    <sheetView showGridLines="0" zoomScaleNormal="100" workbookViewId="0"/>
  </sheetViews>
  <sheetFormatPr defaultColWidth="12.7109375" defaultRowHeight="18" customHeight="1" x14ac:dyDescent="0.25"/>
  <cols>
    <col min="1" max="1" width="20.7109375" style="1" customWidth="1"/>
    <col min="2" max="2" width="30.7109375" style="1" customWidth="1"/>
    <col min="3" max="3" width="26.28515625" style="1" customWidth="1"/>
    <col min="4" max="4" width="43.85546875" style="1" bestFit="1" customWidth="1"/>
    <col min="5" max="5" width="18.7109375" style="1" customWidth="1"/>
    <col min="6" max="6" width="18.7109375" style="4" customWidth="1"/>
    <col min="7" max="7" width="18.7109375" style="1" customWidth="1"/>
    <col min="8" max="8" width="14.42578125" style="3" customWidth="1"/>
    <col min="9" max="9" width="12" style="22" bestFit="1" customWidth="1"/>
    <col min="10" max="11" width="11.7109375" style="21" customWidth="1"/>
    <col min="12" max="13" width="12.7109375" style="2"/>
    <col min="14" max="14" width="12.7109375" style="1"/>
    <col min="15" max="15" width="12.7109375" style="4"/>
    <col min="16" max="16" width="15.7109375" style="4" bestFit="1" customWidth="1"/>
    <col min="17" max="17" width="27.7109375" style="1" customWidth="1"/>
    <col min="18" max="18" width="40.7109375" style="47" customWidth="1"/>
    <col min="19" max="19" width="39.85546875" style="1" customWidth="1"/>
    <col min="20" max="20" width="12.7109375" style="1" customWidth="1"/>
    <col min="21" max="21" width="26.85546875" style="1" customWidth="1"/>
    <col min="22" max="22" width="19.42578125" style="1" hidden="1" customWidth="1"/>
    <col min="23" max="23" width="12.7109375" style="1" hidden="1" customWidth="1"/>
    <col min="24" max="24" width="9.7109375" style="1" hidden="1" customWidth="1"/>
    <col min="25" max="25" width="21.42578125" style="1" hidden="1" customWidth="1"/>
    <col min="26" max="32" width="12.7109375" style="1" customWidth="1"/>
    <col min="33" max="16384" width="12.7109375" style="1"/>
  </cols>
  <sheetData>
    <row r="1" spans="1:99" s="50" customFormat="1" ht="30" customHeight="1" x14ac:dyDescent="0.25">
      <c r="A1" s="49" t="s">
        <v>21</v>
      </c>
      <c r="H1" s="51"/>
      <c r="J1" s="37"/>
      <c r="K1" s="37"/>
      <c r="L1" s="37"/>
      <c r="Y1" s="52"/>
    </row>
    <row r="2" spans="1:99" s="50" customFormat="1" ht="20.25" customHeight="1" x14ac:dyDescent="0.25">
      <c r="A2" s="50" t="s">
        <v>34</v>
      </c>
      <c r="H2" s="51"/>
      <c r="J2" s="37"/>
      <c r="K2" s="37"/>
      <c r="L2" s="37"/>
      <c r="Y2" s="52"/>
    </row>
    <row r="3" spans="1:99" s="27" customFormat="1" ht="18" customHeight="1" x14ac:dyDescent="0.25">
      <c r="A3" s="27" t="s">
        <v>32</v>
      </c>
      <c r="D3" s="50"/>
      <c r="E3" s="50"/>
      <c r="H3" s="15"/>
      <c r="J3" s="14"/>
      <c r="K3" s="14"/>
      <c r="L3" s="14"/>
      <c r="M3" s="50"/>
      <c r="N3" s="50"/>
      <c r="O3" s="50"/>
      <c r="P3" s="50"/>
      <c r="Y3" s="26" t="s">
        <v>7</v>
      </c>
    </row>
    <row r="4" spans="1:99" s="27" customFormat="1" ht="18" customHeight="1" x14ac:dyDescent="0.25">
      <c r="A4" s="27" t="s">
        <v>2788</v>
      </c>
      <c r="B4" s="55">
        <v>678</v>
      </c>
      <c r="D4" s="50"/>
      <c r="E4" s="50"/>
      <c r="H4" s="15"/>
      <c r="I4" s="26"/>
      <c r="J4" s="14"/>
      <c r="K4" s="14"/>
      <c r="L4" s="14"/>
      <c r="M4" s="50"/>
      <c r="N4" s="50"/>
      <c r="O4" s="50"/>
      <c r="P4" s="50"/>
      <c r="Y4" s="26"/>
    </row>
    <row r="5" spans="1:99" s="27" customFormat="1" ht="18" customHeight="1" x14ac:dyDescent="0.25">
      <c r="A5" s="27" t="s">
        <v>2787</v>
      </c>
      <c r="B5" s="55">
        <v>732</v>
      </c>
      <c r="D5" s="50"/>
      <c r="E5" s="50"/>
      <c r="H5" s="15"/>
      <c r="I5" s="26"/>
      <c r="J5" s="14"/>
      <c r="K5" s="14"/>
      <c r="L5" s="14"/>
      <c r="M5" s="50"/>
      <c r="N5" s="50"/>
      <c r="O5" s="50"/>
      <c r="P5" s="71"/>
      <c r="Y5" s="26"/>
    </row>
    <row r="6" spans="1:99" s="27" customFormat="1" ht="18" customHeight="1" x14ac:dyDescent="0.25">
      <c r="A6" s="27" t="s">
        <v>1600</v>
      </c>
      <c r="H6" s="15"/>
      <c r="I6" s="26"/>
      <c r="J6" s="14"/>
      <c r="K6" s="14"/>
      <c r="L6" s="14"/>
      <c r="M6" s="14"/>
      <c r="N6" s="28"/>
      <c r="O6" s="28"/>
      <c r="P6" s="28"/>
      <c r="V6" s="79" t="s">
        <v>3480</v>
      </c>
      <c r="Y6" s="26"/>
    </row>
    <row r="7" spans="1:99" ht="35.1" customHeight="1" x14ac:dyDescent="0.25">
      <c r="A7" s="23" t="s">
        <v>1</v>
      </c>
      <c r="B7" s="23" t="s">
        <v>2</v>
      </c>
      <c r="C7" s="25" t="s">
        <v>3</v>
      </c>
      <c r="D7" s="25" t="s">
        <v>4</v>
      </c>
      <c r="E7" s="25" t="s">
        <v>20</v>
      </c>
      <c r="F7" s="25" t="s">
        <v>30</v>
      </c>
      <c r="G7" s="25" t="s">
        <v>29</v>
      </c>
      <c r="H7" s="5" t="s">
        <v>2776</v>
      </c>
      <c r="I7" s="24" t="s">
        <v>1622</v>
      </c>
      <c r="J7" s="6" t="s">
        <v>6</v>
      </c>
      <c r="K7" s="32" t="s">
        <v>3474</v>
      </c>
      <c r="L7" s="32" t="s">
        <v>3475</v>
      </c>
      <c r="M7" s="32" t="s">
        <v>3476</v>
      </c>
      <c r="N7" s="7" t="s">
        <v>3477</v>
      </c>
      <c r="O7" s="7" t="s">
        <v>3478</v>
      </c>
      <c r="P7" s="7" t="s">
        <v>3479</v>
      </c>
      <c r="Q7" s="24" t="s">
        <v>10</v>
      </c>
      <c r="R7" s="25" t="s">
        <v>5</v>
      </c>
      <c r="S7" s="23" t="s">
        <v>0</v>
      </c>
      <c r="T7" s="23" t="s">
        <v>1625</v>
      </c>
      <c r="U7" s="23" t="s">
        <v>1624</v>
      </c>
      <c r="V7" s="72" t="s">
        <v>2789</v>
      </c>
      <c r="W7" s="73" t="s">
        <v>1619</v>
      </c>
      <c r="X7" s="74" t="s">
        <v>1623</v>
      </c>
      <c r="Y7" s="74" t="s">
        <v>1621</v>
      </c>
    </row>
    <row r="8" spans="1:99" s="18" customFormat="1" ht="18" customHeight="1" x14ac:dyDescent="0.25">
      <c r="A8" s="43" t="s">
        <v>8</v>
      </c>
      <c r="B8" s="43" t="s">
        <v>18</v>
      </c>
      <c r="C8" s="43" t="s">
        <v>2675</v>
      </c>
      <c r="D8" s="43" t="s">
        <v>24</v>
      </c>
      <c r="E8" s="43" t="s">
        <v>25</v>
      </c>
      <c r="F8" s="43"/>
      <c r="G8" s="43"/>
      <c r="H8" s="35" t="s">
        <v>2676</v>
      </c>
      <c r="I8" s="43" t="s">
        <v>2677</v>
      </c>
      <c r="J8" s="31">
        <v>1</v>
      </c>
      <c r="K8" s="30">
        <v>43920</v>
      </c>
      <c r="L8" s="30">
        <v>43344</v>
      </c>
      <c r="M8" s="30">
        <v>44439</v>
      </c>
      <c r="N8" s="29">
        <v>70200</v>
      </c>
      <c r="O8" s="29">
        <v>19800</v>
      </c>
      <c r="P8" s="29">
        <v>90000</v>
      </c>
      <c r="Q8" s="43" t="s">
        <v>2678</v>
      </c>
      <c r="R8" s="43" t="s">
        <v>26</v>
      </c>
      <c r="S8" s="43" t="s">
        <v>1724</v>
      </c>
      <c r="T8" s="43" t="s">
        <v>1633</v>
      </c>
      <c r="U8" s="43" t="s">
        <v>2679</v>
      </c>
      <c r="V8" s="78" t="s">
        <v>3226</v>
      </c>
      <c r="W8" s="75" t="s">
        <v>2774</v>
      </c>
      <c r="X8" s="76" t="s">
        <v>1687</v>
      </c>
      <c r="Y8" s="76" t="s">
        <v>1627</v>
      </c>
      <c r="Z8" s="1" t="s">
        <v>7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</row>
    <row r="9" spans="1:99" s="18" customFormat="1" ht="18" customHeight="1" x14ac:dyDescent="0.25">
      <c r="A9" s="43" t="s">
        <v>8</v>
      </c>
      <c r="B9" s="43" t="s">
        <v>18</v>
      </c>
      <c r="C9" s="43" t="s">
        <v>2404</v>
      </c>
      <c r="D9" s="43" t="s">
        <v>42</v>
      </c>
      <c r="E9" s="43" t="s">
        <v>36</v>
      </c>
      <c r="F9" s="43" t="s">
        <v>2405</v>
      </c>
      <c r="G9" s="43" t="s">
        <v>36</v>
      </c>
      <c r="H9" s="35" t="s">
        <v>2406</v>
      </c>
      <c r="I9" s="43" t="s">
        <v>2407</v>
      </c>
      <c r="J9" s="31">
        <v>1</v>
      </c>
      <c r="K9" s="30">
        <v>43956</v>
      </c>
      <c r="L9" s="30">
        <v>43814</v>
      </c>
      <c r="M9" s="30">
        <v>44179</v>
      </c>
      <c r="N9" s="29">
        <v>114582</v>
      </c>
      <c r="O9" s="29">
        <v>57108</v>
      </c>
      <c r="P9" s="29">
        <v>171690</v>
      </c>
      <c r="Q9" s="43" t="s">
        <v>2408</v>
      </c>
      <c r="R9" s="43" t="s">
        <v>2410</v>
      </c>
      <c r="S9" s="43" t="s">
        <v>1724</v>
      </c>
      <c r="T9" s="43" t="s">
        <v>1633</v>
      </c>
      <c r="U9" s="43" t="s">
        <v>2409</v>
      </c>
      <c r="V9" s="78" t="s">
        <v>3303</v>
      </c>
      <c r="W9" s="75" t="s">
        <v>2774</v>
      </c>
      <c r="X9" s="76" t="s">
        <v>1687</v>
      </c>
      <c r="Y9" s="76" t="s">
        <v>1627</v>
      </c>
      <c r="Z9" s="1" t="s">
        <v>7</v>
      </c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</row>
    <row r="10" spans="1:99" s="18" customFormat="1" ht="18" customHeight="1" x14ac:dyDescent="0.25">
      <c r="A10" s="39" t="s">
        <v>8</v>
      </c>
      <c r="B10" s="39" t="s">
        <v>18</v>
      </c>
      <c r="C10" s="39" t="s">
        <v>38</v>
      </c>
      <c r="D10" s="39" t="s">
        <v>24</v>
      </c>
      <c r="E10" s="39" t="s">
        <v>25</v>
      </c>
      <c r="F10" s="39" t="s">
        <v>9</v>
      </c>
      <c r="G10" s="39" t="s">
        <v>9</v>
      </c>
      <c r="H10" s="36">
        <v>33629</v>
      </c>
      <c r="I10" s="44"/>
      <c r="J10" s="8">
        <v>1</v>
      </c>
      <c r="K10" s="48">
        <v>43694</v>
      </c>
      <c r="L10" s="48">
        <v>43600</v>
      </c>
      <c r="M10" s="48">
        <v>43686</v>
      </c>
      <c r="N10" s="40">
        <v>165000</v>
      </c>
      <c r="O10" s="40">
        <v>0</v>
      </c>
      <c r="P10" s="40">
        <v>165000</v>
      </c>
      <c r="Q10" s="41" t="s">
        <v>39</v>
      </c>
      <c r="R10" s="39" t="s">
        <v>1601</v>
      </c>
      <c r="S10" s="41" t="s">
        <v>16</v>
      </c>
      <c r="T10" s="41"/>
      <c r="U10" s="41"/>
      <c r="V10" s="78" t="s">
        <v>2815</v>
      </c>
      <c r="W10" s="75" t="s">
        <v>1620</v>
      </c>
      <c r="X10" s="78"/>
      <c r="Y10" s="77"/>
      <c r="Z10" s="1" t="s">
        <v>7</v>
      </c>
    </row>
    <row r="11" spans="1:99" s="18" customFormat="1" ht="18" customHeight="1" x14ac:dyDescent="0.25">
      <c r="A11" s="43" t="s">
        <v>8</v>
      </c>
      <c r="B11" s="43" t="s">
        <v>18</v>
      </c>
      <c r="C11" s="43" t="s">
        <v>2341</v>
      </c>
      <c r="D11" s="43" t="s">
        <v>24</v>
      </c>
      <c r="E11" s="43" t="s">
        <v>25</v>
      </c>
      <c r="F11" s="43"/>
      <c r="G11" s="43"/>
      <c r="H11" s="35" t="s">
        <v>2342</v>
      </c>
      <c r="I11" s="43" t="s">
        <v>2343</v>
      </c>
      <c r="J11" s="31">
        <v>1</v>
      </c>
      <c r="K11" s="30">
        <v>43966</v>
      </c>
      <c r="L11" s="30">
        <v>43983</v>
      </c>
      <c r="M11" s="30">
        <v>44712</v>
      </c>
      <c r="N11" s="29">
        <v>152022</v>
      </c>
      <c r="O11" s="29">
        <v>47978</v>
      </c>
      <c r="P11" s="29">
        <v>200000</v>
      </c>
      <c r="Q11" s="43" t="s">
        <v>2344</v>
      </c>
      <c r="R11" s="43" t="s">
        <v>1414</v>
      </c>
      <c r="S11" s="43" t="s">
        <v>1724</v>
      </c>
      <c r="T11" s="43" t="s">
        <v>1633</v>
      </c>
      <c r="U11" s="43" t="s">
        <v>2345</v>
      </c>
      <c r="V11" s="78" t="s">
        <v>3296</v>
      </c>
      <c r="W11" s="75" t="s">
        <v>2774</v>
      </c>
      <c r="X11" s="76" t="s">
        <v>1687</v>
      </c>
      <c r="Y11" s="76" t="s">
        <v>1627</v>
      </c>
      <c r="Z11" s="1" t="s">
        <v>7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S11" s="1"/>
      <c r="CT11" s="1"/>
      <c r="CU11" s="1"/>
    </row>
    <row r="12" spans="1:99" s="18" customFormat="1" ht="18" customHeight="1" x14ac:dyDescent="0.25">
      <c r="A12" s="43" t="s">
        <v>8</v>
      </c>
      <c r="B12" s="43" t="s">
        <v>18</v>
      </c>
      <c r="C12" s="43" t="s">
        <v>35</v>
      </c>
      <c r="D12" s="43" t="s">
        <v>24</v>
      </c>
      <c r="E12" s="43" t="s">
        <v>25</v>
      </c>
      <c r="F12" s="43"/>
      <c r="G12" s="43"/>
      <c r="H12" s="35" t="s">
        <v>2493</v>
      </c>
      <c r="I12" s="43" t="s">
        <v>2494</v>
      </c>
      <c r="J12" s="31">
        <v>1</v>
      </c>
      <c r="K12" s="30">
        <v>43946</v>
      </c>
      <c r="L12" s="30">
        <v>43983</v>
      </c>
      <c r="M12" s="30">
        <v>44347</v>
      </c>
      <c r="N12" s="29">
        <v>68330</v>
      </c>
      <c r="O12" s="29">
        <v>29284</v>
      </c>
      <c r="P12" s="29">
        <v>97614</v>
      </c>
      <c r="Q12" s="43" t="s">
        <v>2495</v>
      </c>
      <c r="R12" s="43" t="s">
        <v>1415</v>
      </c>
      <c r="S12" s="43" t="s">
        <v>1724</v>
      </c>
      <c r="T12" s="43" t="s">
        <v>1633</v>
      </c>
      <c r="U12" s="43" t="s">
        <v>2496</v>
      </c>
      <c r="V12" s="78" t="s">
        <v>3287</v>
      </c>
      <c r="W12" s="75" t="s">
        <v>2774</v>
      </c>
      <c r="X12" s="76" t="s">
        <v>1687</v>
      </c>
      <c r="Y12" s="76" t="s">
        <v>1627</v>
      </c>
      <c r="Z12" s="1" t="s">
        <v>7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S12" s="1"/>
      <c r="CT12" s="1"/>
      <c r="CU12" s="1"/>
    </row>
    <row r="13" spans="1:99" s="18" customFormat="1" ht="18" customHeight="1" x14ac:dyDescent="0.25">
      <c r="A13" s="43" t="s">
        <v>8</v>
      </c>
      <c r="B13" s="43" t="s">
        <v>18</v>
      </c>
      <c r="C13" s="43" t="s">
        <v>35</v>
      </c>
      <c r="D13" s="43" t="s">
        <v>24</v>
      </c>
      <c r="E13" s="43" t="s">
        <v>25</v>
      </c>
      <c r="F13" s="43"/>
      <c r="G13" s="43"/>
      <c r="H13" s="35" t="s">
        <v>2493</v>
      </c>
      <c r="I13" s="43" t="s">
        <v>2494</v>
      </c>
      <c r="J13" s="31">
        <v>2</v>
      </c>
      <c r="K13" s="30">
        <v>43946</v>
      </c>
      <c r="L13" s="30">
        <v>44348</v>
      </c>
      <c r="M13" s="30">
        <v>44712</v>
      </c>
      <c r="N13" s="29">
        <v>71670</v>
      </c>
      <c r="O13" s="29">
        <v>30716</v>
      </c>
      <c r="P13" s="29">
        <v>102386</v>
      </c>
      <c r="Q13" s="43" t="s">
        <v>2495</v>
      </c>
      <c r="R13" s="43" t="s">
        <v>1415</v>
      </c>
      <c r="S13" s="43" t="s">
        <v>1724</v>
      </c>
      <c r="T13" s="43" t="s">
        <v>1633</v>
      </c>
      <c r="U13" s="43" t="s">
        <v>2496</v>
      </c>
      <c r="V13" s="78" t="s">
        <v>3288</v>
      </c>
      <c r="W13" s="75" t="s">
        <v>2774</v>
      </c>
      <c r="X13" s="76" t="s">
        <v>1687</v>
      </c>
      <c r="Y13" s="76" t="s">
        <v>1627</v>
      </c>
      <c r="Z13" s="1" t="s">
        <v>7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S13" s="1"/>
      <c r="CT13" s="1"/>
      <c r="CU13" s="1"/>
    </row>
    <row r="14" spans="1:99" s="18" customFormat="1" ht="18" customHeight="1" x14ac:dyDescent="0.25">
      <c r="A14" s="39" t="s">
        <v>8</v>
      </c>
      <c r="B14" s="39" t="s">
        <v>41</v>
      </c>
      <c r="C14" s="39" t="s">
        <v>37</v>
      </c>
      <c r="D14" s="39" t="s">
        <v>229</v>
      </c>
      <c r="E14" s="39" t="s">
        <v>25</v>
      </c>
      <c r="F14" s="39" t="s">
        <v>9</v>
      </c>
      <c r="G14" s="39" t="s">
        <v>9</v>
      </c>
      <c r="H14" s="36">
        <v>34853</v>
      </c>
      <c r="I14" s="41"/>
      <c r="J14" s="8">
        <v>1</v>
      </c>
      <c r="K14" s="48">
        <v>43741</v>
      </c>
      <c r="L14" s="48">
        <v>43723</v>
      </c>
      <c r="M14" s="48">
        <v>44818</v>
      </c>
      <c r="N14" s="40">
        <v>2465025</v>
      </c>
      <c r="O14" s="40">
        <v>41814</v>
      </c>
      <c r="P14" s="40">
        <v>2506839</v>
      </c>
      <c r="Q14" s="41" t="s">
        <v>230</v>
      </c>
      <c r="R14" s="39" t="s">
        <v>231</v>
      </c>
      <c r="S14" s="39" t="s">
        <v>16</v>
      </c>
      <c r="T14" s="41"/>
      <c r="U14" s="41"/>
      <c r="V14" s="78" t="s">
        <v>2799</v>
      </c>
      <c r="W14" s="75" t="s">
        <v>1620</v>
      </c>
      <c r="X14" s="78"/>
      <c r="Y14" s="78"/>
      <c r="Z14" s="1" t="s">
        <v>7</v>
      </c>
    </row>
    <row r="15" spans="1:99" s="18" customFormat="1" ht="18" customHeight="1" x14ac:dyDescent="0.25">
      <c r="A15" s="39" t="s">
        <v>8</v>
      </c>
      <c r="B15" s="39" t="s">
        <v>41</v>
      </c>
      <c r="C15" s="39" t="s">
        <v>37</v>
      </c>
      <c r="D15" s="39" t="s">
        <v>24</v>
      </c>
      <c r="E15" s="39" t="s">
        <v>25</v>
      </c>
      <c r="F15" s="39" t="s">
        <v>9</v>
      </c>
      <c r="G15" s="39" t="s">
        <v>9</v>
      </c>
      <c r="H15" s="36">
        <v>33286</v>
      </c>
      <c r="I15" s="41"/>
      <c r="J15" s="8">
        <v>3</v>
      </c>
      <c r="K15" s="48">
        <v>43753</v>
      </c>
      <c r="L15" s="48">
        <v>43374</v>
      </c>
      <c r="M15" s="48">
        <v>43738</v>
      </c>
      <c r="N15" s="40">
        <v>867042</v>
      </c>
      <c r="O15" s="40">
        <v>0</v>
      </c>
      <c r="P15" s="40">
        <v>867042</v>
      </c>
      <c r="Q15" s="41" t="s">
        <v>419</v>
      </c>
      <c r="R15" s="39" t="s">
        <v>418</v>
      </c>
      <c r="S15" s="39" t="s">
        <v>16</v>
      </c>
      <c r="T15" s="41"/>
      <c r="U15" s="41"/>
      <c r="V15" s="78" t="s">
        <v>2810</v>
      </c>
      <c r="W15" s="75" t="s">
        <v>1620</v>
      </c>
      <c r="X15" s="78"/>
      <c r="Y15" s="78"/>
      <c r="Z15" s="1" t="s">
        <v>7</v>
      </c>
    </row>
    <row r="16" spans="1:99" s="18" customFormat="1" ht="18" customHeight="1" x14ac:dyDescent="0.25">
      <c r="A16" s="39" t="s">
        <v>8</v>
      </c>
      <c r="B16" s="39" t="s">
        <v>41</v>
      </c>
      <c r="C16" s="39" t="s">
        <v>37</v>
      </c>
      <c r="D16" s="39" t="s">
        <v>24</v>
      </c>
      <c r="E16" s="39" t="s">
        <v>25</v>
      </c>
      <c r="F16" s="39" t="s">
        <v>9</v>
      </c>
      <c r="G16" s="39" t="s">
        <v>9</v>
      </c>
      <c r="H16" s="36">
        <v>33287</v>
      </c>
      <c r="I16" s="41"/>
      <c r="J16" s="8">
        <v>3</v>
      </c>
      <c r="K16" s="48">
        <v>43766</v>
      </c>
      <c r="L16" s="48">
        <v>43374</v>
      </c>
      <c r="M16" s="48">
        <v>43738</v>
      </c>
      <c r="N16" s="40">
        <v>271865</v>
      </c>
      <c r="O16" s="40">
        <v>0</v>
      </c>
      <c r="P16" s="40">
        <v>271865</v>
      </c>
      <c r="Q16" s="41" t="s">
        <v>299</v>
      </c>
      <c r="R16" s="39" t="s">
        <v>298</v>
      </c>
      <c r="S16" s="39" t="s">
        <v>16</v>
      </c>
      <c r="T16" s="41"/>
      <c r="U16" s="41"/>
      <c r="V16" s="78" t="s">
        <v>2811</v>
      </c>
      <c r="W16" s="75" t="s">
        <v>1620</v>
      </c>
      <c r="X16" s="78"/>
      <c r="Y16" s="78"/>
      <c r="Z16" s="1" t="s">
        <v>7</v>
      </c>
    </row>
    <row r="17" spans="1:99" s="18" customFormat="1" ht="18" customHeight="1" x14ac:dyDescent="0.25">
      <c r="A17" s="39" t="s">
        <v>8</v>
      </c>
      <c r="B17" s="39" t="s">
        <v>41</v>
      </c>
      <c r="C17" s="39" t="s">
        <v>37</v>
      </c>
      <c r="D17" s="39" t="s">
        <v>24</v>
      </c>
      <c r="E17" s="39" t="s">
        <v>25</v>
      </c>
      <c r="F17" s="39" t="s">
        <v>9</v>
      </c>
      <c r="G17" s="39" t="s">
        <v>9</v>
      </c>
      <c r="H17" s="36">
        <v>33288</v>
      </c>
      <c r="I17" s="41"/>
      <c r="J17" s="8">
        <v>1</v>
      </c>
      <c r="K17" s="48">
        <v>43754</v>
      </c>
      <c r="L17" s="48">
        <v>43374</v>
      </c>
      <c r="M17" s="48">
        <v>43738</v>
      </c>
      <c r="N17" s="40">
        <v>17202</v>
      </c>
      <c r="O17" s="40">
        <v>0</v>
      </c>
      <c r="P17" s="40">
        <v>17202</v>
      </c>
      <c r="Q17" s="41" t="s">
        <v>572</v>
      </c>
      <c r="R17" s="39" t="s">
        <v>571</v>
      </c>
      <c r="S17" s="39" t="s">
        <v>16</v>
      </c>
      <c r="T17" s="41"/>
      <c r="U17" s="41"/>
      <c r="V17" s="78" t="s">
        <v>2795</v>
      </c>
      <c r="W17" s="75" t="s">
        <v>1620</v>
      </c>
      <c r="X17" s="78"/>
      <c r="Y17" s="78"/>
      <c r="Z17" s="1" t="s">
        <v>7</v>
      </c>
    </row>
    <row r="18" spans="1:99" s="18" customFormat="1" ht="18" customHeight="1" x14ac:dyDescent="0.25">
      <c r="A18" s="39" t="s">
        <v>8</v>
      </c>
      <c r="B18" s="39" t="s">
        <v>347</v>
      </c>
      <c r="C18" s="39" t="s">
        <v>881</v>
      </c>
      <c r="D18" s="39" t="s">
        <v>803</v>
      </c>
      <c r="E18" s="39" t="s">
        <v>70</v>
      </c>
      <c r="F18" s="39" t="s">
        <v>9</v>
      </c>
      <c r="G18" s="39" t="s">
        <v>9</v>
      </c>
      <c r="H18" s="36">
        <v>34533</v>
      </c>
      <c r="I18" s="41"/>
      <c r="J18" s="8">
        <v>1</v>
      </c>
      <c r="K18" s="48">
        <v>43847</v>
      </c>
      <c r="L18" s="48">
        <v>43626</v>
      </c>
      <c r="M18" s="48">
        <v>43830</v>
      </c>
      <c r="N18" s="40">
        <v>28170</v>
      </c>
      <c r="O18" s="40">
        <v>2817</v>
      </c>
      <c r="P18" s="40">
        <v>30987</v>
      </c>
      <c r="Q18" s="41" t="s">
        <v>1556</v>
      </c>
      <c r="R18" s="39" t="s">
        <v>926</v>
      </c>
      <c r="S18" s="39" t="s">
        <v>73</v>
      </c>
      <c r="T18" s="41"/>
      <c r="U18" s="41"/>
      <c r="V18" s="78" t="s">
        <v>2918</v>
      </c>
      <c r="W18" s="75" t="s">
        <v>1620</v>
      </c>
      <c r="X18" s="78"/>
      <c r="Y18" s="78"/>
      <c r="Z18" s="1" t="s">
        <v>7</v>
      </c>
    </row>
    <row r="19" spans="1:99" s="18" customFormat="1" ht="18" customHeight="1" x14ac:dyDescent="0.25">
      <c r="A19" s="39" t="s">
        <v>8</v>
      </c>
      <c r="B19" s="39" t="s">
        <v>347</v>
      </c>
      <c r="C19" s="39" t="s">
        <v>348</v>
      </c>
      <c r="D19" s="39" t="s">
        <v>349</v>
      </c>
      <c r="E19" s="39" t="s">
        <v>25</v>
      </c>
      <c r="F19" s="39" t="s">
        <v>9</v>
      </c>
      <c r="G19" s="39" t="s">
        <v>9</v>
      </c>
      <c r="H19" s="36">
        <v>34514</v>
      </c>
      <c r="I19" s="41"/>
      <c r="J19" s="8">
        <v>1</v>
      </c>
      <c r="K19" s="48">
        <v>43761</v>
      </c>
      <c r="L19" s="48">
        <v>43627</v>
      </c>
      <c r="M19" s="48">
        <v>44104</v>
      </c>
      <c r="N19" s="40">
        <v>13275</v>
      </c>
      <c r="O19" s="40">
        <v>5045</v>
      </c>
      <c r="P19" s="40">
        <v>18320</v>
      </c>
      <c r="Q19" s="41" t="s">
        <v>350</v>
      </c>
      <c r="R19" s="39" t="s">
        <v>351</v>
      </c>
      <c r="S19" s="39" t="s">
        <v>49</v>
      </c>
      <c r="T19" s="41"/>
      <c r="U19" s="41"/>
      <c r="V19" s="78" t="s">
        <v>3120</v>
      </c>
      <c r="W19" s="75" t="s">
        <v>1620</v>
      </c>
      <c r="X19" s="78"/>
      <c r="Y19" s="78"/>
      <c r="Z19" s="1" t="s">
        <v>7</v>
      </c>
      <c r="CS19" s="1"/>
      <c r="CT19" s="1"/>
      <c r="CU19" s="1"/>
    </row>
    <row r="20" spans="1:99" s="18" customFormat="1" ht="18" customHeight="1" x14ac:dyDescent="0.25">
      <c r="A20" s="39" t="s">
        <v>8</v>
      </c>
      <c r="B20" s="39" t="s">
        <v>604</v>
      </c>
      <c r="C20" s="39" t="s">
        <v>688</v>
      </c>
      <c r="D20" s="39" t="s">
        <v>24</v>
      </c>
      <c r="E20" s="39" t="s">
        <v>25</v>
      </c>
      <c r="F20" s="39" t="s">
        <v>9</v>
      </c>
      <c r="G20" s="39" t="s">
        <v>9</v>
      </c>
      <c r="H20" s="36">
        <v>34494</v>
      </c>
      <c r="I20" s="41"/>
      <c r="J20" s="8">
        <v>1</v>
      </c>
      <c r="K20" s="48">
        <v>43735</v>
      </c>
      <c r="L20" s="48">
        <v>43709</v>
      </c>
      <c r="M20" s="48">
        <v>44074</v>
      </c>
      <c r="N20" s="40">
        <v>42617</v>
      </c>
      <c r="O20" s="40">
        <v>0</v>
      </c>
      <c r="P20" s="40">
        <v>42617</v>
      </c>
      <c r="Q20" s="41" t="s">
        <v>1541</v>
      </c>
      <c r="R20" s="39" t="s">
        <v>1542</v>
      </c>
      <c r="S20" s="39" t="s">
        <v>16</v>
      </c>
      <c r="T20" s="41"/>
      <c r="U20" s="41"/>
      <c r="V20" s="78" t="s">
        <v>2796</v>
      </c>
      <c r="W20" s="75" t="s">
        <v>1620</v>
      </c>
      <c r="X20" s="78"/>
      <c r="Y20" s="78"/>
      <c r="Z20" s="1" t="s">
        <v>7</v>
      </c>
    </row>
    <row r="21" spans="1:99" s="18" customFormat="1" ht="18" customHeight="1" x14ac:dyDescent="0.25">
      <c r="A21" s="39" t="s">
        <v>8</v>
      </c>
      <c r="B21" s="39" t="s">
        <v>604</v>
      </c>
      <c r="C21" s="39" t="s">
        <v>688</v>
      </c>
      <c r="D21" s="39" t="s">
        <v>689</v>
      </c>
      <c r="E21" s="39" t="s">
        <v>1</v>
      </c>
      <c r="F21" s="39" t="s">
        <v>24</v>
      </c>
      <c r="G21" s="39" t="s">
        <v>25</v>
      </c>
      <c r="H21" s="36">
        <v>32401</v>
      </c>
      <c r="I21" s="41"/>
      <c r="J21" s="8">
        <v>2</v>
      </c>
      <c r="K21" s="48">
        <v>43784</v>
      </c>
      <c r="L21" s="48">
        <v>43617</v>
      </c>
      <c r="M21" s="48">
        <v>43982</v>
      </c>
      <c r="N21" s="40">
        <v>16371</v>
      </c>
      <c r="O21" s="40">
        <v>7017</v>
      </c>
      <c r="P21" s="40">
        <v>23388</v>
      </c>
      <c r="Q21" s="41" t="s">
        <v>690</v>
      </c>
      <c r="R21" s="39" t="s">
        <v>691</v>
      </c>
      <c r="S21" s="39" t="s">
        <v>16</v>
      </c>
      <c r="T21" s="41"/>
      <c r="U21" s="41"/>
      <c r="V21" s="78" t="s">
        <v>2793</v>
      </c>
      <c r="W21" s="75" t="s">
        <v>1620</v>
      </c>
      <c r="X21" s="78"/>
      <c r="Y21" s="78"/>
      <c r="Z21" s="1" t="s">
        <v>7</v>
      </c>
    </row>
    <row r="22" spans="1:99" s="18" customFormat="1" ht="18" customHeight="1" x14ac:dyDescent="0.25">
      <c r="A22" s="39" t="s">
        <v>8</v>
      </c>
      <c r="B22" s="39" t="s">
        <v>604</v>
      </c>
      <c r="C22" s="39" t="s">
        <v>912</v>
      </c>
      <c r="D22" s="39" t="s">
        <v>384</v>
      </c>
      <c r="E22" s="39" t="s">
        <v>36</v>
      </c>
      <c r="F22" s="39" t="s">
        <v>9</v>
      </c>
      <c r="G22" s="39" t="s">
        <v>9</v>
      </c>
      <c r="H22" s="36">
        <v>33984</v>
      </c>
      <c r="I22" s="41"/>
      <c r="J22" s="8">
        <v>1</v>
      </c>
      <c r="K22" s="48">
        <v>43732</v>
      </c>
      <c r="L22" s="48">
        <v>43466</v>
      </c>
      <c r="M22" s="48">
        <v>43830</v>
      </c>
      <c r="N22" s="40">
        <v>142202</v>
      </c>
      <c r="O22" s="40">
        <v>41958</v>
      </c>
      <c r="P22" s="40">
        <v>184160</v>
      </c>
      <c r="Q22" s="41" t="s">
        <v>1471</v>
      </c>
      <c r="R22" s="39" t="s">
        <v>919</v>
      </c>
      <c r="S22" s="39" t="s">
        <v>73</v>
      </c>
      <c r="T22" s="41"/>
      <c r="U22" s="41"/>
      <c r="V22" s="78" t="s">
        <v>2891</v>
      </c>
      <c r="W22" s="75" t="s">
        <v>1620</v>
      </c>
      <c r="X22" s="78"/>
      <c r="Y22" s="78"/>
      <c r="Z22" s="1" t="s">
        <v>7</v>
      </c>
    </row>
    <row r="23" spans="1:99" s="18" customFormat="1" ht="18" customHeight="1" x14ac:dyDescent="0.25">
      <c r="A23" s="43" t="s">
        <v>8</v>
      </c>
      <c r="B23" s="43" t="s">
        <v>604</v>
      </c>
      <c r="C23" s="39" t="s">
        <v>912</v>
      </c>
      <c r="D23" s="43" t="s">
        <v>384</v>
      </c>
      <c r="E23" s="43" t="s">
        <v>36</v>
      </c>
      <c r="F23" s="43"/>
      <c r="G23" s="43"/>
      <c r="H23" s="35" t="s">
        <v>2183</v>
      </c>
      <c r="I23" s="43" t="s">
        <v>2188</v>
      </c>
      <c r="J23" s="31">
        <v>1</v>
      </c>
      <c r="K23" s="30">
        <v>43985</v>
      </c>
      <c r="L23" s="30">
        <v>43831</v>
      </c>
      <c r="M23" s="30">
        <v>44196</v>
      </c>
      <c r="N23" s="29">
        <v>96785</v>
      </c>
      <c r="O23" s="29">
        <v>34544</v>
      </c>
      <c r="P23" s="29">
        <v>131329</v>
      </c>
      <c r="Q23" s="43" t="s">
        <v>2185</v>
      </c>
      <c r="R23" s="43" t="s">
        <v>2187</v>
      </c>
      <c r="S23" s="43" t="s">
        <v>1724</v>
      </c>
      <c r="T23" s="43" t="s">
        <v>1633</v>
      </c>
      <c r="U23" s="43" t="s">
        <v>2186</v>
      </c>
      <c r="V23" s="78" t="s">
        <v>3348</v>
      </c>
      <c r="W23" s="75" t="s">
        <v>2774</v>
      </c>
      <c r="X23" s="76" t="s">
        <v>1687</v>
      </c>
      <c r="Y23" s="76" t="s">
        <v>1627</v>
      </c>
      <c r="Z23" s="1" t="s">
        <v>7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</row>
    <row r="24" spans="1:99" s="18" customFormat="1" ht="18" customHeight="1" x14ac:dyDescent="0.25">
      <c r="A24" s="43" t="s">
        <v>8</v>
      </c>
      <c r="B24" s="43" t="s">
        <v>604</v>
      </c>
      <c r="C24" s="39" t="s">
        <v>912</v>
      </c>
      <c r="D24" s="43" t="s">
        <v>384</v>
      </c>
      <c r="E24" s="43" t="s">
        <v>36</v>
      </c>
      <c r="F24" s="43"/>
      <c r="G24" s="43"/>
      <c r="H24" s="35" t="s">
        <v>2183</v>
      </c>
      <c r="I24" s="43" t="s">
        <v>2184</v>
      </c>
      <c r="J24" s="31">
        <v>1</v>
      </c>
      <c r="K24" s="30">
        <v>43985</v>
      </c>
      <c r="L24" s="30">
        <v>43831</v>
      </c>
      <c r="M24" s="30">
        <v>44196</v>
      </c>
      <c r="N24" s="29">
        <v>3000</v>
      </c>
      <c r="O24" s="29">
        <v>0</v>
      </c>
      <c r="P24" s="29">
        <v>3000</v>
      </c>
      <c r="Q24" s="43" t="s">
        <v>2185</v>
      </c>
      <c r="R24" s="43" t="s">
        <v>2187</v>
      </c>
      <c r="S24" s="43" t="s">
        <v>1724</v>
      </c>
      <c r="T24" s="43" t="s">
        <v>1633</v>
      </c>
      <c r="U24" s="43" t="s">
        <v>2186</v>
      </c>
      <c r="V24" s="78" t="s">
        <v>3348</v>
      </c>
      <c r="W24" s="75" t="s">
        <v>2774</v>
      </c>
      <c r="X24" s="76" t="s">
        <v>1687</v>
      </c>
      <c r="Y24" s="76" t="s">
        <v>1627</v>
      </c>
      <c r="Z24" s="1" t="s">
        <v>7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</row>
    <row r="25" spans="1:99" s="18" customFormat="1" ht="18" customHeight="1" x14ac:dyDescent="0.25">
      <c r="A25" s="43" t="s">
        <v>8</v>
      </c>
      <c r="B25" s="43" t="s">
        <v>604</v>
      </c>
      <c r="C25" s="39" t="s">
        <v>756</v>
      </c>
      <c r="D25" s="43" t="s">
        <v>24</v>
      </c>
      <c r="E25" s="43" t="s">
        <v>25</v>
      </c>
      <c r="F25" s="43"/>
      <c r="G25" s="43"/>
      <c r="H25" s="35" t="s">
        <v>2716</v>
      </c>
      <c r="I25" s="43" t="s">
        <v>2717</v>
      </c>
      <c r="J25" s="31">
        <v>1</v>
      </c>
      <c r="K25" s="30">
        <v>43913</v>
      </c>
      <c r="L25" s="30">
        <v>43952</v>
      </c>
      <c r="M25" s="30">
        <v>44316</v>
      </c>
      <c r="N25" s="29">
        <v>395479</v>
      </c>
      <c r="O25" s="29">
        <v>100736</v>
      </c>
      <c r="P25" s="29">
        <v>496215</v>
      </c>
      <c r="Q25" s="43" t="s">
        <v>2718</v>
      </c>
      <c r="R25" s="43" t="s">
        <v>1412</v>
      </c>
      <c r="S25" s="43" t="s">
        <v>1724</v>
      </c>
      <c r="T25" s="43" t="s">
        <v>1633</v>
      </c>
      <c r="U25" s="43" t="s">
        <v>2719</v>
      </c>
      <c r="V25" s="78" t="s">
        <v>3293</v>
      </c>
      <c r="W25" s="75" t="s">
        <v>2774</v>
      </c>
      <c r="X25" s="76" t="s">
        <v>1687</v>
      </c>
      <c r="Y25" s="76" t="s">
        <v>1627</v>
      </c>
      <c r="Z25" s="1" t="s">
        <v>7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</row>
    <row r="26" spans="1:99" s="18" customFormat="1" ht="18" customHeight="1" x14ac:dyDescent="0.25">
      <c r="A26" s="39" t="s">
        <v>8</v>
      </c>
      <c r="B26" s="39" t="s">
        <v>604</v>
      </c>
      <c r="C26" s="39" t="s">
        <v>756</v>
      </c>
      <c r="D26" s="39" t="s">
        <v>913</v>
      </c>
      <c r="E26" s="39" t="s">
        <v>25</v>
      </c>
      <c r="F26" s="39" t="s">
        <v>9</v>
      </c>
      <c r="G26" s="39" t="s">
        <v>9</v>
      </c>
      <c r="H26" s="36">
        <v>29981</v>
      </c>
      <c r="I26" s="41"/>
      <c r="J26" s="8">
        <v>5</v>
      </c>
      <c r="K26" s="48">
        <v>43663</v>
      </c>
      <c r="L26" s="48">
        <v>43678</v>
      </c>
      <c r="M26" s="48">
        <v>44043</v>
      </c>
      <c r="N26" s="40">
        <v>24827</v>
      </c>
      <c r="O26" s="40">
        <v>2158</v>
      </c>
      <c r="P26" s="40">
        <v>26985</v>
      </c>
      <c r="Q26" s="41" t="s">
        <v>914</v>
      </c>
      <c r="R26" s="39" t="s">
        <v>915</v>
      </c>
      <c r="S26" s="39" t="s">
        <v>73</v>
      </c>
      <c r="T26" s="41"/>
      <c r="U26" s="41"/>
      <c r="V26" s="78" t="s">
        <v>2899</v>
      </c>
      <c r="W26" s="75" t="s">
        <v>1620</v>
      </c>
      <c r="X26" s="78"/>
      <c r="Y26" s="78"/>
      <c r="Z26" s="1" t="s">
        <v>7</v>
      </c>
    </row>
    <row r="27" spans="1:99" s="18" customFormat="1" ht="18" customHeight="1" x14ac:dyDescent="0.25">
      <c r="A27" s="43" t="s">
        <v>8</v>
      </c>
      <c r="B27" s="43" t="s">
        <v>604</v>
      </c>
      <c r="C27" s="43" t="s">
        <v>2761</v>
      </c>
      <c r="D27" s="43" t="s">
        <v>24</v>
      </c>
      <c r="E27" s="43" t="s">
        <v>25</v>
      </c>
      <c r="F27" s="43"/>
      <c r="G27" s="43"/>
      <c r="H27" s="35" t="s">
        <v>2762</v>
      </c>
      <c r="I27" s="43" t="s">
        <v>2767</v>
      </c>
      <c r="J27" s="31">
        <v>1</v>
      </c>
      <c r="K27" s="30">
        <v>43897</v>
      </c>
      <c r="L27" s="30">
        <v>43983</v>
      </c>
      <c r="M27" s="30">
        <v>45443</v>
      </c>
      <c r="N27" s="29">
        <v>84830</v>
      </c>
      <c r="O27" s="29">
        <v>44960</v>
      </c>
      <c r="P27" s="29">
        <v>129790</v>
      </c>
      <c r="Q27" s="43" t="s">
        <v>2764</v>
      </c>
      <c r="R27" s="43" t="s">
        <v>2766</v>
      </c>
      <c r="S27" s="43" t="s">
        <v>1724</v>
      </c>
      <c r="T27" s="43" t="s">
        <v>1633</v>
      </c>
      <c r="U27" s="43" t="s">
        <v>2765</v>
      </c>
      <c r="V27" s="78" t="s">
        <v>3289</v>
      </c>
      <c r="W27" s="75" t="s">
        <v>2774</v>
      </c>
      <c r="X27" s="76" t="s">
        <v>1687</v>
      </c>
      <c r="Y27" s="76" t="s">
        <v>1627</v>
      </c>
      <c r="Z27" s="1" t="s">
        <v>7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</row>
    <row r="28" spans="1:99" s="18" customFormat="1" ht="18" customHeight="1" x14ac:dyDescent="0.25">
      <c r="A28" s="43" t="s">
        <v>8</v>
      </c>
      <c r="B28" s="43" t="s">
        <v>604</v>
      </c>
      <c r="C28" s="43" t="s">
        <v>2761</v>
      </c>
      <c r="D28" s="43" t="s">
        <v>24</v>
      </c>
      <c r="E28" s="43" t="s">
        <v>25</v>
      </c>
      <c r="F28" s="43"/>
      <c r="G28" s="43"/>
      <c r="H28" s="35" t="s">
        <v>2762</v>
      </c>
      <c r="I28" s="43" t="s">
        <v>2763</v>
      </c>
      <c r="J28" s="31">
        <v>1</v>
      </c>
      <c r="K28" s="30">
        <v>43897</v>
      </c>
      <c r="L28" s="30">
        <v>43983</v>
      </c>
      <c r="M28" s="30">
        <v>45443</v>
      </c>
      <c r="N28" s="29">
        <v>211725</v>
      </c>
      <c r="O28" s="29">
        <v>0</v>
      </c>
      <c r="P28" s="29">
        <v>211725</v>
      </c>
      <c r="Q28" s="43" t="s">
        <v>2764</v>
      </c>
      <c r="R28" s="43" t="s">
        <v>2766</v>
      </c>
      <c r="S28" s="43" t="s">
        <v>1724</v>
      </c>
      <c r="T28" s="43" t="s">
        <v>1633</v>
      </c>
      <c r="U28" s="43" t="s">
        <v>2765</v>
      </c>
      <c r="V28" s="78" t="s">
        <v>3289</v>
      </c>
      <c r="W28" s="75" t="s">
        <v>2774</v>
      </c>
      <c r="X28" s="76" t="s">
        <v>1687</v>
      </c>
      <c r="Y28" s="76" t="s">
        <v>1627</v>
      </c>
      <c r="Z28" s="1" t="s">
        <v>7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</row>
    <row r="29" spans="1:99" s="18" customFormat="1" ht="18" customHeight="1" x14ac:dyDescent="0.25">
      <c r="A29" s="43" t="s">
        <v>8</v>
      </c>
      <c r="B29" s="43" t="s">
        <v>604</v>
      </c>
      <c r="C29" s="39" t="s">
        <v>734</v>
      </c>
      <c r="D29" s="43" t="s">
        <v>141</v>
      </c>
      <c r="E29" s="43" t="s">
        <v>25</v>
      </c>
      <c r="F29" s="43"/>
      <c r="G29" s="43"/>
      <c r="H29" s="35" t="s">
        <v>2520</v>
      </c>
      <c r="I29" s="43" t="s">
        <v>2524</v>
      </c>
      <c r="J29" s="31">
        <v>2</v>
      </c>
      <c r="K29" s="30">
        <v>43943</v>
      </c>
      <c r="L29" s="30">
        <v>44058</v>
      </c>
      <c r="M29" s="30">
        <v>44407</v>
      </c>
      <c r="N29" s="29">
        <v>35356</v>
      </c>
      <c r="O29" s="29">
        <v>18739</v>
      </c>
      <c r="P29" s="29">
        <v>54095</v>
      </c>
      <c r="Q29" s="43" t="s">
        <v>2522</v>
      </c>
      <c r="R29" s="43" t="s">
        <v>1413</v>
      </c>
      <c r="S29" s="43" t="s">
        <v>1724</v>
      </c>
      <c r="T29" s="43" t="s">
        <v>1633</v>
      </c>
      <c r="U29" s="43" t="s">
        <v>2523</v>
      </c>
      <c r="V29" s="78" t="s">
        <v>3318</v>
      </c>
      <c r="W29" s="75" t="s">
        <v>2774</v>
      </c>
      <c r="X29" s="76" t="s">
        <v>1687</v>
      </c>
      <c r="Y29" s="76" t="s">
        <v>1627</v>
      </c>
      <c r="Z29" s="1" t="s">
        <v>7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S29" s="1"/>
      <c r="CT29" s="1"/>
      <c r="CU29" s="1"/>
    </row>
    <row r="30" spans="1:99" s="18" customFormat="1" ht="18" customHeight="1" x14ac:dyDescent="0.25">
      <c r="A30" s="43" t="s">
        <v>8</v>
      </c>
      <c r="B30" s="43" t="s">
        <v>604</v>
      </c>
      <c r="C30" s="39" t="s">
        <v>734</v>
      </c>
      <c r="D30" s="43" t="s">
        <v>141</v>
      </c>
      <c r="E30" s="43" t="s">
        <v>25</v>
      </c>
      <c r="F30" s="43"/>
      <c r="G30" s="43"/>
      <c r="H30" s="35" t="s">
        <v>2520</v>
      </c>
      <c r="I30" s="43" t="s">
        <v>2524</v>
      </c>
      <c r="J30" s="31">
        <v>2</v>
      </c>
      <c r="K30" s="30">
        <v>43943</v>
      </c>
      <c r="L30" s="30">
        <v>44409</v>
      </c>
      <c r="M30" s="30">
        <v>44773</v>
      </c>
      <c r="N30" s="29">
        <v>39994</v>
      </c>
      <c r="O30" s="29">
        <v>21197</v>
      </c>
      <c r="P30" s="29">
        <v>61191</v>
      </c>
      <c r="Q30" s="43" t="s">
        <v>2522</v>
      </c>
      <c r="R30" s="43" t="s">
        <v>1413</v>
      </c>
      <c r="S30" s="43" t="s">
        <v>1724</v>
      </c>
      <c r="T30" s="43" t="s">
        <v>1633</v>
      </c>
      <c r="U30" s="43" t="s">
        <v>2523</v>
      </c>
      <c r="V30" s="78" t="s">
        <v>3318</v>
      </c>
      <c r="W30" s="75" t="s">
        <v>2774</v>
      </c>
      <c r="X30" s="76" t="s">
        <v>1687</v>
      </c>
      <c r="Y30" s="76" t="s">
        <v>1627</v>
      </c>
      <c r="Z30" s="1" t="s">
        <v>7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S30" s="1"/>
      <c r="CT30" s="1"/>
      <c r="CU30" s="1"/>
    </row>
    <row r="31" spans="1:99" s="18" customFormat="1" ht="18" customHeight="1" x14ac:dyDescent="0.25">
      <c r="A31" s="43" t="s">
        <v>8</v>
      </c>
      <c r="B31" s="43" t="s">
        <v>604</v>
      </c>
      <c r="C31" s="39" t="s">
        <v>734</v>
      </c>
      <c r="D31" s="43" t="s">
        <v>141</v>
      </c>
      <c r="E31" s="43" t="s">
        <v>25</v>
      </c>
      <c r="F31" s="43"/>
      <c r="G31" s="43"/>
      <c r="H31" s="35" t="s">
        <v>2520</v>
      </c>
      <c r="I31" s="43" t="s">
        <v>2524</v>
      </c>
      <c r="J31" s="31">
        <v>3</v>
      </c>
      <c r="K31" s="30">
        <v>43943</v>
      </c>
      <c r="L31" s="30">
        <v>44774</v>
      </c>
      <c r="M31" s="30">
        <v>45138</v>
      </c>
      <c r="N31" s="29">
        <v>41204</v>
      </c>
      <c r="O31" s="29">
        <v>21838</v>
      </c>
      <c r="P31" s="29">
        <v>63042</v>
      </c>
      <c r="Q31" s="43" t="s">
        <v>2522</v>
      </c>
      <c r="R31" s="43" t="s">
        <v>1413</v>
      </c>
      <c r="S31" s="43" t="s">
        <v>1724</v>
      </c>
      <c r="T31" s="43" t="s">
        <v>1633</v>
      </c>
      <c r="U31" s="43" t="s">
        <v>2523</v>
      </c>
      <c r="V31" s="78" t="s">
        <v>3319</v>
      </c>
      <c r="W31" s="75" t="s">
        <v>2774</v>
      </c>
      <c r="X31" s="76" t="s">
        <v>1687</v>
      </c>
      <c r="Y31" s="76" t="s">
        <v>1627</v>
      </c>
      <c r="Z31" s="1" t="s">
        <v>7</v>
      </c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S31" s="1"/>
      <c r="CT31" s="1"/>
      <c r="CU31" s="1"/>
    </row>
    <row r="32" spans="1:99" s="18" customFormat="1" ht="18" customHeight="1" x14ac:dyDescent="0.25">
      <c r="A32" s="43" t="s">
        <v>8</v>
      </c>
      <c r="B32" s="43" t="s">
        <v>604</v>
      </c>
      <c r="C32" s="39" t="s">
        <v>734</v>
      </c>
      <c r="D32" s="43" t="s">
        <v>141</v>
      </c>
      <c r="E32" s="43" t="s">
        <v>25</v>
      </c>
      <c r="F32" s="43"/>
      <c r="G32" s="43"/>
      <c r="H32" s="35" t="s">
        <v>2520</v>
      </c>
      <c r="I32" s="43" t="s">
        <v>2521</v>
      </c>
      <c r="J32" s="31">
        <v>1</v>
      </c>
      <c r="K32" s="30">
        <v>43943</v>
      </c>
      <c r="L32" s="30">
        <v>44058</v>
      </c>
      <c r="M32" s="30">
        <v>44407</v>
      </c>
      <c r="N32" s="29">
        <v>99980</v>
      </c>
      <c r="O32" s="29">
        <v>0</v>
      </c>
      <c r="P32" s="29">
        <v>99980</v>
      </c>
      <c r="Q32" s="43" t="s">
        <v>2522</v>
      </c>
      <c r="R32" s="43" t="s">
        <v>1413</v>
      </c>
      <c r="S32" s="43" t="s">
        <v>1724</v>
      </c>
      <c r="T32" s="43" t="s">
        <v>1633</v>
      </c>
      <c r="U32" s="43" t="s">
        <v>2523</v>
      </c>
      <c r="V32" s="78" t="s">
        <v>3320</v>
      </c>
      <c r="W32" s="75" t="s">
        <v>2774</v>
      </c>
      <c r="X32" s="76" t="s">
        <v>1687</v>
      </c>
      <c r="Y32" s="76" t="s">
        <v>1627</v>
      </c>
      <c r="Z32" s="1" t="s">
        <v>7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S32" s="1"/>
      <c r="CT32" s="1"/>
      <c r="CU32" s="1"/>
    </row>
    <row r="33" spans="1:99" s="18" customFormat="1" ht="18" customHeight="1" x14ac:dyDescent="0.25">
      <c r="A33" s="43" t="s">
        <v>8</v>
      </c>
      <c r="B33" s="43" t="s">
        <v>604</v>
      </c>
      <c r="C33" s="39" t="s">
        <v>734</v>
      </c>
      <c r="D33" s="43" t="s">
        <v>141</v>
      </c>
      <c r="E33" s="43" t="s">
        <v>25</v>
      </c>
      <c r="F33" s="43"/>
      <c r="G33" s="43"/>
      <c r="H33" s="35" t="s">
        <v>2520</v>
      </c>
      <c r="I33" s="43" t="s">
        <v>2521</v>
      </c>
      <c r="J33" s="31">
        <v>2</v>
      </c>
      <c r="K33" s="30">
        <v>43943</v>
      </c>
      <c r="L33" s="30">
        <v>44409</v>
      </c>
      <c r="M33" s="30">
        <v>44773</v>
      </c>
      <c r="N33" s="29">
        <v>98580</v>
      </c>
      <c r="O33" s="29">
        <v>0</v>
      </c>
      <c r="P33" s="29">
        <v>98580</v>
      </c>
      <c r="Q33" s="43" t="s">
        <v>2522</v>
      </c>
      <c r="R33" s="43" t="s">
        <v>1413</v>
      </c>
      <c r="S33" s="43" t="s">
        <v>1724</v>
      </c>
      <c r="T33" s="43" t="s">
        <v>1633</v>
      </c>
      <c r="U33" s="43" t="s">
        <v>2523</v>
      </c>
      <c r="V33" s="78" t="s">
        <v>3318</v>
      </c>
      <c r="W33" s="75" t="s">
        <v>2774</v>
      </c>
      <c r="X33" s="76" t="s">
        <v>1687</v>
      </c>
      <c r="Y33" s="76" t="s">
        <v>1627</v>
      </c>
      <c r="Z33" s="1" t="s">
        <v>7</v>
      </c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S33" s="1"/>
      <c r="CT33" s="1"/>
      <c r="CU33" s="1"/>
    </row>
    <row r="34" spans="1:99" s="18" customFormat="1" ht="18" customHeight="1" x14ac:dyDescent="0.25">
      <c r="A34" s="43" t="s">
        <v>8</v>
      </c>
      <c r="B34" s="43" t="s">
        <v>604</v>
      </c>
      <c r="C34" s="39" t="s">
        <v>734</v>
      </c>
      <c r="D34" s="43" t="s">
        <v>141</v>
      </c>
      <c r="E34" s="43" t="s">
        <v>25</v>
      </c>
      <c r="F34" s="43"/>
      <c r="G34" s="43"/>
      <c r="H34" s="35" t="s">
        <v>2520</v>
      </c>
      <c r="I34" s="43" t="s">
        <v>2521</v>
      </c>
      <c r="J34" s="31">
        <v>3</v>
      </c>
      <c r="K34" s="30">
        <v>43943</v>
      </c>
      <c r="L34" s="30">
        <v>44774</v>
      </c>
      <c r="M34" s="30">
        <v>45138</v>
      </c>
      <c r="N34" s="29">
        <v>98580</v>
      </c>
      <c r="O34" s="29">
        <v>0</v>
      </c>
      <c r="P34" s="29">
        <v>98580</v>
      </c>
      <c r="Q34" s="43" t="s">
        <v>2522</v>
      </c>
      <c r="R34" s="43" t="s">
        <v>1413</v>
      </c>
      <c r="S34" s="43" t="s">
        <v>1724</v>
      </c>
      <c r="T34" s="43" t="s">
        <v>1633</v>
      </c>
      <c r="U34" s="43" t="s">
        <v>2523</v>
      </c>
      <c r="V34" s="78" t="s">
        <v>3319</v>
      </c>
      <c r="W34" s="75" t="s">
        <v>2774</v>
      </c>
      <c r="X34" s="76" t="s">
        <v>1687</v>
      </c>
      <c r="Y34" s="76" t="s">
        <v>1627</v>
      </c>
      <c r="Z34" s="1" t="s">
        <v>7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S34" s="1"/>
      <c r="CT34" s="1"/>
      <c r="CU34" s="1"/>
    </row>
    <row r="35" spans="1:99" s="18" customFormat="1" ht="18" customHeight="1" x14ac:dyDescent="0.25">
      <c r="A35" s="39" t="s">
        <v>8</v>
      </c>
      <c r="B35" s="39" t="s">
        <v>604</v>
      </c>
      <c r="C35" s="39" t="s">
        <v>734</v>
      </c>
      <c r="D35" s="39" t="s">
        <v>505</v>
      </c>
      <c r="E35" s="39" t="s">
        <v>1</v>
      </c>
      <c r="F35" s="39" t="s">
        <v>792</v>
      </c>
      <c r="G35" s="39" t="s">
        <v>36</v>
      </c>
      <c r="H35" s="36">
        <v>33712</v>
      </c>
      <c r="I35" s="41"/>
      <c r="J35" s="8">
        <v>1</v>
      </c>
      <c r="K35" s="48">
        <v>43654</v>
      </c>
      <c r="L35" s="48">
        <v>43466</v>
      </c>
      <c r="M35" s="48">
        <v>43708</v>
      </c>
      <c r="N35" s="40">
        <v>41138</v>
      </c>
      <c r="O35" s="40">
        <v>6171</v>
      </c>
      <c r="P35" s="40">
        <v>47309</v>
      </c>
      <c r="Q35" s="41" t="s">
        <v>1468</v>
      </c>
      <c r="R35" s="39" t="s">
        <v>898</v>
      </c>
      <c r="S35" s="39" t="s">
        <v>16</v>
      </c>
      <c r="T35" s="41"/>
      <c r="U35" s="41"/>
      <c r="V35" s="78" t="s">
        <v>2798</v>
      </c>
      <c r="W35" s="75" t="s">
        <v>1620</v>
      </c>
      <c r="X35" s="78"/>
      <c r="Y35" s="78"/>
      <c r="Z35" s="1" t="s">
        <v>7</v>
      </c>
      <c r="CS35" s="1"/>
      <c r="CT35" s="1"/>
      <c r="CU35" s="1"/>
    </row>
    <row r="36" spans="1:99" s="18" customFormat="1" ht="18" customHeight="1" x14ac:dyDescent="0.25">
      <c r="A36" s="39" t="s">
        <v>8</v>
      </c>
      <c r="B36" s="39" t="s">
        <v>604</v>
      </c>
      <c r="C36" s="39" t="s">
        <v>605</v>
      </c>
      <c r="D36" s="39" t="s">
        <v>606</v>
      </c>
      <c r="E36" s="39" t="s">
        <v>1</v>
      </c>
      <c r="F36" s="39" t="s">
        <v>141</v>
      </c>
      <c r="G36" s="39" t="s">
        <v>25</v>
      </c>
      <c r="H36" s="36">
        <v>34281</v>
      </c>
      <c r="I36" s="41"/>
      <c r="J36" s="8">
        <v>1</v>
      </c>
      <c r="K36" s="48">
        <v>43785</v>
      </c>
      <c r="L36" s="48">
        <v>43709</v>
      </c>
      <c r="M36" s="48">
        <v>44074</v>
      </c>
      <c r="N36" s="40">
        <v>26121</v>
      </c>
      <c r="O36" s="40">
        <v>13844</v>
      </c>
      <c r="P36" s="40">
        <v>39965</v>
      </c>
      <c r="Q36" s="41" t="s">
        <v>607</v>
      </c>
      <c r="R36" s="39" t="s">
        <v>608</v>
      </c>
      <c r="S36" s="39" t="s">
        <v>16</v>
      </c>
      <c r="T36" s="41"/>
      <c r="U36" s="41"/>
      <c r="V36" s="78" t="s">
        <v>2800</v>
      </c>
      <c r="W36" s="75" t="s">
        <v>1620</v>
      </c>
      <c r="X36" s="78"/>
      <c r="Y36" s="78"/>
      <c r="Z36" s="1" t="s">
        <v>7</v>
      </c>
      <c r="CS36" s="1"/>
      <c r="CT36" s="1"/>
      <c r="CU36" s="1"/>
    </row>
    <row r="37" spans="1:99" s="18" customFormat="1" ht="18" customHeight="1" x14ac:dyDescent="0.25">
      <c r="A37" s="39" t="s">
        <v>8</v>
      </c>
      <c r="B37" s="39" t="s">
        <v>1064</v>
      </c>
      <c r="C37" s="39" t="s">
        <v>1065</v>
      </c>
      <c r="D37" s="39" t="s">
        <v>201</v>
      </c>
      <c r="E37" s="39" t="s">
        <v>70</v>
      </c>
      <c r="F37" s="39" t="s">
        <v>333</v>
      </c>
      <c r="G37" s="39" t="s">
        <v>25</v>
      </c>
      <c r="H37" s="36">
        <v>34499</v>
      </c>
      <c r="I37" s="41"/>
      <c r="J37" s="8">
        <v>1</v>
      </c>
      <c r="K37" s="48">
        <v>43872</v>
      </c>
      <c r="L37" s="48">
        <v>43739</v>
      </c>
      <c r="M37" s="48">
        <v>44104</v>
      </c>
      <c r="N37" s="40">
        <v>39777</v>
      </c>
      <c r="O37" s="40">
        <v>10223</v>
      </c>
      <c r="P37" s="40">
        <v>50000</v>
      </c>
      <c r="Q37" s="41" t="s">
        <v>1571</v>
      </c>
      <c r="R37" s="39" t="s">
        <v>1066</v>
      </c>
      <c r="S37" s="39" t="s">
        <v>61</v>
      </c>
      <c r="T37" s="41"/>
      <c r="U37" s="41"/>
      <c r="V37" s="78" t="s">
        <v>2844</v>
      </c>
      <c r="W37" s="75" t="s">
        <v>1620</v>
      </c>
      <c r="X37" s="78"/>
      <c r="Y37" s="78"/>
      <c r="Z37" s="1" t="s">
        <v>7</v>
      </c>
    </row>
    <row r="38" spans="1:99" s="18" customFormat="1" ht="18" customHeight="1" x14ac:dyDescent="0.25">
      <c r="A38" s="39" t="s">
        <v>8</v>
      </c>
      <c r="B38" s="39" t="s">
        <v>492</v>
      </c>
      <c r="C38" s="39" t="s">
        <v>369</v>
      </c>
      <c r="D38" s="39" t="s">
        <v>251</v>
      </c>
      <c r="E38" s="39" t="s">
        <v>70</v>
      </c>
      <c r="F38" s="39" t="s">
        <v>323</v>
      </c>
      <c r="G38" s="39" t="s">
        <v>25</v>
      </c>
      <c r="H38" s="36">
        <v>34669</v>
      </c>
      <c r="I38" s="41"/>
      <c r="J38" s="8">
        <v>1</v>
      </c>
      <c r="K38" s="48">
        <v>43706</v>
      </c>
      <c r="L38" s="48">
        <v>43647</v>
      </c>
      <c r="M38" s="48">
        <v>44012</v>
      </c>
      <c r="N38" s="40">
        <v>449520</v>
      </c>
      <c r="O38" s="40">
        <v>35962</v>
      </c>
      <c r="P38" s="40">
        <v>485482</v>
      </c>
      <c r="Q38" s="41" t="s">
        <v>1501</v>
      </c>
      <c r="R38" s="39" t="s">
        <v>1086</v>
      </c>
      <c r="S38" s="39" t="s">
        <v>61</v>
      </c>
      <c r="T38" s="41"/>
      <c r="U38" s="41"/>
      <c r="V38" s="78" t="s">
        <v>2839</v>
      </c>
      <c r="W38" s="75" t="s">
        <v>1620</v>
      </c>
      <c r="X38" s="78"/>
      <c r="Y38" s="78"/>
      <c r="Z38" s="1" t="s">
        <v>7</v>
      </c>
    </row>
    <row r="39" spans="1:99" s="18" customFormat="1" ht="18" customHeight="1" x14ac:dyDescent="0.25">
      <c r="A39" s="39" t="s">
        <v>8</v>
      </c>
      <c r="B39" s="39" t="s">
        <v>492</v>
      </c>
      <c r="C39" s="39" t="s">
        <v>369</v>
      </c>
      <c r="D39" s="39" t="s">
        <v>251</v>
      </c>
      <c r="E39" s="39" t="s">
        <v>70</v>
      </c>
      <c r="F39" s="39" t="s">
        <v>323</v>
      </c>
      <c r="G39" s="39" t="s">
        <v>25</v>
      </c>
      <c r="H39" s="36">
        <v>35100</v>
      </c>
      <c r="I39" s="41"/>
      <c r="J39" s="8">
        <v>1</v>
      </c>
      <c r="K39" s="48">
        <v>43790</v>
      </c>
      <c r="L39" s="48">
        <v>43647</v>
      </c>
      <c r="M39" s="48">
        <v>44012</v>
      </c>
      <c r="N39" s="40">
        <v>35185</v>
      </c>
      <c r="O39" s="40">
        <v>2815</v>
      </c>
      <c r="P39" s="40">
        <v>38000</v>
      </c>
      <c r="Q39" s="41" t="s">
        <v>493</v>
      </c>
      <c r="R39" s="39" t="s">
        <v>494</v>
      </c>
      <c r="S39" s="39" t="s">
        <v>61</v>
      </c>
      <c r="T39" s="41"/>
      <c r="U39" s="41"/>
      <c r="V39" s="78" t="s">
        <v>2846</v>
      </c>
      <c r="W39" s="75" t="s">
        <v>1620</v>
      </c>
      <c r="X39" s="78"/>
      <c r="Y39" s="78"/>
      <c r="Z39" s="1" t="s">
        <v>7</v>
      </c>
    </row>
    <row r="40" spans="1:99" s="18" customFormat="1" ht="18" customHeight="1" x14ac:dyDescent="0.25">
      <c r="A40" s="39" t="s">
        <v>8</v>
      </c>
      <c r="B40" s="39" t="s">
        <v>56</v>
      </c>
      <c r="C40" s="39" t="s">
        <v>1061</v>
      </c>
      <c r="D40" s="39" t="s">
        <v>24</v>
      </c>
      <c r="E40" s="39" t="s">
        <v>25</v>
      </c>
      <c r="F40" s="39" t="s">
        <v>9</v>
      </c>
      <c r="G40" s="39" t="s">
        <v>9</v>
      </c>
      <c r="H40" s="36">
        <v>33786</v>
      </c>
      <c r="I40" s="41"/>
      <c r="J40" s="8">
        <v>1</v>
      </c>
      <c r="K40" s="48">
        <v>43738</v>
      </c>
      <c r="L40" s="48">
        <v>43678</v>
      </c>
      <c r="M40" s="48">
        <v>44773</v>
      </c>
      <c r="N40" s="40">
        <v>259858</v>
      </c>
      <c r="O40" s="40">
        <v>39556</v>
      </c>
      <c r="P40" s="40">
        <v>299414</v>
      </c>
      <c r="Q40" s="41" t="s">
        <v>1500</v>
      </c>
      <c r="R40" s="39" t="s">
        <v>1062</v>
      </c>
      <c r="S40" s="39" t="s">
        <v>61</v>
      </c>
      <c r="T40" s="41"/>
      <c r="U40" s="41"/>
      <c r="V40" s="78" t="s">
        <v>2823</v>
      </c>
      <c r="W40" s="75" t="s">
        <v>1620</v>
      </c>
      <c r="X40" s="78"/>
      <c r="Y40" s="78"/>
      <c r="Z40" s="1" t="s">
        <v>7</v>
      </c>
    </row>
    <row r="41" spans="1:99" s="18" customFormat="1" ht="18" customHeight="1" x14ac:dyDescent="0.25">
      <c r="A41" s="39" t="s">
        <v>8</v>
      </c>
      <c r="B41" s="39" t="s">
        <v>56</v>
      </c>
      <c r="C41" s="39" t="s">
        <v>449</v>
      </c>
      <c r="D41" s="39" t="s">
        <v>450</v>
      </c>
      <c r="E41" s="39" t="s">
        <v>25</v>
      </c>
      <c r="F41" s="39" t="s">
        <v>9</v>
      </c>
      <c r="G41" s="39" t="s">
        <v>9</v>
      </c>
      <c r="H41" s="36">
        <v>34387</v>
      </c>
      <c r="I41" s="41"/>
      <c r="J41" s="8">
        <v>1</v>
      </c>
      <c r="K41" s="48">
        <v>43802</v>
      </c>
      <c r="L41" s="48">
        <v>43738</v>
      </c>
      <c r="M41" s="48">
        <v>44833</v>
      </c>
      <c r="N41" s="40">
        <v>327321</v>
      </c>
      <c r="O41" s="40">
        <v>78519</v>
      </c>
      <c r="P41" s="40">
        <v>405840</v>
      </c>
      <c r="Q41" s="41" t="s">
        <v>452</v>
      </c>
      <c r="R41" s="39" t="s">
        <v>451</v>
      </c>
      <c r="S41" s="39" t="s">
        <v>61</v>
      </c>
      <c r="T41" s="41"/>
      <c r="U41" s="41"/>
      <c r="V41" s="78" t="s">
        <v>2820</v>
      </c>
      <c r="W41" s="75" t="s">
        <v>1620</v>
      </c>
      <c r="X41" s="78"/>
      <c r="Y41" s="78"/>
      <c r="Z41" s="1" t="s">
        <v>7</v>
      </c>
    </row>
    <row r="42" spans="1:99" s="18" customFormat="1" ht="18" customHeight="1" x14ac:dyDescent="0.25">
      <c r="A42" s="39" t="s">
        <v>8</v>
      </c>
      <c r="B42" s="39" t="s">
        <v>56</v>
      </c>
      <c r="C42" s="39" t="s">
        <v>449</v>
      </c>
      <c r="D42" s="39" t="s">
        <v>33</v>
      </c>
      <c r="E42" s="39" t="s">
        <v>1</v>
      </c>
      <c r="F42" s="39" t="s">
        <v>24</v>
      </c>
      <c r="G42" s="39" t="s">
        <v>25</v>
      </c>
      <c r="H42" s="36">
        <v>33345</v>
      </c>
      <c r="I42" s="41"/>
      <c r="J42" s="8">
        <v>2</v>
      </c>
      <c r="K42" s="48">
        <v>43748</v>
      </c>
      <c r="L42" s="48">
        <v>43739</v>
      </c>
      <c r="M42" s="48">
        <v>44104</v>
      </c>
      <c r="N42" s="40">
        <v>22486</v>
      </c>
      <c r="O42" s="40">
        <v>5778.9</v>
      </c>
      <c r="P42" s="40">
        <v>28264.9</v>
      </c>
      <c r="Q42" s="41" t="s">
        <v>702</v>
      </c>
      <c r="R42" s="39" t="s">
        <v>703</v>
      </c>
      <c r="S42" s="39" t="s">
        <v>61</v>
      </c>
      <c r="T42" s="41"/>
      <c r="U42" s="41"/>
      <c r="V42" s="78" t="s">
        <v>2821</v>
      </c>
      <c r="W42" s="75" t="s">
        <v>1620</v>
      </c>
      <c r="X42" s="78"/>
      <c r="Y42" s="78"/>
      <c r="Z42" s="1" t="s">
        <v>7</v>
      </c>
    </row>
    <row r="43" spans="1:99" s="18" customFormat="1" ht="18" customHeight="1" x14ac:dyDescent="0.25">
      <c r="A43" s="39" t="s">
        <v>8</v>
      </c>
      <c r="B43" s="39" t="s">
        <v>56</v>
      </c>
      <c r="C43" s="39" t="s">
        <v>879</v>
      </c>
      <c r="D43" s="39" t="s">
        <v>257</v>
      </c>
      <c r="E43" s="39" t="s">
        <v>70</v>
      </c>
      <c r="F43" s="39" t="s">
        <v>9</v>
      </c>
      <c r="G43" s="39" t="s">
        <v>9</v>
      </c>
      <c r="H43" s="36">
        <v>35046</v>
      </c>
      <c r="I43" s="41"/>
      <c r="J43" s="8">
        <v>1</v>
      </c>
      <c r="K43" s="48">
        <v>43852</v>
      </c>
      <c r="L43" s="48">
        <v>43831</v>
      </c>
      <c r="M43" s="48">
        <v>44561</v>
      </c>
      <c r="N43" s="40">
        <v>45346</v>
      </c>
      <c r="O43" s="40">
        <v>11654</v>
      </c>
      <c r="P43" s="40">
        <v>57000</v>
      </c>
      <c r="Q43" s="41" t="s">
        <v>880</v>
      </c>
      <c r="R43" s="39" t="s">
        <v>851</v>
      </c>
      <c r="S43" s="39" t="s">
        <v>49</v>
      </c>
      <c r="T43" s="41"/>
      <c r="U43" s="41"/>
      <c r="V43" s="78" t="s">
        <v>3155</v>
      </c>
      <c r="W43" s="75" t="s">
        <v>1620</v>
      </c>
      <c r="X43" s="78"/>
      <c r="Y43" s="78"/>
      <c r="Z43" s="1" t="s">
        <v>7</v>
      </c>
    </row>
    <row r="44" spans="1:99" s="18" customFormat="1" ht="18" customHeight="1" x14ac:dyDescent="0.25">
      <c r="A44" s="43" t="s">
        <v>8</v>
      </c>
      <c r="B44" s="43" t="s">
        <v>56</v>
      </c>
      <c r="C44" s="43" t="s">
        <v>2026</v>
      </c>
      <c r="D44" s="43" t="s">
        <v>257</v>
      </c>
      <c r="E44" s="43" t="s">
        <v>70</v>
      </c>
      <c r="F44" s="43"/>
      <c r="G44" s="43"/>
      <c r="H44" s="35" t="s">
        <v>2027</v>
      </c>
      <c r="I44" s="43" t="s">
        <v>2028</v>
      </c>
      <c r="J44" s="31">
        <v>1</v>
      </c>
      <c r="K44" s="30">
        <v>44000</v>
      </c>
      <c r="L44" s="30">
        <v>43998</v>
      </c>
      <c r="M44" s="30">
        <v>44712</v>
      </c>
      <c r="N44" s="29">
        <v>35800</v>
      </c>
      <c r="O44" s="29">
        <v>9200</v>
      </c>
      <c r="P44" s="29">
        <v>45000</v>
      </c>
      <c r="Q44" s="43" t="s">
        <v>2029</v>
      </c>
      <c r="R44" s="43" t="s">
        <v>2031</v>
      </c>
      <c r="S44" s="43" t="s">
        <v>1898</v>
      </c>
      <c r="T44" s="43" t="s">
        <v>1633</v>
      </c>
      <c r="U44" s="43" t="s">
        <v>2030</v>
      </c>
      <c r="V44" s="78" t="s">
        <v>3247</v>
      </c>
      <c r="W44" s="75" t="s">
        <v>2774</v>
      </c>
      <c r="X44" s="76" t="s">
        <v>1687</v>
      </c>
      <c r="Y44" s="76" t="s">
        <v>1627</v>
      </c>
      <c r="Z44" s="1" t="s">
        <v>7</v>
      </c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</row>
    <row r="45" spans="1:99" s="18" customFormat="1" ht="18" customHeight="1" x14ac:dyDescent="0.25">
      <c r="A45" s="43" t="s">
        <v>8</v>
      </c>
      <c r="B45" s="43" t="s">
        <v>56</v>
      </c>
      <c r="C45" s="43" t="s">
        <v>747</v>
      </c>
      <c r="D45" s="43" t="s">
        <v>24</v>
      </c>
      <c r="E45" s="43" t="s">
        <v>25</v>
      </c>
      <c r="F45" s="43"/>
      <c r="G45" s="43"/>
      <c r="H45" s="35" t="s">
        <v>1978</v>
      </c>
      <c r="I45" s="43" t="s">
        <v>1979</v>
      </c>
      <c r="J45" s="31">
        <v>1</v>
      </c>
      <c r="K45" s="30">
        <v>44004</v>
      </c>
      <c r="L45" s="30">
        <v>43983</v>
      </c>
      <c r="M45" s="30">
        <v>44347</v>
      </c>
      <c r="N45" s="29">
        <v>10400</v>
      </c>
      <c r="O45" s="29">
        <v>0</v>
      </c>
      <c r="P45" s="29">
        <v>10400</v>
      </c>
      <c r="Q45" s="43" t="s">
        <v>1980</v>
      </c>
      <c r="R45" s="43" t="s">
        <v>748</v>
      </c>
      <c r="S45" s="43" t="s">
        <v>1898</v>
      </c>
      <c r="T45" s="43" t="s">
        <v>1633</v>
      </c>
      <c r="U45" s="43" t="s">
        <v>1981</v>
      </c>
      <c r="V45" s="78" t="s">
        <v>3332</v>
      </c>
      <c r="W45" s="75" t="s">
        <v>2774</v>
      </c>
      <c r="X45" s="76" t="s">
        <v>1687</v>
      </c>
      <c r="Y45" s="76" t="s">
        <v>1627</v>
      </c>
      <c r="Z45" s="1" t="s">
        <v>7</v>
      </c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</row>
    <row r="46" spans="1:99" s="18" customFormat="1" ht="18" customHeight="1" x14ac:dyDescent="0.25">
      <c r="A46" s="43" t="s">
        <v>8</v>
      </c>
      <c r="B46" s="43" t="s">
        <v>56</v>
      </c>
      <c r="C46" s="43" t="s">
        <v>747</v>
      </c>
      <c r="D46" s="43" t="s">
        <v>24</v>
      </c>
      <c r="E46" s="43" t="s">
        <v>25</v>
      </c>
      <c r="F46" s="43"/>
      <c r="G46" s="43"/>
      <c r="H46" s="35" t="s">
        <v>1978</v>
      </c>
      <c r="I46" s="43" t="s">
        <v>1982</v>
      </c>
      <c r="J46" s="31">
        <v>1</v>
      </c>
      <c r="K46" s="30">
        <v>44004</v>
      </c>
      <c r="L46" s="30">
        <v>43983</v>
      </c>
      <c r="M46" s="30">
        <v>44347</v>
      </c>
      <c r="N46" s="29">
        <v>38847</v>
      </c>
      <c r="O46" s="29">
        <v>0</v>
      </c>
      <c r="P46" s="29">
        <v>38847</v>
      </c>
      <c r="Q46" s="43" t="s">
        <v>1980</v>
      </c>
      <c r="R46" s="43" t="s">
        <v>748</v>
      </c>
      <c r="S46" s="43" t="s">
        <v>1898</v>
      </c>
      <c r="T46" s="43" t="s">
        <v>1633</v>
      </c>
      <c r="U46" s="43" t="s">
        <v>1981</v>
      </c>
      <c r="V46" s="78" t="s">
        <v>3332</v>
      </c>
      <c r="W46" s="75" t="s">
        <v>2774</v>
      </c>
      <c r="X46" s="76" t="s">
        <v>1687</v>
      </c>
      <c r="Y46" s="76" t="s">
        <v>1627</v>
      </c>
      <c r="Z46" s="1" t="s">
        <v>7</v>
      </c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</row>
    <row r="47" spans="1:99" s="18" customFormat="1" ht="18" customHeight="1" x14ac:dyDescent="0.25">
      <c r="A47" s="43" t="s">
        <v>8</v>
      </c>
      <c r="B47" s="43" t="s">
        <v>56</v>
      </c>
      <c r="C47" s="43" t="s">
        <v>747</v>
      </c>
      <c r="D47" s="43" t="s">
        <v>1598</v>
      </c>
      <c r="E47" s="43" t="s">
        <v>36</v>
      </c>
      <c r="F47" s="43" t="s">
        <v>450</v>
      </c>
      <c r="G47" s="43" t="s">
        <v>25</v>
      </c>
      <c r="H47" s="35" t="s">
        <v>1909</v>
      </c>
      <c r="I47" s="43" t="s">
        <v>1910</v>
      </c>
      <c r="J47" s="31">
        <v>1</v>
      </c>
      <c r="K47" s="30">
        <v>44004</v>
      </c>
      <c r="L47" s="30">
        <v>43800</v>
      </c>
      <c r="M47" s="30">
        <v>44165</v>
      </c>
      <c r="N47" s="29">
        <v>0</v>
      </c>
      <c r="O47" s="29">
        <v>0</v>
      </c>
      <c r="P47" s="29">
        <v>0</v>
      </c>
      <c r="Q47" s="43" t="s">
        <v>1911</v>
      </c>
      <c r="R47" s="43" t="s">
        <v>1460</v>
      </c>
      <c r="S47" s="43" t="s">
        <v>1898</v>
      </c>
      <c r="T47" s="43" t="s">
        <v>1633</v>
      </c>
      <c r="U47" s="43" t="s">
        <v>1912</v>
      </c>
      <c r="V47" s="78" t="s">
        <v>3326</v>
      </c>
      <c r="W47" s="75" t="s">
        <v>2774</v>
      </c>
      <c r="X47" s="76" t="s">
        <v>1687</v>
      </c>
      <c r="Y47" s="76" t="s">
        <v>1627</v>
      </c>
      <c r="Z47" s="1" t="s">
        <v>7</v>
      </c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</row>
    <row r="48" spans="1:99" s="18" customFormat="1" ht="18" customHeight="1" x14ac:dyDescent="0.25">
      <c r="A48" s="43" t="s">
        <v>8</v>
      </c>
      <c r="B48" s="43" t="s">
        <v>56</v>
      </c>
      <c r="C48" s="43" t="s">
        <v>747</v>
      </c>
      <c r="D48" s="43" t="s">
        <v>1598</v>
      </c>
      <c r="E48" s="43" t="s">
        <v>36</v>
      </c>
      <c r="F48" s="43" t="s">
        <v>450</v>
      </c>
      <c r="G48" s="43" t="s">
        <v>25</v>
      </c>
      <c r="H48" s="35" t="s">
        <v>1909</v>
      </c>
      <c r="I48" s="43" t="s">
        <v>1910</v>
      </c>
      <c r="J48" s="31">
        <v>2</v>
      </c>
      <c r="K48" s="30">
        <v>44004</v>
      </c>
      <c r="L48" s="30">
        <v>44166</v>
      </c>
      <c r="M48" s="30">
        <v>44530</v>
      </c>
      <c r="N48" s="29">
        <v>7810</v>
      </c>
      <c r="O48" s="29">
        <v>2007</v>
      </c>
      <c r="P48" s="29">
        <v>9817</v>
      </c>
      <c r="Q48" s="43" t="s">
        <v>1911</v>
      </c>
      <c r="R48" s="43" t="s">
        <v>1460</v>
      </c>
      <c r="S48" s="43" t="s">
        <v>1898</v>
      </c>
      <c r="T48" s="43" t="s">
        <v>1633</v>
      </c>
      <c r="U48" s="43" t="s">
        <v>1912</v>
      </c>
      <c r="V48" s="78" t="s">
        <v>3327</v>
      </c>
      <c r="W48" s="75" t="s">
        <v>2774</v>
      </c>
      <c r="X48" s="76" t="s">
        <v>1687</v>
      </c>
      <c r="Y48" s="76" t="s">
        <v>1627</v>
      </c>
      <c r="Z48" s="1" t="s">
        <v>7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</row>
    <row r="49" spans="1:95" s="18" customFormat="1" ht="18" customHeight="1" x14ac:dyDescent="0.25">
      <c r="A49" s="43" t="s">
        <v>8</v>
      </c>
      <c r="B49" s="43" t="s">
        <v>56</v>
      </c>
      <c r="C49" s="43" t="s">
        <v>747</v>
      </c>
      <c r="D49" s="43" t="s">
        <v>1598</v>
      </c>
      <c r="E49" s="43" t="s">
        <v>36</v>
      </c>
      <c r="F49" s="43" t="s">
        <v>450</v>
      </c>
      <c r="G49" s="43" t="s">
        <v>25</v>
      </c>
      <c r="H49" s="35" t="s">
        <v>1909</v>
      </c>
      <c r="I49" s="43" t="s">
        <v>1910</v>
      </c>
      <c r="J49" s="31">
        <v>3</v>
      </c>
      <c r="K49" s="30">
        <v>44010</v>
      </c>
      <c r="L49" s="30">
        <v>44531</v>
      </c>
      <c r="M49" s="30">
        <v>44895</v>
      </c>
      <c r="N49" s="29">
        <v>8101</v>
      </c>
      <c r="O49" s="29">
        <v>2082</v>
      </c>
      <c r="P49" s="29">
        <v>10183</v>
      </c>
      <c r="Q49" s="43" t="s">
        <v>1911</v>
      </c>
      <c r="R49" s="43" t="s">
        <v>1460</v>
      </c>
      <c r="S49" s="43" t="s">
        <v>1898</v>
      </c>
      <c r="T49" s="43" t="s">
        <v>1633</v>
      </c>
      <c r="U49" s="43" t="s">
        <v>1912</v>
      </c>
      <c r="V49" s="78" t="s">
        <v>3328</v>
      </c>
      <c r="W49" s="75" t="s">
        <v>2774</v>
      </c>
      <c r="X49" s="76" t="s">
        <v>1687</v>
      </c>
      <c r="Y49" s="76" t="s">
        <v>1627</v>
      </c>
      <c r="Z49" s="1" t="s">
        <v>7</v>
      </c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</row>
    <row r="50" spans="1:95" s="18" customFormat="1" ht="18" customHeight="1" x14ac:dyDescent="0.25">
      <c r="A50" s="39" t="s">
        <v>8</v>
      </c>
      <c r="B50" s="39" t="s">
        <v>56</v>
      </c>
      <c r="C50" s="39" t="s">
        <v>57</v>
      </c>
      <c r="D50" s="39" t="s">
        <v>229</v>
      </c>
      <c r="E50" s="39" t="s">
        <v>25</v>
      </c>
      <c r="F50" s="39" t="s">
        <v>9</v>
      </c>
      <c r="G50" s="39" t="s">
        <v>9</v>
      </c>
      <c r="H50" s="36">
        <v>33652</v>
      </c>
      <c r="I50" s="41"/>
      <c r="J50" s="8">
        <v>2</v>
      </c>
      <c r="K50" s="48">
        <v>43683</v>
      </c>
      <c r="L50" s="48">
        <v>43617</v>
      </c>
      <c r="M50" s="48">
        <v>43982</v>
      </c>
      <c r="N50" s="40">
        <v>19112</v>
      </c>
      <c r="O50" s="40">
        <v>956</v>
      </c>
      <c r="P50" s="40">
        <v>20068</v>
      </c>
      <c r="Q50" s="41" t="s">
        <v>1487</v>
      </c>
      <c r="R50" s="39" t="s">
        <v>1081</v>
      </c>
      <c r="S50" s="39" t="s">
        <v>61</v>
      </c>
      <c r="T50" s="41"/>
      <c r="U50" s="41"/>
      <c r="V50" s="78" t="s">
        <v>2836</v>
      </c>
      <c r="W50" s="75" t="s">
        <v>1620</v>
      </c>
      <c r="X50" s="78"/>
      <c r="Y50" s="78"/>
      <c r="Z50" s="1" t="s">
        <v>7</v>
      </c>
    </row>
    <row r="51" spans="1:95" s="18" customFormat="1" ht="18" customHeight="1" x14ac:dyDescent="0.25">
      <c r="A51" s="39" t="s">
        <v>8</v>
      </c>
      <c r="B51" s="39" t="s">
        <v>56</v>
      </c>
      <c r="C51" s="39" t="s">
        <v>57</v>
      </c>
      <c r="D51" s="39" t="s">
        <v>58</v>
      </c>
      <c r="E51" s="39" t="s">
        <v>36</v>
      </c>
      <c r="F51" s="39" t="s">
        <v>9</v>
      </c>
      <c r="G51" s="39" t="s">
        <v>9</v>
      </c>
      <c r="H51" s="36">
        <v>34624</v>
      </c>
      <c r="I51" s="41"/>
      <c r="J51" s="8">
        <v>1</v>
      </c>
      <c r="K51" s="48">
        <v>43739</v>
      </c>
      <c r="L51" s="48">
        <v>43647</v>
      </c>
      <c r="M51" s="48">
        <v>44561</v>
      </c>
      <c r="N51" s="40">
        <v>421897</v>
      </c>
      <c r="O51" s="40">
        <v>70963</v>
      </c>
      <c r="P51" s="40">
        <v>492860</v>
      </c>
      <c r="Q51" s="41" t="s">
        <v>59</v>
      </c>
      <c r="R51" s="39" t="s">
        <v>60</v>
      </c>
      <c r="S51" s="39" t="s">
        <v>61</v>
      </c>
      <c r="T51" s="41"/>
      <c r="U51" s="41"/>
      <c r="V51" s="78" t="s">
        <v>2841</v>
      </c>
      <c r="W51" s="75" t="s">
        <v>1620</v>
      </c>
      <c r="X51" s="78"/>
      <c r="Y51" s="78"/>
      <c r="Z51" s="1" t="s">
        <v>7</v>
      </c>
    </row>
    <row r="52" spans="1:95" s="18" customFormat="1" ht="18" customHeight="1" x14ac:dyDescent="0.25">
      <c r="A52" s="43" t="s">
        <v>8</v>
      </c>
      <c r="B52" s="43" t="s">
        <v>56</v>
      </c>
      <c r="C52" s="39" t="s">
        <v>57</v>
      </c>
      <c r="D52" s="43" t="s">
        <v>920</v>
      </c>
      <c r="E52" s="43" t="s">
        <v>134</v>
      </c>
      <c r="F52" s="43"/>
      <c r="G52" s="43"/>
      <c r="H52" s="35" t="s">
        <v>1710</v>
      </c>
      <c r="I52" s="43" t="s">
        <v>1711</v>
      </c>
      <c r="J52" s="31">
        <v>1</v>
      </c>
      <c r="K52" s="30">
        <v>44012</v>
      </c>
      <c r="L52" s="30">
        <v>43922</v>
      </c>
      <c r="M52" s="30">
        <v>44286</v>
      </c>
      <c r="N52" s="29">
        <v>3182</v>
      </c>
      <c r="O52" s="29">
        <v>818</v>
      </c>
      <c r="P52" s="29">
        <v>4000</v>
      </c>
      <c r="Q52" s="43" t="s">
        <v>1712</v>
      </c>
      <c r="R52" s="43" t="s">
        <v>1431</v>
      </c>
      <c r="S52" s="43" t="s">
        <v>1714</v>
      </c>
      <c r="T52" s="43" t="s">
        <v>1633</v>
      </c>
      <c r="U52" s="43" t="s">
        <v>1713</v>
      </c>
      <c r="V52" s="78" t="s">
        <v>3298</v>
      </c>
      <c r="W52" s="75" t="s">
        <v>2774</v>
      </c>
      <c r="X52" s="76" t="s">
        <v>1687</v>
      </c>
      <c r="Y52" s="76" t="s">
        <v>1627</v>
      </c>
      <c r="Z52" s="1" t="s">
        <v>7</v>
      </c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</row>
    <row r="53" spans="1:95" s="18" customFormat="1" ht="18" customHeight="1" x14ac:dyDescent="0.25">
      <c r="A53" s="39" t="s">
        <v>8</v>
      </c>
      <c r="B53" s="39" t="s">
        <v>56</v>
      </c>
      <c r="C53" s="39" t="s">
        <v>57</v>
      </c>
      <c r="D53" s="39" t="s">
        <v>716</v>
      </c>
      <c r="E53" s="39" t="s">
        <v>1</v>
      </c>
      <c r="F53" s="39" t="s">
        <v>24</v>
      </c>
      <c r="G53" s="39" t="s">
        <v>25</v>
      </c>
      <c r="H53" s="36">
        <v>33874</v>
      </c>
      <c r="I53" s="41"/>
      <c r="J53" s="8">
        <v>1</v>
      </c>
      <c r="K53" s="48">
        <v>43693</v>
      </c>
      <c r="L53" s="48">
        <v>43521</v>
      </c>
      <c r="M53" s="48">
        <v>44681</v>
      </c>
      <c r="N53" s="40">
        <v>59373</v>
      </c>
      <c r="O53" s="40">
        <v>6596</v>
      </c>
      <c r="P53" s="40">
        <v>65969</v>
      </c>
      <c r="Q53" s="41" t="s">
        <v>1521</v>
      </c>
      <c r="R53" s="39" t="s">
        <v>1082</v>
      </c>
      <c r="S53" s="39" t="s">
        <v>61</v>
      </c>
      <c r="T53" s="41"/>
      <c r="U53" s="41"/>
      <c r="V53" s="78" t="s">
        <v>2822</v>
      </c>
      <c r="W53" s="75" t="s">
        <v>1620</v>
      </c>
      <c r="X53" s="78"/>
      <c r="Y53" s="78"/>
      <c r="Z53" s="1" t="s">
        <v>7</v>
      </c>
    </row>
    <row r="54" spans="1:95" s="18" customFormat="1" ht="18" customHeight="1" x14ac:dyDescent="0.25">
      <c r="A54" s="43" t="s">
        <v>8</v>
      </c>
      <c r="B54" s="43" t="s">
        <v>56</v>
      </c>
      <c r="C54" s="39" t="s">
        <v>57</v>
      </c>
      <c r="D54" s="43" t="s">
        <v>716</v>
      </c>
      <c r="E54" s="43" t="s">
        <v>1</v>
      </c>
      <c r="F54" s="43" t="s">
        <v>24</v>
      </c>
      <c r="G54" s="43" t="s">
        <v>25</v>
      </c>
      <c r="H54" s="35" t="s">
        <v>1917</v>
      </c>
      <c r="I54" s="43" t="s">
        <v>1918</v>
      </c>
      <c r="J54" s="31">
        <v>1</v>
      </c>
      <c r="K54" s="30">
        <v>44008</v>
      </c>
      <c r="L54" s="30">
        <v>43922</v>
      </c>
      <c r="M54" s="30">
        <v>44255</v>
      </c>
      <c r="N54" s="29">
        <v>19815</v>
      </c>
      <c r="O54" s="29">
        <v>5092</v>
      </c>
      <c r="P54" s="29">
        <v>24907</v>
      </c>
      <c r="Q54" s="43" t="s">
        <v>1919</v>
      </c>
      <c r="R54" s="43" t="s">
        <v>1921</v>
      </c>
      <c r="S54" s="43" t="s">
        <v>1714</v>
      </c>
      <c r="T54" s="43" t="s">
        <v>1633</v>
      </c>
      <c r="U54" s="43" t="s">
        <v>1920</v>
      </c>
      <c r="V54" s="78" t="s">
        <v>3394</v>
      </c>
      <c r="W54" s="75" t="s">
        <v>2774</v>
      </c>
      <c r="X54" s="76" t="s">
        <v>1687</v>
      </c>
      <c r="Y54" s="76" t="s">
        <v>1627</v>
      </c>
      <c r="Z54" s="1" t="s">
        <v>7</v>
      </c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</row>
    <row r="55" spans="1:95" s="18" customFormat="1" ht="18" customHeight="1" x14ac:dyDescent="0.25">
      <c r="A55" s="43" t="s">
        <v>8</v>
      </c>
      <c r="B55" s="43" t="s">
        <v>56</v>
      </c>
      <c r="C55" s="39" t="s">
        <v>57</v>
      </c>
      <c r="D55" s="43" t="s">
        <v>1085</v>
      </c>
      <c r="E55" s="43" t="s">
        <v>36</v>
      </c>
      <c r="F55" s="43"/>
      <c r="G55" s="43"/>
      <c r="H55" s="35" t="s">
        <v>2511</v>
      </c>
      <c r="I55" s="43" t="s">
        <v>2512</v>
      </c>
      <c r="J55" s="31">
        <v>1</v>
      </c>
      <c r="K55" s="30">
        <v>43944</v>
      </c>
      <c r="L55" s="30">
        <v>43891</v>
      </c>
      <c r="M55" s="30">
        <v>80809</v>
      </c>
      <c r="N55" s="29">
        <v>20997</v>
      </c>
      <c r="O55" s="29">
        <v>0</v>
      </c>
      <c r="P55" s="29">
        <v>20997</v>
      </c>
      <c r="Q55" s="43" t="s">
        <v>1085</v>
      </c>
      <c r="R55" s="43" t="s">
        <v>2514</v>
      </c>
      <c r="S55" s="43" t="s">
        <v>1714</v>
      </c>
      <c r="T55" s="43" t="s">
        <v>1633</v>
      </c>
      <c r="U55" s="43" t="s">
        <v>2513</v>
      </c>
      <c r="V55" s="78" t="s">
        <v>3353</v>
      </c>
      <c r="W55" s="75" t="s">
        <v>2774</v>
      </c>
      <c r="X55" s="76" t="s">
        <v>1687</v>
      </c>
      <c r="Y55" s="76" t="s">
        <v>1627</v>
      </c>
      <c r="Z55" s="1" t="s">
        <v>7</v>
      </c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</row>
    <row r="56" spans="1:95" s="18" customFormat="1" ht="18" customHeight="1" x14ac:dyDescent="0.25">
      <c r="A56" s="39" t="s">
        <v>8</v>
      </c>
      <c r="B56" s="39" t="s">
        <v>56</v>
      </c>
      <c r="C56" s="39" t="s">
        <v>57</v>
      </c>
      <c r="D56" s="39" t="s">
        <v>801</v>
      </c>
      <c r="E56" s="39" t="s">
        <v>25</v>
      </c>
      <c r="F56" s="39" t="s">
        <v>9</v>
      </c>
      <c r="G56" s="39" t="s">
        <v>9</v>
      </c>
      <c r="H56" s="36">
        <v>33143</v>
      </c>
      <c r="I56" s="41"/>
      <c r="J56" s="8">
        <v>1</v>
      </c>
      <c r="K56" s="48">
        <v>43706</v>
      </c>
      <c r="L56" s="48">
        <v>43696</v>
      </c>
      <c r="M56" s="48">
        <v>44621</v>
      </c>
      <c r="N56" s="40">
        <v>129813</v>
      </c>
      <c r="O56" s="40">
        <v>27261</v>
      </c>
      <c r="P56" s="40">
        <v>157074</v>
      </c>
      <c r="Q56" s="41" t="s">
        <v>1516</v>
      </c>
      <c r="R56" s="39" t="s">
        <v>1080</v>
      </c>
      <c r="S56" s="39" t="s">
        <v>61</v>
      </c>
      <c r="T56" s="41"/>
      <c r="U56" s="41"/>
      <c r="V56" s="78" t="s">
        <v>2835</v>
      </c>
      <c r="W56" s="75" t="s">
        <v>1620</v>
      </c>
      <c r="X56" s="78"/>
      <c r="Y56" s="78"/>
      <c r="Z56" s="1" t="s">
        <v>7</v>
      </c>
    </row>
    <row r="57" spans="1:95" s="18" customFormat="1" ht="18" customHeight="1" x14ac:dyDescent="0.25">
      <c r="A57" s="43" t="s">
        <v>8</v>
      </c>
      <c r="B57" s="43" t="s">
        <v>56</v>
      </c>
      <c r="C57" s="39" t="s">
        <v>57</v>
      </c>
      <c r="D57" s="43" t="s">
        <v>24</v>
      </c>
      <c r="E57" s="43" t="s">
        <v>25</v>
      </c>
      <c r="F57" s="43"/>
      <c r="G57" s="43"/>
      <c r="H57" s="35" t="s">
        <v>2002</v>
      </c>
      <c r="I57" s="43" t="s">
        <v>2003</v>
      </c>
      <c r="J57" s="31">
        <v>1</v>
      </c>
      <c r="K57" s="30">
        <v>44001</v>
      </c>
      <c r="L57" s="30">
        <v>43952</v>
      </c>
      <c r="M57" s="30">
        <v>44316</v>
      </c>
      <c r="N57" s="29">
        <v>81359</v>
      </c>
      <c r="O57" s="29">
        <v>20909</v>
      </c>
      <c r="P57" s="29">
        <v>102268</v>
      </c>
      <c r="Q57" s="43" t="s">
        <v>2004</v>
      </c>
      <c r="R57" s="43" t="s">
        <v>1430</v>
      </c>
      <c r="S57" s="43" t="s">
        <v>1898</v>
      </c>
      <c r="T57" s="43" t="s">
        <v>1633</v>
      </c>
      <c r="U57" s="43" t="s">
        <v>2005</v>
      </c>
      <c r="V57" s="78" t="s">
        <v>3290</v>
      </c>
      <c r="W57" s="75" t="s">
        <v>2774</v>
      </c>
      <c r="X57" s="76" t="s">
        <v>1687</v>
      </c>
      <c r="Y57" s="76" t="s">
        <v>1627</v>
      </c>
      <c r="Z57" s="1" t="s">
        <v>7</v>
      </c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</row>
    <row r="58" spans="1:95" s="18" customFormat="1" ht="18" customHeight="1" x14ac:dyDescent="0.25">
      <c r="A58" s="43" t="s">
        <v>8</v>
      </c>
      <c r="B58" s="43" t="s">
        <v>56</v>
      </c>
      <c r="C58" s="39" t="s">
        <v>57</v>
      </c>
      <c r="D58" s="43" t="s">
        <v>24</v>
      </c>
      <c r="E58" s="43" t="s">
        <v>25</v>
      </c>
      <c r="F58" s="43"/>
      <c r="G58" s="43"/>
      <c r="H58" s="35" t="s">
        <v>2002</v>
      </c>
      <c r="I58" s="43" t="s">
        <v>2003</v>
      </c>
      <c r="J58" s="31">
        <v>2</v>
      </c>
      <c r="K58" s="30">
        <v>44001</v>
      </c>
      <c r="L58" s="30">
        <v>44317</v>
      </c>
      <c r="M58" s="30">
        <v>44681</v>
      </c>
      <c r="N58" s="29">
        <v>77291</v>
      </c>
      <c r="O58" s="29">
        <v>19864</v>
      </c>
      <c r="P58" s="29">
        <v>97155</v>
      </c>
      <c r="Q58" s="43" t="s">
        <v>2004</v>
      </c>
      <c r="R58" s="43" t="s">
        <v>1430</v>
      </c>
      <c r="S58" s="43" t="s">
        <v>1898</v>
      </c>
      <c r="T58" s="43" t="s">
        <v>1633</v>
      </c>
      <c r="U58" s="43" t="s">
        <v>2005</v>
      </c>
      <c r="V58" s="78" t="s">
        <v>3291</v>
      </c>
      <c r="W58" s="75" t="s">
        <v>2774</v>
      </c>
      <c r="X58" s="76" t="s">
        <v>1687</v>
      </c>
      <c r="Y58" s="76" t="s">
        <v>1627</v>
      </c>
      <c r="Z58" s="1" t="s">
        <v>7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</row>
    <row r="59" spans="1:95" s="18" customFormat="1" ht="18" customHeight="1" x14ac:dyDescent="0.25">
      <c r="A59" s="43" t="s">
        <v>8</v>
      </c>
      <c r="B59" s="43" t="s">
        <v>56</v>
      </c>
      <c r="C59" s="39" t="s">
        <v>57</v>
      </c>
      <c r="D59" s="43" t="s">
        <v>24</v>
      </c>
      <c r="E59" s="43" t="s">
        <v>25</v>
      </c>
      <c r="F59" s="43"/>
      <c r="G59" s="43"/>
      <c r="H59" s="35" t="s">
        <v>2002</v>
      </c>
      <c r="I59" s="43" t="s">
        <v>2003</v>
      </c>
      <c r="J59" s="31">
        <v>3</v>
      </c>
      <c r="K59" s="30">
        <v>44001</v>
      </c>
      <c r="L59" s="30">
        <v>44682</v>
      </c>
      <c r="M59" s="30">
        <v>45046</v>
      </c>
      <c r="N59" s="29">
        <v>71900</v>
      </c>
      <c r="O59" s="29">
        <v>18478</v>
      </c>
      <c r="P59" s="29">
        <v>90378</v>
      </c>
      <c r="Q59" s="43" t="s">
        <v>2004</v>
      </c>
      <c r="R59" s="43" t="s">
        <v>1430</v>
      </c>
      <c r="S59" s="43" t="s">
        <v>1898</v>
      </c>
      <c r="T59" s="43" t="s">
        <v>1633</v>
      </c>
      <c r="U59" s="43" t="s">
        <v>2005</v>
      </c>
      <c r="V59" s="78" t="s">
        <v>3292</v>
      </c>
      <c r="W59" s="75" t="s">
        <v>2774</v>
      </c>
      <c r="X59" s="76" t="s">
        <v>1687</v>
      </c>
      <c r="Y59" s="76" t="s">
        <v>1627</v>
      </c>
      <c r="Z59" s="1" t="s">
        <v>7</v>
      </c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</row>
    <row r="60" spans="1:95" s="18" customFormat="1" ht="18" customHeight="1" x14ac:dyDescent="0.25">
      <c r="A60" s="43" t="s">
        <v>8</v>
      </c>
      <c r="B60" s="43" t="s">
        <v>56</v>
      </c>
      <c r="C60" s="39" t="s">
        <v>57</v>
      </c>
      <c r="D60" s="43" t="s">
        <v>24</v>
      </c>
      <c r="E60" s="43" t="s">
        <v>25</v>
      </c>
      <c r="F60" s="43"/>
      <c r="G60" s="43"/>
      <c r="H60" s="35" t="s">
        <v>2002</v>
      </c>
      <c r="I60" s="43" t="s">
        <v>2006</v>
      </c>
      <c r="J60" s="31">
        <v>2</v>
      </c>
      <c r="K60" s="30">
        <v>44001</v>
      </c>
      <c r="L60" s="30">
        <v>44317</v>
      </c>
      <c r="M60" s="30">
        <v>44681</v>
      </c>
      <c r="N60" s="29">
        <v>5000</v>
      </c>
      <c r="O60" s="29">
        <v>0</v>
      </c>
      <c r="P60" s="29">
        <v>5000</v>
      </c>
      <c r="Q60" s="43" t="s">
        <v>2004</v>
      </c>
      <c r="R60" s="43" t="s">
        <v>1430</v>
      </c>
      <c r="S60" s="43" t="s">
        <v>1898</v>
      </c>
      <c r="T60" s="43" t="s">
        <v>1633</v>
      </c>
      <c r="U60" s="43" t="s">
        <v>2005</v>
      </c>
      <c r="V60" s="78" t="s">
        <v>3291</v>
      </c>
      <c r="W60" s="75" t="s">
        <v>2774</v>
      </c>
      <c r="X60" s="76" t="s">
        <v>1687</v>
      </c>
      <c r="Y60" s="76" t="s">
        <v>1627</v>
      </c>
      <c r="Z60" s="1" t="s">
        <v>7</v>
      </c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</row>
    <row r="61" spans="1:95" s="18" customFormat="1" ht="18" customHeight="1" x14ac:dyDescent="0.25">
      <c r="A61" s="43" t="s">
        <v>8</v>
      </c>
      <c r="B61" s="43" t="s">
        <v>56</v>
      </c>
      <c r="C61" s="39" t="s">
        <v>57</v>
      </c>
      <c r="D61" s="43" t="s">
        <v>24</v>
      </c>
      <c r="E61" s="43" t="s">
        <v>25</v>
      </c>
      <c r="F61" s="43"/>
      <c r="G61" s="43"/>
      <c r="H61" s="35" t="s">
        <v>2002</v>
      </c>
      <c r="I61" s="43" t="s">
        <v>2006</v>
      </c>
      <c r="J61" s="31">
        <v>3</v>
      </c>
      <c r="K61" s="30">
        <v>44001</v>
      </c>
      <c r="L61" s="30">
        <v>44682</v>
      </c>
      <c r="M61" s="30">
        <v>45046</v>
      </c>
      <c r="N61" s="29">
        <v>5000</v>
      </c>
      <c r="O61" s="29">
        <v>0</v>
      </c>
      <c r="P61" s="29">
        <v>5000</v>
      </c>
      <c r="Q61" s="43" t="s">
        <v>2004</v>
      </c>
      <c r="R61" s="43" t="s">
        <v>1430</v>
      </c>
      <c r="S61" s="43" t="s">
        <v>1898</v>
      </c>
      <c r="T61" s="43" t="s">
        <v>1633</v>
      </c>
      <c r="U61" s="43" t="s">
        <v>2005</v>
      </c>
      <c r="V61" s="78" t="s">
        <v>3292</v>
      </c>
      <c r="W61" s="75" t="s">
        <v>2774</v>
      </c>
      <c r="X61" s="76" t="s">
        <v>1687</v>
      </c>
      <c r="Y61" s="76" t="s">
        <v>1627</v>
      </c>
      <c r="Z61" s="1" t="s">
        <v>7</v>
      </c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</row>
    <row r="62" spans="1:95" s="18" customFormat="1" ht="18" customHeight="1" x14ac:dyDescent="0.25">
      <c r="A62" s="39" t="s">
        <v>8</v>
      </c>
      <c r="B62" s="39" t="s">
        <v>56</v>
      </c>
      <c r="C62" s="39" t="s">
        <v>57</v>
      </c>
      <c r="D62" s="39" t="s">
        <v>713</v>
      </c>
      <c r="E62" s="39" t="s">
        <v>1</v>
      </c>
      <c r="F62" s="39" t="s">
        <v>24</v>
      </c>
      <c r="G62" s="39" t="s">
        <v>25</v>
      </c>
      <c r="H62" s="36">
        <v>33862</v>
      </c>
      <c r="I62" s="41"/>
      <c r="J62" s="8">
        <v>1</v>
      </c>
      <c r="K62" s="48">
        <v>43789</v>
      </c>
      <c r="L62" s="48">
        <v>43709</v>
      </c>
      <c r="M62" s="48">
        <v>45535</v>
      </c>
      <c r="N62" s="40">
        <v>439794</v>
      </c>
      <c r="O62" s="40">
        <v>113027</v>
      </c>
      <c r="P62" s="40">
        <v>552821</v>
      </c>
      <c r="Q62" s="41" t="s">
        <v>714</v>
      </c>
      <c r="R62" s="39" t="s">
        <v>715</v>
      </c>
      <c r="S62" s="39" t="s">
        <v>61</v>
      </c>
      <c r="T62" s="41"/>
      <c r="U62" s="41"/>
      <c r="V62" s="78" t="s">
        <v>2825</v>
      </c>
      <c r="W62" s="75" t="s">
        <v>1620</v>
      </c>
      <c r="X62" s="78"/>
      <c r="Y62" s="78"/>
      <c r="Z62" s="1" t="s">
        <v>7</v>
      </c>
    </row>
    <row r="63" spans="1:95" s="18" customFormat="1" ht="18" customHeight="1" x14ac:dyDescent="0.25">
      <c r="A63" s="39" t="s">
        <v>8</v>
      </c>
      <c r="B63" s="39" t="s">
        <v>56</v>
      </c>
      <c r="C63" s="39" t="s">
        <v>57</v>
      </c>
      <c r="D63" s="39" t="s">
        <v>1071</v>
      </c>
      <c r="E63" s="39" t="s">
        <v>1</v>
      </c>
      <c r="F63" s="39" t="s">
        <v>1429</v>
      </c>
      <c r="G63" s="39" t="s">
        <v>36</v>
      </c>
      <c r="H63" s="36">
        <v>34474</v>
      </c>
      <c r="I63" s="41"/>
      <c r="J63" s="8">
        <v>1</v>
      </c>
      <c r="K63" s="48">
        <v>43887</v>
      </c>
      <c r="L63" s="48">
        <v>43831</v>
      </c>
      <c r="M63" s="48">
        <v>44196</v>
      </c>
      <c r="N63" s="40">
        <v>6267</v>
      </c>
      <c r="O63" s="40">
        <v>0</v>
      </c>
      <c r="P63" s="40">
        <v>6267</v>
      </c>
      <c r="Q63" s="41" t="s">
        <v>1578</v>
      </c>
      <c r="R63" s="39" t="s">
        <v>1579</v>
      </c>
      <c r="S63" s="39" t="s">
        <v>101</v>
      </c>
      <c r="T63" s="41"/>
      <c r="U63" s="41"/>
      <c r="V63" s="78" t="s">
        <v>2818</v>
      </c>
      <c r="W63" s="75" t="s">
        <v>1620</v>
      </c>
      <c r="X63" s="78"/>
      <c r="Y63" s="78"/>
      <c r="Z63" s="1" t="s">
        <v>7</v>
      </c>
    </row>
    <row r="64" spans="1:95" s="18" customFormat="1" ht="18" customHeight="1" x14ac:dyDescent="0.25">
      <c r="A64" s="43" t="s">
        <v>8</v>
      </c>
      <c r="B64" s="43" t="s">
        <v>56</v>
      </c>
      <c r="C64" s="39" t="s">
        <v>57</v>
      </c>
      <c r="D64" s="43" t="s">
        <v>1063</v>
      </c>
      <c r="E64" s="43" t="s">
        <v>1</v>
      </c>
      <c r="F64" s="43" t="s">
        <v>24</v>
      </c>
      <c r="G64" s="43" t="s">
        <v>25</v>
      </c>
      <c r="H64" s="35" t="s">
        <v>1913</v>
      </c>
      <c r="I64" s="43" t="s">
        <v>1914</v>
      </c>
      <c r="J64" s="31">
        <v>1</v>
      </c>
      <c r="K64" s="30">
        <v>44008</v>
      </c>
      <c r="L64" s="30">
        <v>43922</v>
      </c>
      <c r="M64" s="30">
        <v>44469</v>
      </c>
      <c r="N64" s="29">
        <v>23866</v>
      </c>
      <c r="O64" s="29">
        <v>6134</v>
      </c>
      <c r="P64" s="29">
        <v>30000</v>
      </c>
      <c r="Q64" s="43" t="s">
        <v>1915</v>
      </c>
      <c r="R64" s="43" t="s">
        <v>749</v>
      </c>
      <c r="S64" s="43" t="s">
        <v>1898</v>
      </c>
      <c r="T64" s="43" t="s">
        <v>1633</v>
      </c>
      <c r="U64" s="43" t="s">
        <v>1916</v>
      </c>
      <c r="V64" s="78" t="s">
        <v>3341</v>
      </c>
      <c r="W64" s="75" t="s">
        <v>2774</v>
      </c>
      <c r="X64" s="76" t="s">
        <v>1687</v>
      </c>
      <c r="Y64" s="76" t="s">
        <v>1627</v>
      </c>
      <c r="Z64" s="1" t="s">
        <v>7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</row>
    <row r="65" spans="1:95" s="18" customFormat="1" ht="18" customHeight="1" x14ac:dyDescent="0.25">
      <c r="A65" s="39" t="s">
        <v>8</v>
      </c>
      <c r="B65" s="39" t="s">
        <v>56</v>
      </c>
      <c r="C65" s="39" t="s">
        <v>57</v>
      </c>
      <c r="D65" s="39" t="s">
        <v>257</v>
      </c>
      <c r="E65" s="39" t="s">
        <v>70</v>
      </c>
      <c r="F65" s="39" t="s">
        <v>24</v>
      </c>
      <c r="G65" s="39" t="s">
        <v>25</v>
      </c>
      <c r="H65" s="36">
        <v>34430</v>
      </c>
      <c r="I65" s="41"/>
      <c r="J65" s="8">
        <v>1</v>
      </c>
      <c r="K65" s="48">
        <v>43795</v>
      </c>
      <c r="L65" s="48">
        <v>43739</v>
      </c>
      <c r="M65" s="48">
        <v>44651</v>
      </c>
      <c r="N65" s="40">
        <v>47584</v>
      </c>
      <c r="O65" s="40">
        <v>0</v>
      </c>
      <c r="P65" s="40">
        <v>47584</v>
      </c>
      <c r="Q65" s="41" t="s">
        <v>577</v>
      </c>
      <c r="R65" s="39" t="s">
        <v>578</v>
      </c>
      <c r="S65" s="39" t="s">
        <v>61</v>
      </c>
      <c r="T65" s="41"/>
      <c r="U65" s="41"/>
      <c r="V65" s="78" t="s">
        <v>2848</v>
      </c>
      <c r="W65" s="75" t="s">
        <v>1620</v>
      </c>
      <c r="X65" s="78"/>
      <c r="Y65" s="78"/>
      <c r="Z65" s="1" t="s">
        <v>7</v>
      </c>
    </row>
    <row r="66" spans="1:95" s="18" customFormat="1" ht="18" customHeight="1" x14ac:dyDescent="0.25">
      <c r="A66" s="39" t="s">
        <v>8</v>
      </c>
      <c r="B66" s="39" t="s">
        <v>56</v>
      </c>
      <c r="C66" s="39" t="s">
        <v>57</v>
      </c>
      <c r="D66" s="39" t="s">
        <v>257</v>
      </c>
      <c r="E66" s="39" t="s">
        <v>70</v>
      </c>
      <c r="F66" s="39" t="s">
        <v>9</v>
      </c>
      <c r="G66" s="39" t="s">
        <v>9</v>
      </c>
      <c r="H66" s="36">
        <v>35064</v>
      </c>
      <c r="I66" s="41"/>
      <c r="J66" s="8">
        <v>1</v>
      </c>
      <c r="K66" s="48">
        <v>43852</v>
      </c>
      <c r="L66" s="48">
        <v>43831</v>
      </c>
      <c r="M66" s="48">
        <v>44561</v>
      </c>
      <c r="N66" s="40">
        <v>26651</v>
      </c>
      <c r="O66" s="40">
        <v>6849</v>
      </c>
      <c r="P66" s="40">
        <v>33500</v>
      </c>
      <c r="Q66" s="41" t="s">
        <v>850</v>
      </c>
      <c r="R66" s="39" t="s">
        <v>851</v>
      </c>
      <c r="S66" s="39" t="s">
        <v>49</v>
      </c>
      <c r="T66" s="41"/>
      <c r="U66" s="41"/>
      <c r="V66" s="78" t="s">
        <v>3156</v>
      </c>
      <c r="W66" s="75" t="s">
        <v>1620</v>
      </c>
      <c r="X66" s="78"/>
      <c r="Y66" s="78"/>
      <c r="Z66" s="1" t="s">
        <v>7</v>
      </c>
    </row>
    <row r="67" spans="1:95" s="18" customFormat="1" ht="18" customHeight="1" x14ac:dyDescent="0.25">
      <c r="A67" s="43" t="s">
        <v>8</v>
      </c>
      <c r="B67" s="43" t="s">
        <v>56</v>
      </c>
      <c r="C67" s="39" t="s">
        <v>57</v>
      </c>
      <c r="D67" s="43" t="s">
        <v>257</v>
      </c>
      <c r="E67" s="43" t="s">
        <v>70</v>
      </c>
      <c r="F67" s="43"/>
      <c r="G67" s="43"/>
      <c r="H67" s="35" t="s">
        <v>2623</v>
      </c>
      <c r="I67" s="43" t="s">
        <v>2624</v>
      </c>
      <c r="J67" s="31">
        <v>1</v>
      </c>
      <c r="K67" s="30">
        <v>43928</v>
      </c>
      <c r="L67" s="30">
        <v>43891</v>
      </c>
      <c r="M67" s="30">
        <v>45351</v>
      </c>
      <c r="N67" s="29">
        <v>872616</v>
      </c>
      <c r="O67" s="29">
        <v>140721</v>
      </c>
      <c r="P67" s="29">
        <v>1013337</v>
      </c>
      <c r="Q67" s="43" t="s">
        <v>2318</v>
      </c>
      <c r="R67" s="43" t="s">
        <v>2626</v>
      </c>
      <c r="S67" s="43" t="s">
        <v>1898</v>
      </c>
      <c r="T67" s="43" t="s">
        <v>1633</v>
      </c>
      <c r="U67" s="43" t="s">
        <v>2625</v>
      </c>
      <c r="V67" s="78" t="s">
        <v>3316</v>
      </c>
      <c r="W67" s="75" t="s">
        <v>2774</v>
      </c>
      <c r="X67" s="76" t="s">
        <v>1687</v>
      </c>
      <c r="Y67" s="76" t="s">
        <v>1627</v>
      </c>
      <c r="Z67" s="1" t="s">
        <v>7</v>
      </c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</row>
    <row r="68" spans="1:95" s="18" customFormat="1" ht="18" customHeight="1" x14ac:dyDescent="0.25">
      <c r="A68" s="43" t="s">
        <v>8</v>
      </c>
      <c r="B68" s="43" t="s">
        <v>56</v>
      </c>
      <c r="C68" s="39" t="s">
        <v>57</v>
      </c>
      <c r="D68" s="43" t="s">
        <v>257</v>
      </c>
      <c r="E68" s="43" t="s">
        <v>70</v>
      </c>
      <c r="F68" s="43"/>
      <c r="G68" s="43"/>
      <c r="H68" s="35" t="s">
        <v>2416</v>
      </c>
      <c r="I68" s="43" t="s">
        <v>2417</v>
      </c>
      <c r="J68" s="31">
        <v>1</v>
      </c>
      <c r="K68" s="30">
        <v>43955</v>
      </c>
      <c r="L68" s="30">
        <v>43880</v>
      </c>
      <c r="M68" s="30">
        <v>44196</v>
      </c>
      <c r="N68" s="29">
        <v>21500</v>
      </c>
      <c r="O68" s="29">
        <v>0</v>
      </c>
      <c r="P68" s="29">
        <v>21500</v>
      </c>
      <c r="Q68" s="43" t="s">
        <v>2418</v>
      </c>
      <c r="R68" s="43" t="s">
        <v>2420</v>
      </c>
      <c r="S68" s="43" t="s">
        <v>1898</v>
      </c>
      <c r="T68" s="43" t="s">
        <v>1633</v>
      </c>
      <c r="U68" s="43" t="s">
        <v>2419</v>
      </c>
      <c r="V68" s="78" t="s">
        <v>3338</v>
      </c>
      <c r="W68" s="75" t="s">
        <v>2774</v>
      </c>
      <c r="X68" s="76" t="s">
        <v>1687</v>
      </c>
      <c r="Y68" s="76" t="s">
        <v>1627</v>
      </c>
      <c r="Z68" s="1" t="s">
        <v>7</v>
      </c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</row>
    <row r="69" spans="1:95" s="18" customFormat="1" ht="18" customHeight="1" x14ac:dyDescent="0.25">
      <c r="A69" s="39" t="s">
        <v>8</v>
      </c>
      <c r="B69" s="39" t="s">
        <v>56</v>
      </c>
      <c r="C69" s="39" t="s">
        <v>132</v>
      </c>
      <c r="D69" s="39" t="s">
        <v>133</v>
      </c>
      <c r="E69" s="39" t="s">
        <v>134</v>
      </c>
      <c r="F69" s="39" t="s">
        <v>9</v>
      </c>
      <c r="G69" s="39" t="s">
        <v>9</v>
      </c>
      <c r="H69" s="36">
        <v>34245</v>
      </c>
      <c r="I69" s="41"/>
      <c r="J69" s="8">
        <v>2</v>
      </c>
      <c r="K69" s="48">
        <v>43762</v>
      </c>
      <c r="L69" s="48">
        <v>43666</v>
      </c>
      <c r="M69" s="48">
        <v>43720</v>
      </c>
      <c r="N69" s="40">
        <v>1822</v>
      </c>
      <c r="O69" s="40">
        <v>468</v>
      </c>
      <c r="P69" s="40">
        <v>2290</v>
      </c>
      <c r="Q69" s="41" t="s">
        <v>9</v>
      </c>
      <c r="R69" s="39" t="s">
        <v>135</v>
      </c>
      <c r="S69" s="39" t="s">
        <v>61</v>
      </c>
      <c r="T69" s="41"/>
      <c r="U69" s="41"/>
      <c r="V69" s="78" t="s">
        <v>2840</v>
      </c>
      <c r="W69" s="75" t="s">
        <v>1620</v>
      </c>
      <c r="X69" s="78"/>
      <c r="Y69" s="78"/>
      <c r="Z69" s="1" t="s">
        <v>7</v>
      </c>
    </row>
    <row r="70" spans="1:95" s="18" customFormat="1" ht="18" customHeight="1" x14ac:dyDescent="0.25">
      <c r="A70" s="43" t="s">
        <v>8</v>
      </c>
      <c r="B70" s="43" t="s">
        <v>56</v>
      </c>
      <c r="C70" s="43" t="s">
        <v>256</v>
      </c>
      <c r="D70" s="43" t="s">
        <v>969</v>
      </c>
      <c r="E70" s="43" t="s">
        <v>36</v>
      </c>
      <c r="F70" s="43" t="s">
        <v>1330</v>
      </c>
      <c r="G70" s="43" t="s">
        <v>36</v>
      </c>
      <c r="H70" s="35" t="s">
        <v>2572</v>
      </c>
      <c r="I70" s="43" t="s">
        <v>2573</v>
      </c>
      <c r="J70" s="31">
        <v>1</v>
      </c>
      <c r="K70" s="30">
        <v>43938</v>
      </c>
      <c r="L70" s="30">
        <v>43938</v>
      </c>
      <c r="M70" s="30">
        <v>45138</v>
      </c>
      <c r="N70" s="29">
        <v>18177</v>
      </c>
      <c r="O70" s="29">
        <v>1818</v>
      </c>
      <c r="P70" s="29">
        <v>19995</v>
      </c>
      <c r="Q70" s="43" t="s">
        <v>2574</v>
      </c>
      <c r="R70" s="43" t="s">
        <v>2576</v>
      </c>
      <c r="S70" s="43" t="s">
        <v>1898</v>
      </c>
      <c r="T70" s="43" t="s">
        <v>1633</v>
      </c>
      <c r="U70" s="43" t="s">
        <v>2575</v>
      </c>
      <c r="V70" s="78" t="s">
        <v>3339</v>
      </c>
      <c r="W70" s="75" t="s">
        <v>2774</v>
      </c>
      <c r="X70" s="76" t="s">
        <v>1687</v>
      </c>
      <c r="Y70" s="76" t="s">
        <v>1627</v>
      </c>
      <c r="Z70" s="1" t="s">
        <v>7</v>
      </c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</row>
    <row r="71" spans="1:95" s="18" customFormat="1" ht="18" customHeight="1" x14ac:dyDescent="0.25">
      <c r="A71" s="39" t="s">
        <v>8</v>
      </c>
      <c r="B71" s="39" t="s">
        <v>56</v>
      </c>
      <c r="C71" s="39" t="s">
        <v>256</v>
      </c>
      <c r="D71" s="39" t="s">
        <v>257</v>
      </c>
      <c r="E71" s="39" t="s">
        <v>70</v>
      </c>
      <c r="F71" s="39" t="s">
        <v>9</v>
      </c>
      <c r="G71" s="39" t="s">
        <v>9</v>
      </c>
      <c r="H71" s="36">
        <v>34054</v>
      </c>
      <c r="I71" s="41"/>
      <c r="J71" s="8">
        <v>1</v>
      </c>
      <c r="K71" s="48">
        <v>43711</v>
      </c>
      <c r="L71" s="48">
        <v>43496</v>
      </c>
      <c r="M71" s="48">
        <v>44146</v>
      </c>
      <c r="N71" s="40">
        <v>18130</v>
      </c>
      <c r="O71" s="40">
        <v>1813</v>
      </c>
      <c r="P71" s="40">
        <v>19943</v>
      </c>
      <c r="Q71" s="41" t="s">
        <v>1515</v>
      </c>
      <c r="R71" s="39" t="s">
        <v>1073</v>
      </c>
      <c r="S71" s="39" t="s">
        <v>61</v>
      </c>
      <c r="T71" s="41"/>
      <c r="U71" s="41"/>
      <c r="V71" s="78" t="s">
        <v>2833</v>
      </c>
      <c r="W71" s="75" t="s">
        <v>1620</v>
      </c>
      <c r="X71" s="78"/>
      <c r="Y71" s="78"/>
      <c r="Z71" s="1" t="s">
        <v>7</v>
      </c>
    </row>
    <row r="72" spans="1:95" s="18" customFormat="1" ht="18" customHeight="1" x14ac:dyDescent="0.25">
      <c r="A72" s="39" t="s">
        <v>8</v>
      </c>
      <c r="B72" s="39" t="s">
        <v>56</v>
      </c>
      <c r="C72" s="39" t="s">
        <v>256</v>
      </c>
      <c r="D72" s="39" t="s">
        <v>257</v>
      </c>
      <c r="E72" s="39" t="s">
        <v>70</v>
      </c>
      <c r="F72" s="39" t="s">
        <v>260</v>
      </c>
      <c r="G72" s="39" t="s">
        <v>25</v>
      </c>
      <c r="H72" s="36">
        <v>34753</v>
      </c>
      <c r="I72" s="41"/>
      <c r="J72" s="8">
        <v>1</v>
      </c>
      <c r="K72" s="48">
        <v>43742</v>
      </c>
      <c r="L72" s="48">
        <v>43709</v>
      </c>
      <c r="M72" s="48">
        <v>44074</v>
      </c>
      <c r="N72" s="40">
        <v>40909</v>
      </c>
      <c r="O72" s="40">
        <v>4091</v>
      </c>
      <c r="P72" s="40">
        <v>45000</v>
      </c>
      <c r="Q72" s="41" t="s">
        <v>258</v>
      </c>
      <c r="R72" s="39" t="s">
        <v>259</v>
      </c>
      <c r="S72" s="39" t="s">
        <v>61</v>
      </c>
      <c r="T72" s="41"/>
      <c r="U72" s="41"/>
      <c r="V72" s="78" t="s">
        <v>2851</v>
      </c>
      <c r="W72" s="75" t="s">
        <v>1620</v>
      </c>
      <c r="X72" s="78"/>
      <c r="Y72" s="78"/>
      <c r="Z72" s="1" t="s">
        <v>7</v>
      </c>
    </row>
    <row r="73" spans="1:95" s="18" customFormat="1" ht="18" customHeight="1" x14ac:dyDescent="0.25">
      <c r="A73" s="39" t="s">
        <v>8</v>
      </c>
      <c r="B73" s="39" t="s">
        <v>56</v>
      </c>
      <c r="C73" s="39" t="s">
        <v>99</v>
      </c>
      <c r="D73" s="39" t="s">
        <v>475</v>
      </c>
      <c r="E73" s="39" t="s">
        <v>36</v>
      </c>
      <c r="F73" s="39" t="s">
        <v>24</v>
      </c>
      <c r="G73" s="39" t="s">
        <v>25</v>
      </c>
      <c r="H73" s="36">
        <v>31363</v>
      </c>
      <c r="I73" s="41"/>
      <c r="J73" s="8">
        <v>2</v>
      </c>
      <c r="K73" s="48">
        <v>43753</v>
      </c>
      <c r="L73" s="48">
        <v>42614</v>
      </c>
      <c r="M73" s="48">
        <v>43708</v>
      </c>
      <c r="N73" s="40">
        <v>15840</v>
      </c>
      <c r="O73" s="40">
        <v>2534.4</v>
      </c>
      <c r="P73" s="40">
        <v>18374.400000000001</v>
      </c>
      <c r="Q73" s="41" t="s">
        <v>9</v>
      </c>
      <c r="R73" s="39" t="s">
        <v>476</v>
      </c>
      <c r="S73" s="39" t="s">
        <v>61</v>
      </c>
      <c r="T73" s="41"/>
      <c r="U73" s="41"/>
      <c r="V73" s="78" t="s">
        <v>2828</v>
      </c>
      <c r="W73" s="75" t="s">
        <v>1620</v>
      </c>
      <c r="X73" s="78"/>
      <c r="Y73" s="78"/>
      <c r="Z73" s="1" t="s">
        <v>7</v>
      </c>
    </row>
    <row r="74" spans="1:95" s="18" customFormat="1" ht="18" customHeight="1" x14ac:dyDescent="0.25">
      <c r="A74" s="39" t="s">
        <v>8</v>
      </c>
      <c r="B74" s="39" t="s">
        <v>56</v>
      </c>
      <c r="C74" s="39" t="s">
        <v>99</v>
      </c>
      <c r="D74" s="39" t="s">
        <v>257</v>
      </c>
      <c r="E74" s="39" t="s">
        <v>70</v>
      </c>
      <c r="F74" s="39" t="s">
        <v>333</v>
      </c>
      <c r="G74" s="39" t="s">
        <v>25</v>
      </c>
      <c r="H74" s="36">
        <v>34432</v>
      </c>
      <c r="I74" s="41"/>
      <c r="J74" s="8">
        <v>1</v>
      </c>
      <c r="K74" s="48">
        <v>43804</v>
      </c>
      <c r="L74" s="48">
        <v>43739</v>
      </c>
      <c r="M74" s="48">
        <v>44500</v>
      </c>
      <c r="N74" s="40">
        <v>32785</v>
      </c>
      <c r="O74" s="40">
        <v>0</v>
      </c>
      <c r="P74" s="40">
        <v>32785</v>
      </c>
      <c r="Q74" s="41" t="s">
        <v>331</v>
      </c>
      <c r="R74" s="39" t="s">
        <v>332</v>
      </c>
      <c r="S74" s="39" t="s">
        <v>101</v>
      </c>
      <c r="T74" s="41"/>
      <c r="U74" s="41"/>
      <c r="V74" s="78" t="s">
        <v>2819</v>
      </c>
      <c r="W74" s="75" t="s">
        <v>1620</v>
      </c>
      <c r="X74" s="78"/>
      <c r="Y74" s="78"/>
      <c r="Z74" s="1" t="s">
        <v>7</v>
      </c>
    </row>
    <row r="75" spans="1:95" s="18" customFormat="1" ht="18" customHeight="1" x14ac:dyDescent="0.25">
      <c r="A75" s="39" t="s">
        <v>8</v>
      </c>
      <c r="B75" s="39" t="s">
        <v>56</v>
      </c>
      <c r="C75" s="39" t="s">
        <v>99</v>
      </c>
      <c r="D75" s="39" t="s">
        <v>257</v>
      </c>
      <c r="E75" s="39" t="s">
        <v>70</v>
      </c>
      <c r="F75" s="39" t="s">
        <v>9</v>
      </c>
      <c r="G75" s="39" t="s">
        <v>9</v>
      </c>
      <c r="H75" s="36">
        <v>35097</v>
      </c>
      <c r="I75" s="41"/>
      <c r="J75" s="8">
        <v>1</v>
      </c>
      <c r="K75" s="48">
        <v>43852</v>
      </c>
      <c r="L75" s="48">
        <v>43819</v>
      </c>
      <c r="M75" s="48">
        <v>44012</v>
      </c>
      <c r="N75" s="40">
        <v>28055</v>
      </c>
      <c r="O75" s="40">
        <v>7210</v>
      </c>
      <c r="P75" s="40">
        <v>35265</v>
      </c>
      <c r="Q75" s="41" t="s">
        <v>841</v>
      </c>
      <c r="R75" s="39" t="s">
        <v>842</v>
      </c>
      <c r="S75" s="39" t="s">
        <v>49</v>
      </c>
      <c r="T75" s="41"/>
      <c r="U75" s="41"/>
      <c r="V75" s="78" t="s">
        <v>2966</v>
      </c>
      <c r="W75" s="75" t="s">
        <v>1620</v>
      </c>
      <c r="X75" s="78"/>
      <c r="Y75" s="78"/>
      <c r="Z75" s="1" t="s">
        <v>7</v>
      </c>
    </row>
    <row r="76" spans="1:95" s="18" customFormat="1" ht="18" customHeight="1" x14ac:dyDescent="0.25">
      <c r="A76" s="43" t="s">
        <v>8</v>
      </c>
      <c r="B76" s="43" t="s">
        <v>56</v>
      </c>
      <c r="C76" s="39" t="s">
        <v>99</v>
      </c>
      <c r="D76" s="43" t="s">
        <v>257</v>
      </c>
      <c r="E76" s="43" t="s">
        <v>70</v>
      </c>
      <c r="F76" s="43" t="s">
        <v>1070</v>
      </c>
      <c r="G76" s="43" t="s">
        <v>25</v>
      </c>
      <c r="H76" s="35" t="s">
        <v>1893</v>
      </c>
      <c r="I76" s="43" t="s">
        <v>1894</v>
      </c>
      <c r="J76" s="31">
        <v>1</v>
      </c>
      <c r="K76" s="30">
        <v>44011</v>
      </c>
      <c r="L76" s="30">
        <v>43983</v>
      </c>
      <c r="M76" s="30">
        <v>44377</v>
      </c>
      <c r="N76" s="29">
        <v>40677</v>
      </c>
      <c r="O76" s="29">
        <v>10454</v>
      </c>
      <c r="P76" s="29">
        <v>51131</v>
      </c>
      <c r="Q76" s="43" t="s">
        <v>1895</v>
      </c>
      <c r="R76" s="43" t="s">
        <v>1897</v>
      </c>
      <c r="S76" s="43" t="s">
        <v>1898</v>
      </c>
      <c r="T76" s="43" t="s">
        <v>1633</v>
      </c>
      <c r="U76" s="43" t="s">
        <v>1896</v>
      </c>
      <c r="V76" s="78" t="s">
        <v>3230</v>
      </c>
      <c r="W76" s="75" t="s">
        <v>2774</v>
      </c>
      <c r="X76" s="76" t="s">
        <v>1687</v>
      </c>
      <c r="Y76" s="76" t="s">
        <v>1627</v>
      </c>
      <c r="Z76" s="1" t="s">
        <v>7</v>
      </c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</row>
    <row r="77" spans="1:95" s="18" customFormat="1" ht="18" customHeight="1" x14ac:dyDescent="0.25">
      <c r="A77" s="39" t="s">
        <v>8</v>
      </c>
      <c r="B77" s="39" t="s">
        <v>56</v>
      </c>
      <c r="C77" s="39" t="s">
        <v>1083</v>
      </c>
      <c r="D77" s="39" t="s">
        <v>120</v>
      </c>
      <c r="E77" s="39" t="s">
        <v>70</v>
      </c>
      <c r="F77" s="39" t="s">
        <v>9</v>
      </c>
      <c r="G77" s="39" t="s">
        <v>9</v>
      </c>
      <c r="H77" s="36">
        <v>33349</v>
      </c>
      <c r="I77" s="41"/>
      <c r="J77" s="8">
        <v>2</v>
      </c>
      <c r="K77" s="48">
        <v>43720</v>
      </c>
      <c r="L77" s="48">
        <v>43617</v>
      </c>
      <c r="M77" s="48">
        <v>43982</v>
      </c>
      <c r="N77" s="40">
        <v>31821</v>
      </c>
      <c r="O77" s="40">
        <v>8178</v>
      </c>
      <c r="P77" s="40">
        <v>39999</v>
      </c>
      <c r="Q77" s="41" t="s">
        <v>1535</v>
      </c>
      <c r="R77" s="39" t="s">
        <v>1084</v>
      </c>
      <c r="S77" s="39" t="s">
        <v>61</v>
      </c>
      <c r="T77" s="41"/>
      <c r="U77" s="41"/>
      <c r="V77" s="78" t="s">
        <v>2853</v>
      </c>
      <c r="W77" s="75" t="s">
        <v>1620</v>
      </c>
      <c r="X77" s="78"/>
      <c r="Y77" s="78"/>
      <c r="Z77" s="1" t="s">
        <v>7</v>
      </c>
    </row>
    <row r="78" spans="1:95" s="18" customFormat="1" ht="18" customHeight="1" x14ac:dyDescent="0.25">
      <c r="A78" s="39" t="s">
        <v>8</v>
      </c>
      <c r="B78" s="39" t="s">
        <v>56</v>
      </c>
      <c r="C78" s="39" t="s">
        <v>673</v>
      </c>
      <c r="D78" s="39" t="s">
        <v>716</v>
      </c>
      <c r="E78" s="39" t="s">
        <v>1</v>
      </c>
      <c r="F78" s="39" t="s">
        <v>24</v>
      </c>
      <c r="G78" s="39" t="s">
        <v>25</v>
      </c>
      <c r="H78" s="36">
        <v>31756</v>
      </c>
      <c r="I78" s="41"/>
      <c r="J78" s="8">
        <v>4</v>
      </c>
      <c r="K78" s="48">
        <v>43740</v>
      </c>
      <c r="L78" s="48">
        <v>43709</v>
      </c>
      <c r="M78" s="48">
        <v>44074</v>
      </c>
      <c r="N78" s="40">
        <v>21417</v>
      </c>
      <c r="O78" s="40">
        <v>2142</v>
      </c>
      <c r="P78" s="40">
        <v>23559</v>
      </c>
      <c r="Q78" s="41" t="s">
        <v>717</v>
      </c>
      <c r="R78" s="39" t="s">
        <v>718</v>
      </c>
      <c r="S78" s="39" t="s">
        <v>61</v>
      </c>
      <c r="T78" s="41"/>
      <c r="U78" s="41"/>
      <c r="V78" s="78" t="s">
        <v>2845</v>
      </c>
      <c r="W78" s="75" t="s">
        <v>1620</v>
      </c>
      <c r="X78" s="78"/>
      <c r="Y78" s="78"/>
      <c r="Z78" s="1" t="s">
        <v>7</v>
      </c>
    </row>
    <row r="79" spans="1:95" s="18" customFormat="1" ht="18" customHeight="1" x14ac:dyDescent="0.25">
      <c r="A79" s="43" t="s">
        <v>8</v>
      </c>
      <c r="B79" s="43" t="s">
        <v>56</v>
      </c>
      <c r="C79" s="39" t="s">
        <v>673</v>
      </c>
      <c r="D79" s="43" t="s">
        <v>866</v>
      </c>
      <c r="E79" s="43" t="s">
        <v>1</v>
      </c>
      <c r="F79" s="43" t="s">
        <v>156</v>
      </c>
      <c r="G79" s="43" t="s">
        <v>25</v>
      </c>
      <c r="H79" s="35" t="s">
        <v>2442</v>
      </c>
      <c r="I79" s="43" t="s">
        <v>2443</v>
      </c>
      <c r="J79" s="31">
        <v>1</v>
      </c>
      <c r="K79" s="30">
        <v>43952</v>
      </c>
      <c r="L79" s="30">
        <v>43831</v>
      </c>
      <c r="M79" s="30">
        <v>44196</v>
      </c>
      <c r="N79" s="29">
        <v>13761</v>
      </c>
      <c r="O79" s="29">
        <v>3537</v>
      </c>
      <c r="P79" s="29">
        <v>17298</v>
      </c>
      <c r="Q79" s="43" t="s">
        <v>2444</v>
      </c>
      <c r="R79" s="43" t="s">
        <v>867</v>
      </c>
      <c r="S79" s="43" t="s">
        <v>1898</v>
      </c>
      <c r="T79" s="43" t="s">
        <v>1633</v>
      </c>
      <c r="U79" s="43" t="s">
        <v>2445</v>
      </c>
      <c r="V79" s="78" t="s">
        <v>3340</v>
      </c>
      <c r="W79" s="75" t="s">
        <v>2774</v>
      </c>
      <c r="X79" s="76" t="s">
        <v>1687</v>
      </c>
      <c r="Y79" s="76" t="s">
        <v>1627</v>
      </c>
      <c r="Z79" s="1" t="s">
        <v>7</v>
      </c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</row>
    <row r="80" spans="1:95" s="18" customFormat="1" ht="18" customHeight="1" x14ac:dyDescent="0.25">
      <c r="A80" s="39" t="s">
        <v>8</v>
      </c>
      <c r="B80" s="39" t="s">
        <v>56</v>
      </c>
      <c r="C80" s="39" t="s">
        <v>673</v>
      </c>
      <c r="D80" s="39" t="s">
        <v>24</v>
      </c>
      <c r="E80" s="39" t="s">
        <v>25</v>
      </c>
      <c r="F80" s="39" t="s">
        <v>9</v>
      </c>
      <c r="G80" s="39" t="s">
        <v>9</v>
      </c>
      <c r="H80" s="36">
        <v>32287</v>
      </c>
      <c r="I80" s="41"/>
      <c r="J80" s="8">
        <v>3</v>
      </c>
      <c r="K80" s="48">
        <v>43740</v>
      </c>
      <c r="L80" s="48">
        <v>43709</v>
      </c>
      <c r="M80" s="48">
        <v>44074</v>
      </c>
      <c r="N80" s="40">
        <v>284099</v>
      </c>
      <c r="O80" s="40">
        <v>0</v>
      </c>
      <c r="P80" s="40">
        <v>284099</v>
      </c>
      <c r="Q80" s="41" t="s">
        <v>674</v>
      </c>
      <c r="R80" s="39" t="s">
        <v>675</v>
      </c>
      <c r="S80" s="39" t="s">
        <v>61</v>
      </c>
      <c r="T80" s="41"/>
      <c r="U80" s="41"/>
      <c r="V80" s="78" t="s">
        <v>2852</v>
      </c>
      <c r="W80" s="75" t="s">
        <v>1620</v>
      </c>
      <c r="X80" s="78"/>
      <c r="Y80" s="78"/>
      <c r="Z80" s="1" t="s">
        <v>7</v>
      </c>
    </row>
    <row r="81" spans="1:99" s="18" customFormat="1" ht="18" customHeight="1" x14ac:dyDescent="0.25">
      <c r="A81" s="39" t="s">
        <v>8</v>
      </c>
      <c r="B81" s="39" t="s">
        <v>56</v>
      </c>
      <c r="C81" s="39" t="s">
        <v>673</v>
      </c>
      <c r="D81" s="39" t="s">
        <v>257</v>
      </c>
      <c r="E81" s="39" t="s">
        <v>70</v>
      </c>
      <c r="F81" s="39" t="s">
        <v>260</v>
      </c>
      <c r="G81" s="39" t="s">
        <v>25</v>
      </c>
      <c r="H81" s="36">
        <v>34501</v>
      </c>
      <c r="I81" s="41"/>
      <c r="J81" s="8">
        <v>1</v>
      </c>
      <c r="K81" s="48">
        <v>43678</v>
      </c>
      <c r="L81" s="48">
        <v>43617</v>
      </c>
      <c r="M81" s="48">
        <v>43951</v>
      </c>
      <c r="N81" s="40">
        <v>12727</v>
      </c>
      <c r="O81" s="40">
        <v>1273</v>
      </c>
      <c r="P81" s="40">
        <v>14000</v>
      </c>
      <c r="Q81" s="41" t="s">
        <v>1087</v>
      </c>
      <c r="R81" s="39" t="s">
        <v>1606</v>
      </c>
      <c r="S81" s="39" t="s">
        <v>61</v>
      </c>
      <c r="T81" s="41"/>
      <c r="U81" s="41"/>
      <c r="V81" s="78" t="s">
        <v>2855</v>
      </c>
      <c r="W81" s="75" t="s">
        <v>1620</v>
      </c>
      <c r="X81" s="78"/>
      <c r="Y81" s="78"/>
      <c r="Z81" s="1" t="s">
        <v>7</v>
      </c>
    </row>
    <row r="82" spans="1:99" s="18" customFormat="1" ht="18" customHeight="1" x14ac:dyDescent="0.25">
      <c r="A82" s="39" t="s">
        <v>8</v>
      </c>
      <c r="B82" s="39" t="s">
        <v>56</v>
      </c>
      <c r="C82" s="39" t="s">
        <v>673</v>
      </c>
      <c r="D82" s="39" t="s">
        <v>257</v>
      </c>
      <c r="E82" s="39" t="s">
        <v>70</v>
      </c>
      <c r="F82" s="39" t="s">
        <v>260</v>
      </c>
      <c r="G82" s="39" t="s">
        <v>25</v>
      </c>
      <c r="H82" s="36">
        <v>34502</v>
      </c>
      <c r="I82" s="41"/>
      <c r="J82" s="8">
        <v>1</v>
      </c>
      <c r="K82" s="48">
        <v>43678</v>
      </c>
      <c r="L82" s="48">
        <v>43617</v>
      </c>
      <c r="M82" s="48">
        <v>43982</v>
      </c>
      <c r="N82" s="40">
        <v>12728</v>
      </c>
      <c r="O82" s="40">
        <v>1273</v>
      </c>
      <c r="P82" s="40">
        <v>14001</v>
      </c>
      <c r="Q82" s="41" t="s">
        <v>1511</v>
      </c>
      <c r="R82" s="39" t="s">
        <v>1605</v>
      </c>
      <c r="S82" s="39" t="s">
        <v>61</v>
      </c>
      <c r="T82" s="41"/>
      <c r="U82" s="41"/>
      <c r="V82" s="78" t="s">
        <v>2857</v>
      </c>
      <c r="W82" s="75" t="s">
        <v>1620</v>
      </c>
      <c r="X82" s="78"/>
      <c r="Y82" s="78"/>
      <c r="Z82" s="1" t="s">
        <v>7</v>
      </c>
    </row>
    <row r="83" spans="1:99" s="18" customFormat="1" ht="18" customHeight="1" x14ac:dyDescent="0.25">
      <c r="A83" s="39" t="s">
        <v>8</v>
      </c>
      <c r="B83" s="39" t="s">
        <v>56</v>
      </c>
      <c r="C83" s="39" t="s">
        <v>673</v>
      </c>
      <c r="D83" s="39" t="s">
        <v>257</v>
      </c>
      <c r="E83" s="39" t="s">
        <v>70</v>
      </c>
      <c r="F83" s="39" t="s">
        <v>260</v>
      </c>
      <c r="G83" s="39" t="s">
        <v>25</v>
      </c>
      <c r="H83" s="36">
        <v>34503</v>
      </c>
      <c r="I83" s="41"/>
      <c r="J83" s="8">
        <v>1</v>
      </c>
      <c r="K83" s="48">
        <v>43678</v>
      </c>
      <c r="L83" s="48">
        <v>43617</v>
      </c>
      <c r="M83" s="48">
        <v>43951</v>
      </c>
      <c r="N83" s="40">
        <v>9091</v>
      </c>
      <c r="O83" s="40">
        <v>909</v>
      </c>
      <c r="P83" s="40">
        <v>10000</v>
      </c>
      <c r="Q83" s="41" t="s">
        <v>1074</v>
      </c>
      <c r="R83" s="39" t="s">
        <v>1075</v>
      </c>
      <c r="S83" s="39" t="s">
        <v>61</v>
      </c>
      <c r="T83" s="41"/>
      <c r="U83" s="41"/>
      <c r="V83" s="78" t="s">
        <v>2856</v>
      </c>
      <c r="W83" s="75" t="s">
        <v>1620</v>
      </c>
      <c r="X83" s="78"/>
      <c r="Y83" s="78"/>
      <c r="Z83" s="1" t="s">
        <v>7</v>
      </c>
    </row>
    <row r="84" spans="1:99" s="18" customFormat="1" ht="18" customHeight="1" x14ac:dyDescent="0.25">
      <c r="A84" s="39" t="s">
        <v>8</v>
      </c>
      <c r="B84" s="39" t="s">
        <v>56</v>
      </c>
      <c r="C84" s="39" t="s">
        <v>1053</v>
      </c>
      <c r="D84" s="39" t="s">
        <v>1054</v>
      </c>
      <c r="E84" s="39" t="s">
        <v>1</v>
      </c>
      <c r="F84" s="39" t="s">
        <v>24</v>
      </c>
      <c r="G84" s="39" t="s">
        <v>25</v>
      </c>
      <c r="H84" s="36">
        <v>33103</v>
      </c>
      <c r="I84" s="41"/>
      <c r="J84" s="8">
        <v>2</v>
      </c>
      <c r="K84" s="48">
        <v>43724</v>
      </c>
      <c r="L84" s="48">
        <v>43709</v>
      </c>
      <c r="M84" s="48">
        <v>44074</v>
      </c>
      <c r="N84" s="40">
        <v>1585</v>
      </c>
      <c r="O84" s="40">
        <v>407.35</v>
      </c>
      <c r="P84" s="40">
        <v>1992.35</v>
      </c>
      <c r="Q84" s="41" t="s">
        <v>1055</v>
      </c>
      <c r="R84" s="39" t="s">
        <v>1056</v>
      </c>
      <c r="S84" s="39" t="s">
        <v>61</v>
      </c>
      <c r="T84" s="41"/>
      <c r="U84" s="41"/>
      <c r="V84" s="78" t="s">
        <v>2826</v>
      </c>
      <c r="W84" s="75" t="s">
        <v>1620</v>
      </c>
      <c r="X84" s="78"/>
      <c r="Y84" s="78"/>
      <c r="Z84" s="1" t="s">
        <v>7</v>
      </c>
    </row>
    <row r="85" spans="1:99" s="18" customFormat="1" ht="18" customHeight="1" x14ac:dyDescent="0.25">
      <c r="A85" s="43" t="s">
        <v>8</v>
      </c>
      <c r="B85" s="43" t="s">
        <v>56</v>
      </c>
      <c r="C85" s="39" t="s">
        <v>1053</v>
      </c>
      <c r="D85" s="43" t="s">
        <v>1054</v>
      </c>
      <c r="E85" s="43" t="s">
        <v>1</v>
      </c>
      <c r="F85" s="43" t="s">
        <v>24</v>
      </c>
      <c r="G85" s="43" t="s">
        <v>25</v>
      </c>
      <c r="H85" s="35" t="s">
        <v>1905</v>
      </c>
      <c r="I85" s="43" t="s">
        <v>1906</v>
      </c>
      <c r="J85" s="31">
        <v>3</v>
      </c>
      <c r="K85" s="30">
        <v>44011</v>
      </c>
      <c r="L85" s="30">
        <v>44075</v>
      </c>
      <c r="M85" s="30">
        <v>44074</v>
      </c>
      <c r="N85" s="29">
        <v>1649</v>
      </c>
      <c r="O85" s="29">
        <v>424</v>
      </c>
      <c r="P85" s="29">
        <v>2073</v>
      </c>
      <c r="Q85" s="43" t="s">
        <v>1907</v>
      </c>
      <c r="R85" s="43" t="s">
        <v>1056</v>
      </c>
      <c r="S85" s="43" t="s">
        <v>1898</v>
      </c>
      <c r="T85" s="43" t="s">
        <v>1633</v>
      </c>
      <c r="U85" s="43" t="s">
        <v>1908</v>
      </c>
      <c r="V85" s="78" t="s">
        <v>3254</v>
      </c>
      <c r="W85" s="75" t="s">
        <v>2774</v>
      </c>
      <c r="X85" s="76" t="s">
        <v>1687</v>
      </c>
      <c r="Y85" s="76" t="s">
        <v>1627</v>
      </c>
      <c r="Z85" s="1" t="s">
        <v>7</v>
      </c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</row>
    <row r="86" spans="1:99" s="18" customFormat="1" ht="18" customHeight="1" x14ac:dyDescent="0.25">
      <c r="A86" s="43" t="s">
        <v>8</v>
      </c>
      <c r="B86" s="43" t="s">
        <v>56</v>
      </c>
      <c r="C86" s="43" t="s">
        <v>2331</v>
      </c>
      <c r="D86" s="43" t="s">
        <v>257</v>
      </c>
      <c r="E86" s="43" t="s">
        <v>70</v>
      </c>
      <c r="F86" s="43"/>
      <c r="G86" s="43"/>
      <c r="H86" s="35" t="s">
        <v>2332</v>
      </c>
      <c r="I86" s="43" t="s">
        <v>2340</v>
      </c>
      <c r="J86" s="31">
        <v>1</v>
      </c>
      <c r="K86" s="30">
        <v>43969</v>
      </c>
      <c r="L86" s="30">
        <v>43983</v>
      </c>
      <c r="M86" s="30">
        <v>44712</v>
      </c>
      <c r="N86" s="29">
        <v>302283</v>
      </c>
      <c r="O86" s="29">
        <v>60457</v>
      </c>
      <c r="P86" s="29">
        <v>362740</v>
      </c>
      <c r="Q86" s="43" t="s">
        <v>2334</v>
      </c>
      <c r="R86" s="43" t="s">
        <v>2336</v>
      </c>
      <c r="S86" s="43" t="s">
        <v>1898</v>
      </c>
      <c r="T86" s="43" t="s">
        <v>1633</v>
      </c>
      <c r="U86" s="43" t="s">
        <v>2335</v>
      </c>
      <c r="V86" s="78" t="s">
        <v>3224</v>
      </c>
      <c r="W86" s="75" t="s">
        <v>2774</v>
      </c>
      <c r="X86" s="76" t="s">
        <v>1687</v>
      </c>
      <c r="Y86" s="76" t="s">
        <v>1627</v>
      </c>
      <c r="Z86" s="1" t="s">
        <v>7</v>
      </c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9" s="18" customFormat="1" ht="18" customHeight="1" x14ac:dyDescent="0.25">
      <c r="A87" s="43" t="s">
        <v>8</v>
      </c>
      <c r="B87" s="43" t="s">
        <v>56</v>
      </c>
      <c r="C87" s="43" t="s">
        <v>2331</v>
      </c>
      <c r="D87" s="43" t="s">
        <v>257</v>
      </c>
      <c r="E87" s="43" t="s">
        <v>70</v>
      </c>
      <c r="F87" s="43"/>
      <c r="G87" s="43"/>
      <c r="H87" s="35" t="s">
        <v>2332</v>
      </c>
      <c r="I87" s="43" t="s">
        <v>2333</v>
      </c>
      <c r="J87" s="31">
        <v>1</v>
      </c>
      <c r="K87" s="30">
        <v>43969</v>
      </c>
      <c r="L87" s="30">
        <v>43983</v>
      </c>
      <c r="M87" s="30">
        <v>44712</v>
      </c>
      <c r="N87" s="29">
        <v>294052</v>
      </c>
      <c r="O87" s="29">
        <v>58810</v>
      </c>
      <c r="P87" s="29">
        <v>352862</v>
      </c>
      <c r="Q87" s="43" t="s">
        <v>2334</v>
      </c>
      <c r="R87" s="43" t="s">
        <v>2336</v>
      </c>
      <c r="S87" s="43" t="s">
        <v>1898</v>
      </c>
      <c r="T87" s="43" t="s">
        <v>1633</v>
      </c>
      <c r="U87" s="43" t="s">
        <v>2335</v>
      </c>
      <c r="V87" s="78" t="s">
        <v>3224</v>
      </c>
      <c r="W87" s="75" t="s">
        <v>2774</v>
      </c>
      <c r="X87" s="76" t="s">
        <v>1687</v>
      </c>
      <c r="Y87" s="76" t="s">
        <v>1627</v>
      </c>
      <c r="Z87" s="1" t="s">
        <v>7</v>
      </c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9" s="18" customFormat="1" ht="18" customHeight="1" x14ac:dyDescent="0.25">
      <c r="A88" s="43" t="s">
        <v>8</v>
      </c>
      <c r="B88" s="43" t="s">
        <v>56</v>
      </c>
      <c r="C88" s="43" t="s">
        <v>2331</v>
      </c>
      <c r="D88" s="43" t="s">
        <v>257</v>
      </c>
      <c r="E88" s="43" t="s">
        <v>70</v>
      </c>
      <c r="F88" s="43"/>
      <c r="G88" s="43"/>
      <c r="H88" s="35" t="s">
        <v>2332</v>
      </c>
      <c r="I88" s="43" t="s">
        <v>2338</v>
      </c>
      <c r="J88" s="31">
        <v>1</v>
      </c>
      <c r="K88" s="30">
        <v>43969</v>
      </c>
      <c r="L88" s="30">
        <v>43983</v>
      </c>
      <c r="M88" s="30">
        <v>44712</v>
      </c>
      <c r="N88" s="29">
        <v>186622</v>
      </c>
      <c r="O88" s="29">
        <v>37324</v>
      </c>
      <c r="P88" s="29">
        <v>223946</v>
      </c>
      <c r="Q88" s="43" t="s">
        <v>2334</v>
      </c>
      <c r="R88" s="43" t="s">
        <v>2336</v>
      </c>
      <c r="S88" s="43" t="s">
        <v>1898</v>
      </c>
      <c r="T88" s="43" t="s">
        <v>1633</v>
      </c>
      <c r="U88" s="43" t="s">
        <v>2335</v>
      </c>
      <c r="V88" s="78" t="s">
        <v>3224</v>
      </c>
      <c r="W88" s="75" t="s">
        <v>2774</v>
      </c>
      <c r="X88" s="76" t="s">
        <v>1687</v>
      </c>
      <c r="Y88" s="76" t="s">
        <v>1627</v>
      </c>
      <c r="Z88" s="1" t="s">
        <v>7</v>
      </c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9" s="18" customFormat="1" ht="18" customHeight="1" x14ac:dyDescent="0.25">
      <c r="A89" s="43" t="s">
        <v>8</v>
      </c>
      <c r="B89" s="43" t="s">
        <v>56</v>
      </c>
      <c r="C89" s="43" t="s">
        <v>2331</v>
      </c>
      <c r="D89" s="43" t="s">
        <v>257</v>
      </c>
      <c r="E89" s="43" t="s">
        <v>70</v>
      </c>
      <c r="F89" s="43"/>
      <c r="G89" s="43"/>
      <c r="H89" s="35" t="s">
        <v>2332</v>
      </c>
      <c r="I89" s="43" t="s">
        <v>2339</v>
      </c>
      <c r="J89" s="31">
        <v>1</v>
      </c>
      <c r="K89" s="30">
        <v>43969</v>
      </c>
      <c r="L89" s="30">
        <v>43983</v>
      </c>
      <c r="M89" s="30">
        <v>44712</v>
      </c>
      <c r="N89" s="29">
        <v>111711</v>
      </c>
      <c r="O89" s="29">
        <v>22342</v>
      </c>
      <c r="P89" s="29">
        <v>134053</v>
      </c>
      <c r="Q89" s="43" t="s">
        <v>2334</v>
      </c>
      <c r="R89" s="43" t="s">
        <v>2336</v>
      </c>
      <c r="S89" s="43" t="s">
        <v>1898</v>
      </c>
      <c r="T89" s="43" t="s">
        <v>1633</v>
      </c>
      <c r="U89" s="43" t="s">
        <v>2335</v>
      </c>
      <c r="V89" s="78" t="s">
        <v>3224</v>
      </c>
      <c r="W89" s="75" t="s">
        <v>2774</v>
      </c>
      <c r="X89" s="76" t="s">
        <v>1687</v>
      </c>
      <c r="Y89" s="76" t="s">
        <v>1627</v>
      </c>
      <c r="Z89" s="1" t="s">
        <v>7</v>
      </c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9" s="18" customFormat="1" ht="18" customHeight="1" x14ac:dyDescent="0.25">
      <c r="A90" s="43" t="s">
        <v>8</v>
      </c>
      <c r="B90" s="43" t="s">
        <v>56</v>
      </c>
      <c r="C90" s="43" t="s">
        <v>2331</v>
      </c>
      <c r="D90" s="43" t="s">
        <v>257</v>
      </c>
      <c r="E90" s="43" t="s">
        <v>70</v>
      </c>
      <c r="F90" s="43"/>
      <c r="G90" s="43"/>
      <c r="H90" s="35" t="s">
        <v>2332</v>
      </c>
      <c r="I90" s="43" t="s">
        <v>2337</v>
      </c>
      <c r="J90" s="31">
        <v>1</v>
      </c>
      <c r="K90" s="30">
        <v>43969</v>
      </c>
      <c r="L90" s="30">
        <v>43983</v>
      </c>
      <c r="M90" s="30">
        <v>44712</v>
      </c>
      <c r="N90" s="29">
        <v>152563</v>
      </c>
      <c r="O90" s="29">
        <v>30512</v>
      </c>
      <c r="P90" s="29">
        <v>183075</v>
      </c>
      <c r="Q90" s="43" t="s">
        <v>2334</v>
      </c>
      <c r="R90" s="43" t="s">
        <v>2336</v>
      </c>
      <c r="S90" s="43" t="s">
        <v>1898</v>
      </c>
      <c r="T90" s="43" t="s">
        <v>1633</v>
      </c>
      <c r="U90" s="43" t="s">
        <v>2335</v>
      </c>
      <c r="V90" s="78" t="s">
        <v>3224</v>
      </c>
      <c r="W90" s="75" t="s">
        <v>2774</v>
      </c>
      <c r="X90" s="76" t="s">
        <v>1687</v>
      </c>
      <c r="Y90" s="76" t="s">
        <v>1627</v>
      </c>
      <c r="Z90" s="1" t="s">
        <v>7</v>
      </c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9" s="18" customFormat="1" ht="18" customHeight="1" x14ac:dyDescent="0.25">
      <c r="A91" s="43" t="s">
        <v>8</v>
      </c>
      <c r="B91" s="43" t="s">
        <v>56</v>
      </c>
      <c r="C91" s="43" t="s">
        <v>1057</v>
      </c>
      <c r="D91" s="43" t="s">
        <v>1058</v>
      </c>
      <c r="E91" s="43" t="s">
        <v>70</v>
      </c>
      <c r="F91" s="43"/>
      <c r="G91" s="43"/>
      <c r="H91" s="35" t="s">
        <v>2636</v>
      </c>
      <c r="I91" s="43" t="s">
        <v>2637</v>
      </c>
      <c r="J91" s="31">
        <v>1</v>
      </c>
      <c r="K91" s="30">
        <v>43924</v>
      </c>
      <c r="L91" s="30">
        <v>43800</v>
      </c>
      <c r="M91" s="30">
        <v>44165</v>
      </c>
      <c r="N91" s="29">
        <v>75975</v>
      </c>
      <c r="O91" s="29">
        <v>19525</v>
      </c>
      <c r="P91" s="29">
        <v>95500</v>
      </c>
      <c r="Q91" s="43" t="s">
        <v>2638</v>
      </c>
      <c r="R91" s="43" t="s">
        <v>2639</v>
      </c>
      <c r="S91" s="43" t="s">
        <v>1898</v>
      </c>
      <c r="T91" s="43" t="s">
        <v>1633</v>
      </c>
      <c r="U91" s="43" t="s">
        <v>2639</v>
      </c>
      <c r="V91" s="78" t="s">
        <v>3458</v>
      </c>
      <c r="W91" s="75" t="s">
        <v>2774</v>
      </c>
      <c r="X91" s="76" t="s">
        <v>1687</v>
      </c>
      <c r="Y91" s="76" t="s">
        <v>1627</v>
      </c>
      <c r="Z91" s="1" t="s">
        <v>7</v>
      </c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S91" s="1"/>
      <c r="CT91" s="1"/>
      <c r="CU91" s="1"/>
    </row>
    <row r="92" spans="1:99" s="18" customFormat="1" ht="18" customHeight="1" x14ac:dyDescent="0.25">
      <c r="A92" s="43" t="s">
        <v>8</v>
      </c>
      <c r="B92" s="43" t="s">
        <v>56</v>
      </c>
      <c r="C92" s="43" t="s">
        <v>1072</v>
      </c>
      <c r="D92" s="43" t="s">
        <v>1058</v>
      </c>
      <c r="E92" s="43" t="s">
        <v>70</v>
      </c>
      <c r="F92" s="43"/>
      <c r="G92" s="43"/>
      <c r="H92" s="35" t="s">
        <v>2651</v>
      </c>
      <c r="I92" s="43" t="s">
        <v>2652</v>
      </c>
      <c r="J92" s="31">
        <v>1</v>
      </c>
      <c r="K92" s="30">
        <v>43923</v>
      </c>
      <c r="L92" s="30">
        <v>43739</v>
      </c>
      <c r="M92" s="30">
        <v>44346</v>
      </c>
      <c r="N92" s="29">
        <v>135243</v>
      </c>
      <c r="O92" s="29">
        <v>34757</v>
      </c>
      <c r="P92" s="29">
        <v>170000</v>
      </c>
      <c r="Q92" s="43" t="s">
        <v>2653</v>
      </c>
      <c r="R92" s="43" t="s">
        <v>2655</v>
      </c>
      <c r="S92" s="43" t="s">
        <v>1898</v>
      </c>
      <c r="T92" s="43" t="s">
        <v>1633</v>
      </c>
      <c r="U92" s="43" t="s">
        <v>2654</v>
      </c>
      <c r="V92" s="78" t="s">
        <v>3311</v>
      </c>
      <c r="W92" s="75" t="s">
        <v>2774</v>
      </c>
      <c r="X92" s="76" t="s">
        <v>1687</v>
      </c>
      <c r="Y92" s="76" t="s">
        <v>1627</v>
      </c>
      <c r="Z92" s="1" t="s">
        <v>7</v>
      </c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S92" s="1"/>
      <c r="CT92" s="1"/>
      <c r="CU92" s="1"/>
    </row>
    <row r="93" spans="1:99" s="18" customFormat="1" ht="18" customHeight="1" x14ac:dyDescent="0.25">
      <c r="A93" s="39" t="s">
        <v>8</v>
      </c>
      <c r="B93" s="39" t="s">
        <v>56</v>
      </c>
      <c r="C93" s="39" t="s">
        <v>479</v>
      </c>
      <c r="D93" s="39" t="s">
        <v>24</v>
      </c>
      <c r="E93" s="39" t="s">
        <v>25</v>
      </c>
      <c r="F93" s="39" t="s">
        <v>9</v>
      </c>
      <c r="G93" s="39" t="s">
        <v>9</v>
      </c>
      <c r="H93" s="36">
        <v>34586</v>
      </c>
      <c r="I93" s="41"/>
      <c r="J93" s="8">
        <v>1</v>
      </c>
      <c r="K93" s="48">
        <v>43789</v>
      </c>
      <c r="L93" s="48">
        <v>43709</v>
      </c>
      <c r="M93" s="48">
        <v>44439</v>
      </c>
      <c r="N93" s="40">
        <v>131891</v>
      </c>
      <c r="O93" s="40">
        <v>17891</v>
      </c>
      <c r="P93" s="40">
        <v>149782</v>
      </c>
      <c r="Q93" s="41" t="s">
        <v>480</v>
      </c>
      <c r="R93" s="39" t="s">
        <v>481</v>
      </c>
      <c r="S93" s="39" t="s">
        <v>61</v>
      </c>
      <c r="T93" s="41"/>
      <c r="U93" s="41"/>
      <c r="V93" s="78" t="s">
        <v>2824</v>
      </c>
      <c r="W93" s="75" t="s">
        <v>1620</v>
      </c>
      <c r="X93" s="78"/>
      <c r="Y93" s="78"/>
      <c r="Z93" s="1" t="s">
        <v>7</v>
      </c>
      <c r="CS93" s="1"/>
      <c r="CT93" s="1"/>
      <c r="CU93" s="1"/>
    </row>
    <row r="94" spans="1:99" s="18" customFormat="1" ht="18" customHeight="1" x14ac:dyDescent="0.25">
      <c r="A94" s="39" t="s">
        <v>8</v>
      </c>
      <c r="B94" s="39" t="s">
        <v>56</v>
      </c>
      <c r="C94" s="39" t="s">
        <v>479</v>
      </c>
      <c r="D94" s="39" t="s">
        <v>816</v>
      </c>
      <c r="E94" s="39" t="s">
        <v>1</v>
      </c>
      <c r="F94" s="39" t="s">
        <v>819</v>
      </c>
      <c r="G94" s="39" t="s">
        <v>25</v>
      </c>
      <c r="H94" s="36">
        <v>33669</v>
      </c>
      <c r="I94" s="41"/>
      <c r="J94" s="8">
        <v>2</v>
      </c>
      <c r="K94" s="48">
        <v>43879</v>
      </c>
      <c r="L94" s="48">
        <v>44105</v>
      </c>
      <c r="M94" s="48">
        <v>44409</v>
      </c>
      <c r="N94" s="40">
        <v>45178</v>
      </c>
      <c r="O94" s="40">
        <v>4518</v>
      </c>
      <c r="P94" s="40">
        <v>49696</v>
      </c>
      <c r="Q94" s="41" t="s">
        <v>817</v>
      </c>
      <c r="R94" s="39" t="s">
        <v>818</v>
      </c>
      <c r="S94" s="39" t="s">
        <v>61</v>
      </c>
      <c r="T94" s="41"/>
      <c r="U94" s="41"/>
      <c r="V94" s="78" t="s">
        <v>2827</v>
      </c>
      <c r="W94" s="75" t="s">
        <v>1620</v>
      </c>
      <c r="X94" s="78"/>
      <c r="Y94" s="78"/>
      <c r="Z94" s="1" t="s">
        <v>7</v>
      </c>
      <c r="CS94" s="1"/>
      <c r="CT94" s="1"/>
      <c r="CU94" s="1"/>
    </row>
    <row r="95" spans="1:99" s="18" customFormat="1" ht="18" customHeight="1" x14ac:dyDescent="0.25">
      <c r="A95" s="39" t="s">
        <v>8</v>
      </c>
      <c r="B95" s="39" t="s">
        <v>98</v>
      </c>
      <c r="C95" s="39" t="s">
        <v>99</v>
      </c>
      <c r="D95" s="39" t="s">
        <v>24</v>
      </c>
      <c r="E95" s="39" t="s">
        <v>25</v>
      </c>
      <c r="F95" s="39" t="s">
        <v>9</v>
      </c>
      <c r="G95" s="39" t="s">
        <v>9</v>
      </c>
      <c r="H95" s="36">
        <v>34268</v>
      </c>
      <c r="I95" s="41"/>
      <c r="J95" s="8">
        <v>1</v>
      </c>
      <c r="K95" s="48">
        <v>43762</v>
      </c>
      <c r="L95" s="48">
        <v>43709</v>
      </c>
      <c r="M95" s="48">
        <v>45535</v>
      </c>
      <c r="N95" s="40">
        <v>7533854</v>
      </c>
      <c r="O95" s="40">
        <v>832609</v>
      </c>
      <c r="P95" s="40">
        <v>8366463</v>
      </c>
      <c r="Q95" s="41" t="s">
        <v>9</v>
      </c>
      <c r="R95" s="39" t="s">
        <v>100</v>
      </c>
      <c r="S95" s="39" t="s">
        <v>101</v>
      </c>
      <c r="T95" s="41"/>
      <c r="U95" s="41"/>
      <c r="V95" s="78" t="s">
        <v>2816</v>
      </c>
      <c r="W95" s="75" t="s">
        <v>1620</v>
      </c>
      <c r="X95" s="78"/>
      <c r="Y95" s="78"/>
      <c r="Z95" s="1" t="s">
        <v>7</v>
      </c>
    </row>
    <row r="96" spans="1:99" s="18" customFormat="1" ht="18" customHeight="1" x14ac:dyDescent="0.25">
      <c r="A96" s="39" t="s">
        <v>8</v>
      </c>
      <c r="B96" s="39" t="s">
        <v>547</v>
      </c>
      <c r="C96" s="39" t="s">
        <v>1076</v>
      </c>
      <c r="D96" s="39" t="s">
        <v>866</v>
      </c>
      <c r="E96" s="39" t="s">
        <v>1</v>
      </c>
      <c r="F96" s="39" t="s">
        <v>9</v>
      </c>
      <c r="G96" s="39" t="s">
        <v>9</v>
      </c>
      <c r="H96" s="36">
        <v>34575</v>
      </c>
      <c r="I96" s="41"/>
      <c r="J96" s="8">
        <v>1</v>
      </c>
      <c r="K96" s="48">
        <v>43732</v>
      </c>
      <c r="L96" s="48">
        <v>43617</v>
      </c>
      <c r="M96" s="48">
        <v>44012</v>
      </c>
      <c r="N96" s="40">
        <v>5000</v>
      </c>
      <c r="O96" s="40">
        <v>0</v>
      </c>
      <c r="P96" s="40">
        <v>5000</v>
      </c>
      <c r="Q96" s="41" t="s">
        <v>1489</v>
      </c>
      <c r="R96" s="39" t="s">
        <v>1077</v>
      </c>
      <c r="S96" s="39" t="s">
        <v>61</v>
      </c>
      <c r="T96" s="41"/>
      <c r="U96" s="41"/>
      <c r="V96" s="78" t="s">
        <v>2849</v>
      </c>
      <c r="W96" s="75" t="s">
        <v>1620</v>
      </c>
      <c r="X96" s="78"/>
      <c r="Y96" s="78"/>
      <c r="Z96" s="1" t="s">
        <v>7</v>
      </c>
    </row>
    <row r="97" spans="1:99" s="18" customFormat="1" ht="18" customHeight="1" x14ac:dyDescent="0.25">
      <c r="A97" s="39" t="s">
        <v>8</v>
      </c>
      <c r="B97" s="39" t="s">
        <v>547</v>
      </c>
      <c r="C97" s="39" t="s">
        <v>548</v>
      </c>
      <c r="D97" s="39" t="s">
        <v>24</v>
      </c>
      <c r="E97" s="39" t="s">
        <v>25</v>
      </c>
      <c r="F97" s="39" t="s">
        <v>9</v>
      </c>
      <c r="G97" s="39" t="s">
        <v>9</v>
      </c>
      <c r="H97" s="36">
        <v>33273</v>
      </c>
      <c r="I97" s="41"/>
      <c r="J97" s="8">
        <v>2</v>
      </c>
      <c r="K97" s="48">
        <v>43790</v>
      </c>
      <c r="L97" s="48">
        <v>43374</v>
      </c>
      <c r="M97" s="48">
        <v>43738</v>
      </c>
      <c r="N97" s="40">
        <v>1655579</v>
      </c>
      <c r="O97" s="40">
        <v>0</v>
      </c>
      <c r="P97" s="40">
        <v>1655579</v>
      </c>
      <c r="Q97" s="41" t="s">
        <v>700</v>
      </c>
      <c r="R97" s="39" t="s">
        <v>701</v>
      </c>
      <c r="S97" s="39" t="s">
        <v>61</v>
      </c>
      <c r="T97" s="41"/>
      <c r="U97" s="41"/>
      <c r="V97" s="78" t="s">
        <v>2850</v>
      </c>
      <c r="W97" s="75" t="s">
        <v>1620</v>
      </c>
      <c r="X97" s="78"/>
      <c r="Y97" s="78"/>
      <c r="Z97" s="1" t="s">
        <v>7</v>
      </c>
      <c r="CS97" s="1"/>
      <c r="CT97" s="1"/>
      <c r="CU97" s="1"/>
    </row>
    <row r="98" spans="1:99" s="18" customFormat="1" ht="18" customHeight="1" x14ac:dyDescent="0.25">
      <c r="A98" s="39" t="s">
        <v>8</v>
      </c>
      <c r="B98" s="39" t="s">
        <v>547</v>
      </c>
      <c r="C98" s="39" t="s">
        <v>548</v>
      </c>
      <c r="D98" s="39" t="s">
        <v>24</v>
      </c>
      <c r="E98" s="39" t="s">
        <v>25</v>
      </c>
      <c r="F98" s="39" t="s">
        <v>9</v>
      </c>
      <c r="G98" s="39" t="s">
        <v>9</v>
      </c>
      <c r="H98" s="36">
        <v>33295</v>
      </c>
      <c r="I98" s="41"/>
      <c r="J98" s="8">
        <v>3</v>
      </c>
      <c r="K98" s="48">
        <v>43756</v>
      </c>
      <c r="L98" s="48">
        <v>43374</v>
      </c>
      <c r="M98" s="48">
        <v>43738</v>
      </c>
      <c r="N98" s="40">
        <v>6452</v>
      </c>
      <c r="O98" s="40">
        <v>0</v>
      </c>
      <c r="P98" s="40">
        <v>6452</v>
      </c>
      <c r="Q98" s="41" t="s">
        <v>549</v>
      </c>
      <c r="R98" s="39" t="s">
        <v>550</v>
      </c>
      <c r="S98" s="39" t="s">
        <v>61</v>
      </c>
      <c r="T98" s="41"/>
      <c r="U98" s="41"/>
      <c r="V98" s="78" t="s">
        <v>2831</v>
      </c>
      <c r="W98" s="75" t="s">
        <v>1620</v>
      </c>
      <c r="X98" s="78"/>
      <c r="Y98" s="78"/>
      <c r="Z98" s="1" t="s">
        <v>7</v>
      </c>
      <c r="CS98" s="1"/>
      <c r="CT98" s="1"/>
      <c r="CU98" s="1"/>
    </row>
    <row r="99" spans="1:99" s="18" customFormat="1" ht="18" customHeight="1" x14ac:dyDescent="0.25">
      <c r="A99" s="39" t="s">
        <v>8</v>
      </c>
      <c r="B99" s="39" t="s">
        <v>547</v>
      </c>
      <c r="C99" s="39" t="s">
        <v>548</v>
      </c>
      <c r="D99" s="39" t="s">
        <v>24</v>
      </c>
      <c r="E99" s="39" t="s">
        <v>25</v>
      </c>
      <c r="F99" s="39" t="s">
        <v>9</v>
      </c>
      <c r="G99" s="39" t="s">
        <v>9</v>
      </c>
      <c r="H99" s="36">
        <v>33296</v>
      </c>
      <c r="I99" s="41"/>
      <c r="J99" s="8">
        <v>3</v>
      </c>
      <c r="K99" s="48">
        <v>43756</v>
      </c>
      <c r="L99" s="48">
        <v>43374</v>
      </c>
      <c r="M99" s="48">
        <v>43738</v>
      </c>
      <c r="N99" s="40">
        <v>25627</v>
      </c>
      <c r="O99" s="40">
        <v>0</v>
      </c>
      <c r="P99" s="40">
        <v>25627</v>
      </c>
      <c r="Q99" s="41" t="s">
        <v>597</v>
      </c>
      <c r="R99" s="39" t="s">
        <v>598</v>
      </c>
      <c r="S99" s="39" t="s">
        <v>61</v>
      </c>
      <c r="T99" s="41"/>
      <c r="U99" s="41"/>
      <c r="V99" s="78" t="s">
        <v>2830</v>
      </c>
      <c r="W99" s="75" t="s">
        <v>1620</v>
      </c>
      <c r="X99" s="78"/>
      <c r="Y99" s="78"/>
      <c r="Z99" s="1" t="s">
        <v>7</v>
      </c>
      <c r="CS99" s="1"/>
      <c r="CT99" s="1"/>
      <c r="CU99" s="1"/>
    </row>
    <row r="100" spans="1:99" s="18" customFormat="1" ht="18" customHeight="1" x14ac:dyDescent="0.25">
      <c r="A100" s="39" t="s">
        <v>8</v>
      </c>
      <c r="B100" s="39" t="s">
        <v>547</v>
      </c>
      <c r="C100" s="39" t="s">
        <v>548</v>
      </c>
      <c r="D100" s="39" t="s">
        <v>24</v>
      </c>
      <c r="E100" s="39" t="s">
        <v>25</v>
      </c>
      <c r="F100" s="39" t="s">
        <v>9</v>
      </c>
      <c r="G100" s="39" t="s">
        <v>9</v>
      </c>
      <c r="H100" s="36">
        <v>33297</v>
      </c>
      <c r="I100" s="41"/>
      <c r="J100" s="8">
        <v>3</v>
      </c>
      <c r="K100" s="48">
        <v>43766</v>
      </c>
      <c r="L100" s="48">
        <v>43374</v>
      </c>
      <c r="M100" s="48">
        <v>43738</v>
      </c>
      <c r="N100" s="40">
        <v>182164</v>
      </c>
      <c r="O100" s="40">
        <v>0</v>
      </c>
      <c r="P100" s="40">
        <v>182164</v>
      </c>
      <c r="Q100" s="41" t="s">
        <v>9</v>
      </c>
      <c r="R100" s="39" t="s">
        <v>599</v>
      </c>
      <c r="S100" s="39" t="s">
        <v>61</v>
      </c>
      <c r="T100" s="41"/>
      <c r="U100" s="41"/>
      <c r="V100" s="78" t="s">
        <v>2829</v>
      </c>
      <c r="W100" s="75" t="s">
        <v>1620</v>
      </c>
      <c r="X100" s="78"/>
      <c r="Y100" s="78"/>
      <c r="Z100" s="1" t="s">
        <v>7</v>
      </c>
      <c r="CS100" s="1"/>
      <c r="CT100" s="1"/>
      <c r="CU100" s="1"/>
    </row>
    <row r="101" spans="1:99" s="18" customFormat="1" ht="18" customHeight="1" x14ac:dyDescent="0.25">
      <c r="A101" s="43" t="s">
        <v>8</v>
      </c>
      <c r="B101" s="43" t="s">
        <v>547</v>
      </c>
      <c r="C101" s="39" t="s">
        <v>548</v>
      </c>
      <c r="D101" s="43" t="s">
        <v>24</v>
      </c>
      <c r="E101" s="43" t="s">
        <v>25</v>
      </c>
      <c r="F101" s="43"/>
      <c r="G101" s="43"/>
      <c r="H101" s="35" t="s">
        <v>2126</v>
      </c>
      <c r="I101" s="43" t="s">
        <v>2127</v>
      </c>
      <c r="J101" s="31">
        <v>1</v>
      </c>
      <c r="K101" s="30">
        <v>43993</v>
      </c>
      <c r="L101" s="30">
        <v>43739</v>
      </c>
      <c r="M101" s="30">
        <v>44104</v>
      </c>
      <c r="N101" s="29">
        <v>1497879</v>
      </c>
      <c r="O101" s="29">
        <v>0</v>
      </c>
      <c r="P101" s="29">
        <v>1497879</v>
      </c>
      <c r="Q101" s="43" t="s">
        <v>2128</v>
      </c>
      <c r="R101" s="43" t="s">
        <v>2129</v>
      </c>
      <c r="S101" s="43" t="s">
        <v>1714</v>
      </c>
      <c r="T101" s="43" t="s">
        <v>1633</v>
      </c>
      <c r="U101" s="43" t="s">
        <v>2129</v>
      </c>
      <c r="V101" s="78" t="s">
        <v>3367</v>
      </c>
      <c r="W101" s="75" t="s">
        <v>2774</v>
      </c>
      <c r="X101" s="76" t="s">
        <v>1687</v>
      </c>
      <c r="Y101" s="76" t="s">
        <v>1627</v>
      </c>
      <c r="Z101" s="1" t="s">
        <v>7</v>
      </c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S101" s="1"/>
      <c r="CT101" s="1"/>
      <c r="CU101" s="1"/>
    </row>
    <row r="102" spans="1:99" s="18" customFormat="1" ht="18" customHeight="1" x14ac:dyDescent="0.25">
      <c r="A102" s="43" t="s">
        <v>8</v>
      </c>
      <c r="B102" s="43" t="s">
        <v>547</v>
      </c>
      <c r="C102" s="39" t="s">
        <v>548</v>
      </c>
      <c r="D102" s="43" t="s">
        <v>24</v>
      </c>
      <c r="E102" s="43" t="s">
        <v>25</v>
      </c>
      <c r="F102" s="43"/>
      <c r="G102" s="43"/>
      <c r="H102" s="35" t="s">
        <v>2139</v>
      </c>
      <c r="I102" s="43" t="s">
        <v>2140</v>
      </c>
      <c r="J102" s="31">
        <v>1</v>
      </c>
      <c r="K102" s="30">
        <v>43992</v>
      </c>
      <c r="L102" s="30">
        <v>43739</v>
      </c>
      <c r="M102" s="30">
        <v>44104</v>
      </c>
      <c r="N102" s="29">
        <v>8511</v>
      </c>
      <c r="O102" s="29">
        <v>0</v>
      </c>
      <c r="P102" s="29">
        <v>8511</v>
      </c>
      <c r="Q102" s="43" t="s">
        <v>2141</v>
      </c>
      <c r="R102" s="43" t="s">
        <v>2142</v>
      </c>
      <c r="S102" s="43" t="s">
        <v>1714</v>
      </c>
      <c r="T102" s="43" t="s">
        <v>1633</v>
      </c>
      <c r="U102" s="43" t="s">
        <v>2142</v>
      </c>
      <c r="V102" s="78" t="s">
        <v>3368</v>
      </c>
      <c r="W102" s="75" t="s">
        <v>2774</v>
      </c>
      <c r="X102" s="76" t="s">
        <v>1687</v>
      </c>
      <c r="Y102" s="76" t="s">
        <v>1627</v>
      </c>
      <c r="Z102" s="1" t="s">
        <v>7</v>
      </c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S102" s="1"/>
      <c r="CT102" s="1"/>
      <c r="CU102" s="1"/>
    </row>
    <row r="103" spans="1:99" s="18" customFormat="1" ht="18" customHeight="1" x14ac:dyDescent="0.25">
      <c r="A103" s="43" t="s">
        <v>8</v>
      </c>
      <c r="B103" s="43" t="s">
        <v>547</v>
      </c>
      <c r="C103" s="39" t="s">
        <v>548</v>
      </c>
      <c r="D103" s="43" t="s">
        <v>24</v>
      </c>
      <c r="E103" s="43" t="s">
        <v>25</v>
      </c>
      <c r="F103" s="43"/>
      <c r="G103" s="43"/>
      <c r="H103" s="35" t="s">
        <v>1987</v>
      </c>
      <c r="I103" s="43" t="s">
        <v>1988</v>
      </c>
      <c r="J103" s="31">
        <v>1</v>
      </c>
      <c r="K103" s="30">
        <v>44004</v>
      </c>
      <c r="L103" s="30">
        <v>43739</v>
      </c>
      <c r="M103" s="30">
        <v>44104</v>
      </c>
      <c r="N103" s="29">
        <v>34836</v>
      </c>
      <c r="O103" s="29">
        <v>0</v>
      </c>
      <c r="P103" s="29">
        <v>34836</v>
      </c>
      <c r="Q103" s="43" t="s">
        <v>1989</v>
      </c>
      <c r="R103" s="43" t="s">
        <v>1990</v>
      </c>
      <c r="S103" s="43" t="s">
        <v>1714</v>
      </c>
      <c r="T103" s="43" t="s">
        <v>1633</v>
      </c>
      <c r="U103" s="43" t="s">
        <v>1990</v>
      </c>
      <c r="V103" s="78" t="s">
        <v>3366</v>
      </c>
      <c r="W103" s="75" t="s">
        <v>2774</v>
      </c>
      <c r="X103" s="76" t="s">
        <v>1687</v>
      </c>
      <c r="Y103" s="76" t="s">
        <v>1627</v>
      </c>
      <c r="Z103" s="1" t="s">
        <v>7</v>
      </c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S103" s="1"/>
      <c r="CT103" s="1"/>
      <c r="CU103" s="1"/>
    </row>
    <row r="104" spans="1:99" s="18" customFormat="1" ht="18" customHeight="1" x14ac:dyDescent="0.25">
      <c r="A104" s="43" t="s">
        <v>8</v>
      </c>
      <c r="B104" s="43" t="s">
        <v>547</v>
      </c>
      <c r="C104" s="39" t="s">
        <v>548</v>
      </c>
      <c r="D104" s="43" t="s">
        <v>24</v>
      </c>
      <c r="E104" s="43" t="s">
        <v>25</v>
      </c>
      <c r="F104" s="43"/>
      <c r="G104" s="43"/>
      <c r="H104" s="35" t="s">
        <v>2122</v>
      </c>
      <c r="I104" s="43" t="s">
        <v>2123</v>
      </c>
      <c r="J104" s="31">
        <v>1</v>
      </c>
      <c r="K104" s="30">
        <v>43993</v>
      </c>
      <c r="L104" s="30">
        <v>43739</v>
      </c>
      <c r="M104" s="30">
        <v>44104</v>
      </c>
      <c r="N104" s="29">
        <v>241572</v>
      </c>
      <c r="O104" s="29">
        <v>0</v>
      </c>
      <c r="P104" s="29">
        <v>241572</v>
      </c>
      <c r="Q104" s="43" t="s">
        <v>2124</v>
      </c>
      <c r="R104" s="43" t="s">
        <v>2125</v>
      </c>
      <c r="S104" s="43" t="s">
        <v>1898</v>
      </c>
      <c r="T104" s="43" t="s">
        <v>1633</v>
      </c>
      <c r="U104" s="43" t="s">
        <v>2125</v>
      </c>
      <c r="V104" s="78" t="s">
        <v>3365</v>
      </c>
      <c r="W104" s="75" t="s">
        <v>2774</v>
      </c>
      <c r="X104" s="76" t="s">
        <v>1687</v>
      </c>
      <c r="Y104" s="76" t="s">
        <v>1627</v>
      </c>
      <c r="Z104" s="1" t="s">
        <v>7</v>
      </c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S104" s="1"/>
      <c r="CT104" s="1"/>
      <c r="CU104" s="1"/>
    </row>
    <row r="105" spans="1:99" s="18" customFormat="1" ht="18" customHeight="1" x14ac:dyDescent="0.25">
      <c r="A105" s="39" t="s">
        <v>8</v>
      </c>
      <c r="B105" s="39" t="s">
        <v>368</v>
      </c>
      <c r="C105" s="39" t="s">
        <v>369</v>
      </c>
      <c r="D105" s="39" t="s">
        <v>370</v>
      </c>
      <c r="E105" s="39" t="s">
        <v>1</v>
      </c>
      <c r="F105" s="39" t="s">
        <v>373</v>
      </c>
      <c r="G105" s="39" t="s">
        <v>25</v>
      </c>
      <c r="H105" s="36">
        <v>34910</v>
      </c>
      <c r="I105" s="41"/>
      <c r="J105" s="8">
        <v>1</v>
      </c>
      <c r="K105" s="48">
        <v>43795</v>
      </c>
      <c r="L105" s="48">
        <v>43728</v>
      </c>
      <c r="M105" s="48">
        <v>44377</v>
      </c>
      <c r="N105" s="40">
        <v>50926</v>
      </c>
      <c r="O105" s="40">
        <v>4074</v>
      </c>
      <c r="P105" s="40">
        <v>55000</v>
      </c>
      <c r="Q105" s="41" t="s">
        <v>371</v>
      </c>
      <c r="R105" s="39" t="s">
        <v>372</v>
      </c>
      <c r="S105" s="39" t="s">
        <v>61</v>
      </c>
      <c r="T105" s="41"/>
      <c r="U105" s="41"/>
      <c r="V105" s="78" t="s">
        <v>2843</v>
      </c>
      <c r="W105" s="75" t="s">
        <v>1620</v>
      </c>
      <c r="X105" s="78"/>
      <c r="Y105" s="78"/>
      <c r="Z105" s="1" t="s">
        <v>7</v>
      </c>
    </row>
    <row r="106" spans="1:99" s="18" customFormat="1" ht="18" customHeight="1" x14ac:dyDescent="0.25">
      <c r="A106" s="39" t="s">
        <v>8</v>
      </c>
      <c r="B106" s="39" t="s">
        <v>368</v>
      </c>
      <c r="C106" s="39" t="s">
        <v>369</v>
      </c>
      <c r="D106" s="39" t="s">
        <v>24</v>
      </c>
      <c r="E106" s="39" t="s">
        <v>25</v>
      </c>
      <c r="F106" s="39" t="s">
        <v>9</v>
      </c>
      <c r="G106" s="39" t="s">
        <v>9</v>
      </c>
      <c r="H106" s="36">
        <v>30055</v>
      </c>
      <c r="I106" s="41"/>
      <c r="J106" s="8">
        <v>5</v>
      </c>
      <c r="K106" s="48">
        <v>43678</v>
      </c>
      <c r="L106" s="48">
        <v>43647</v>
      </c>
      <c r="M106" s="48">
        <v>44012</v>
      </c>
      <c r="N106" s="40">
        <v>150000</v>
      </c>
      <c r="O106" s="40">
        <v>0</v>
      </c>
      <c r="P106" s="40">
        <v>150000</v>
      </c>
      <c r="Q106" s="41" t="s">
        <v>1078</v>
      </c>
      <c r="R106" s="39" t="s">
        <v>1079</v>
      </c>
      <c r="S106" s="39" t="s">
        <v>61</v>
      </c>
      <c r="T106" s="41"/>
      <c r="U106" s="41"/>
      <c r="V106" s="78" t="s">
        <v>2834</v>
      </c>
      <c r="W106" s="75" t="s">
        <v>1620</v>
      </c>
      <c r="X106" s="78"/>
      <c r="Y106" s="78"/>
      <c r="Z106" s="1" t="s">
        <v>7</v>
      </c>
    </row>
    <row r="107" spans="1:99" s="18" customFormat="1" ht="18" customHeight="1" x14ac:dyDescent="0.25">
      <c r="A107" s="39" t="s">
        <v>8</v>
      </c>
      <c r="B107" s="39" t="s">
        <v>368</v>
      </c>
      <c r="C107" s="39" t="s">
        <v>369</v>
      </c>
      <c r="D107" s="39" t="s">
        <v>24</v>
      </c>
      <c r="E107" s="39" t="s">
        <v>25</v>
      </c>
      <c r="F107" s="39" t="s">
        <v>9</v>
      </c>
      <c r="G107" s="39" t="s">
        <v>9</v>
      </c>
      <c r="H107" s="36">
        <v>34366</v>
      </c>
      <c r="I107" s="41"/>
      <c r="J107" s="8">
        <v>1</v>
      </c>
      <c r="K107" s="48">
        <v>43767</v>
      </c>
      <c r="L107" s="48">
        <v>43709</v>
      </c>
      <c r="M107" s="48">
        <v>44074</v>
      </c>
      <c r="N107" s="40">
        <v>87000</v>
      </c>
      <c r="O107" s="40">
        <v>0</v>
      </c>
      <c r="P107" s="40">
        <v>87000</v>
      </c>
      <c r="Q107" s="41" t="s">
        <v>518</v>
      </c>
      <c r="R107" s="39" t="s">
        <v>519</v>
      </c>
      <c r="S107" s="39" t="s">
        <v>61</v>
      </c>
      <c r="T107" s="41"/>
      <c r="U107" s="41"/>
      <c r="V107" s="78" t="s">
        <v>2854</v>
      </c>
      <c r="W107" s="75" t="s">
        <v>1620</v>
      </c>
      <c r="X107" s="78"/>
      <c r="Y107" s="78"/>
      <c r="Z107" s="1" t="s">
        <v>7</v>
      </c>
    </row>
    <row r="108" spans="1:99" s="18" customFormat="1" ht="18" customHeight="1" x14ac:dyDescent="0.25">
      <c r="A108" s="43" t="s">
        <v>8</v>
      </c>
      <c r="B108" s="43" t="s">
        <v>368</v>
      </c>
      <c r="C108" s="39" t="s">
        <v>369</v>
      </c>
      <c r="D108" s="43" t="s">
        <v>257</v>
      </c>
      <c r="E108" s="43" t="s">
        <v>70</v>
      </c>
      <c r="F108" s="43"/>
      <c r="G108" s="43"/>
      <c r="H108" s="35" t="s">
        <v>2426</v>
      </c>
      <c r="I108" s="43" t="s">
        <v>2427</v>
      </c>
      <c r="J108" s="31">
        <v>1</v>
      </c>
      <c r="K108" s="30">
        <v>43955</v>
      </c>
      <c r="L108" s="30">
        <v>43896</v>
      </c>
      <c r="M108" s="30">
        <v>44013</v>
      </c>
      <c r="N108" s="29">
        <v>4650</v>
      </c>
      <c r="O108" s="29">
        <v>465</v>
      </c>
      <c r="P108" s="29">
        <v>5115</v>
      </c>
      <c r="Q108" s="43" t="s">
        <v>2428</v>
      </c>
      <c r="R108" s="43" t="s">
        <v>2430</v>
      </c>
      <c r="S108" s="43" t="s">
        <v>1898</v>
      </c>
      <c r="T108" s="43" t="s">
        <v>1633</v>
      </c>
      <c r="U108" s="43" t="s">
        <v>2429</v>
      </c>
      <c r="V108" s="78" t="s">
        <v>3360</v>
      </c>
      <c r="W108" s="75" t="s">
        <v>2774</v>
      </c>
      <c r="X108" s="76" t="s">
        <v>1687</v>
      </c>
      <c r="Y108" s="76" t="s">
        <v>1627</v>
      </c>
      <c r="Z108" s="1" t="s">
        <v>7</v>
      </c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</row>
    <row r="109" spans="1:99" s="18" customFormat="1" ht="18" customHeight="1" x14ac:dyDescent="0.25">
      <c r="A109" s="39" t="s">
        <v>8</v>
      </c>
      <c r="B109" s="39" t="s">
        <v>368</v>
      </c>
      <c r="C109" s="39" t="s">
        <v>369</v>
      </c>
      <c r="D109" s="39" t="s">
        <v>1067</v>
      </c>
      <c r="E109" s="39" t="s">
        <v>36</v>
      </c>
      <c r="F109" s="39" t="s">
        <v>1427</v>
      </c>
      <c r="G109" s="39" t="s">
        <v>25</v>
      </c>
      <c r="H109" s="36">
        <v>32056</v>
      </c>
      <c r="I109" s="41"/>
      <c r="J109" s="8">
        <v>3</v>
      </c>
      <c r="K109" s="48">
        <v>43721</v>
      </c>
      <c r="L109" s="48">
        <v>43709</v>
      </c>
      <c r="M109" s="48">
        <v>44074</v>
      </c>
      <c r="N109" s="40">
        <v>7871</v>
      </c>
      <c r="O109" s="40">
        <v>1506.28</v>
      </c>
      <c r="P109" s="40">
        <v>9377.2800000000007</v>
      </c>
      <c r="Q109" s="41" t="s">
        <v>1068</v>
      </c>
      <c r="R109" s="39" t="s">
        <v>1069</v>
      </c>
      <c r="S109" s="39" t="s">
        <v>61</v>
      </c>
      <c r="T109" s="41"/>
      <c r="U109" s="41"/>
      <c r="V109" s="78" t="s">
        <v>2842</v>
      </c>
      <c r="W109" s="75" t="s">
        <v>1620</v>
      </c>
      <c r="X109" s="78"/>
      <c r="Y109" s="78"/>
      <c r="Z109" s="1" t="s">
        <v>7</v>
      </c>
    </row>
    <row r="110" spans="1:99" s="18" customFormat="1" ht="18" customHeight="1" x14ac:dyDescent="0.25">
      <c r="A110" s="43" t="s">
        <v>8</v>
      </c>
      <c r="B110" s="43" t="s">
        <v>670</v>
      </c>
      <c r="C110" s="43" t="s">
        <v>1059</v>
      </c>
      <c r="D110" s="43" t="s">
        <v>1060</v>
      </c>
      <c r="E110" s="43" t="s">
        <v>25</v>
      </c>
      <c r="F110" s="43"/>
      <c r="G110" s="43"/>
      <c r="H110" s="35" t="s">
        <v>2684</v>
      </c>
      <c r="I110" s="43" t="s">
        <v>2685</v>
      </c>
      <c r="J110" s="31">
        <v>4</v>
      </c>
      <c r="K110" s="30">
        <v>43917</v>
      </c>
      <c r="L110" s="30">
        <v>42979</v>
      </c>
      <c r="M110" s="30">
        <v>44227</v>
      </c>
      <c r="N110" s="29">
        <v>35800</v>
      </c>
      <c r="O110" s="29">
        <v>9200</v>
      </c>
      <c r="P110" s="29">
        <v>45000</v>
      </c>
      <c r="Q110" s="43" t="s">
        <v>2686</v>
      </c>
      <c r="R110" s="43" t="s">
        <v>2688</v>
      </c>
      <c r="S110" s="43" t="s">
        <v>1898</v>
      </c>
      <c r="T110" s="43" t="s">
        <v>1633</v>
      </c>
      <c r="U110" s="43" t="s">
        <v>2687</v>
      </c>
      <c r="V110" s="78" t="s">
        <v>3468</v>
      </c>
      <c r="W110" s="75" t="s">
        <v>2774</v>
      </c>
      <c r="X110" s="76" t="s">
        <v>1687</v>
      </c>
      <c r="Y110" s="76" t="s">
        <v>1627</v>
      </c>
      <c r="Z110" s="1" t="s">
        <v>7</v>
      </c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9" s="18" customFormat="1" ht="18" customHeight="1" x14ac:dyDescent="0.25">
      <c r="A111" s="39" t="s">
        <v>8</v>
      </c>
      <c r="B111" s="39" t="s">
        <v>670</v>
      </c>
      <c r="C111" s="39" t="s">
        <v>132</v>
      </c>
      <c r="D111" s="39" t="s">
        <v>305</v>
      </c>
      <c r="E111" s="39" t="s">
        <v>25</v>
      </c>
      <c r="F111" s="39" t="s">
        <v>9</v>
      </c>
      <c r="G111" s="39" t="s">
        <v>9</v>
      </c>
      <c r="H111" s="36">
        <v>34726</v>
      </c>
      <c r="I111" s="41"/>
      <c r="J111" s="8">
        <v>1</v>
      </c>
      <c r="K111" s="48">
        <v>43754</v>
      </c>
      <c r="L111" s="48">
        <v>43726</v>
      </c>
      <c r="M111" s="48">
        <v>45199</v>
      </c>
      <c r="N111" s="40">
        <v>456409</v>
      </c>
      <c r="O111" s="40">
        <v>43592</v>
      </c>
      <c r="P111" s="40">
        <v>500001</v>
      </c>
      <c r="Q111" s="41" t="s">
        <v>671</v>
      </c>
      <c r="R111" s="39" t="s">
        <v>672</v>
      </c>
      <c r="S111" s="39" t="s">
        <v>101</v>
      </c>
      <c r="T111" s="41"/>
      <c r="U111" s="41"/>
      <c r="V111" s="78" t="s">
        <v>2817</v>
      </c>
      <c r="W111" s="75" t="s">
        <v>1620</v>
      </c>
      <c r="X111" s="78"/>
      <c r="Y111" s="78"/>
      <c r="Z111" s="1" t="s">
        <v>7</v>
      </c>
    </row>
    <row r="112" spans="1:99" s="18" customFormat="1" ht="18" customHeight="1" x14ac:dyDescent="0.25">
      <c r="A112" s="43" t="s">
        <v>8</v>
      </c>
      <c r="B112" s="43" t="s">
        <v>670</v>
      </c>
      <c r="C112" s="43" t="s">
        <v>132</v>
      </c>
      <c r="D112" s="43" t="s">
        <v>305</v>
      </c>
      <c r="E112" s="43" t="s">
        <v>25</v>
      </c>
      <c r="F112" s="43"/>
      <c r="G112" s="43"/>
      <c r="H112" s="35" t="s">
        <v>2567</v>
      </c>
      <c r="I112" s="43" t="s">
        <v>2568</v>
      </c>
      <c r="J112" s="31">
        <v>1</v>
      </c>
      <c r="K112" s="30">
        <v>43938</v>
      </c>
      <c r="L112" s="30">
        <v>43898</v>
      </c>
      <c r="M112" s="30">
        <v>45199</v>
      </c>
      <c r="N112" s="29">
        <v>740909</v>
      </c>
      <c r="O112" s="29">
        <v>74091</v>
      </c>
      <c r="P112" s="29">
        <v>815000</v>
      </c>
      <c r="Q112" s="43" t="s">
        <v>2569</v>
      </c>
      <c r="R112" s="43" t="s">
        <v>2571</v>
      </c>
      <c r="S112" s="43" t="s">
        <v>1714</v>
      </c>
      <c r="T112" s="43" t="s">
        <v>1633</v>
      </c>
      <c r="U112" s="43" t="s">
        <v>2570</v>
      </c>
      <c r="V112" s="78" t="s">
        <v>3330</v>
      </c>
      <c r="W112" s="75" t="s">
        <v>2774</v>
      </c>
      <c r="X112" s="76" t="s">
        <v>1687</v>
      </c>
      <c r="Y112" s="76" t="s">
        <v>1627</v>
      </c>
      <c r="Z112" s="1" t="s">
        <v>7</v>
      </c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</row>
    <row r="113" spans="1:99" s="18" customFormat="1" ht="18" customHeight="1" x14ac:dyDescent="0.25">
      <c r="A113" s="43" t="s">
        <v>8</v>
      </c>
      <c r="B113" s="43" t="s">
        <v>775</v>
      </c>
      <c r="C113" s="43" t="s">
        <v>764</v>
      </c>
      <c r="D113" s="43" t="s">
        <v>24</v>
      </c>
      <c r="E113" s="43" t="s">
        <v>25</v>
      </c>
      <c r="F113" s="43"/>
      <c r="G113" s="43"/>
      <c r="H113" s="35" t="s">
        <v>2646</v>
      </c>
      <c r="I113" s="43" t="s">
        <v>2647</v>
      </c>
      <c r="J113" s="31">
        <v>1</v>
      </c>
      <c r="K113" s="30">
        <v>43923</v>
      </c>
      <c r="L113" s="30">
        <v>43952</v>
      </c>
      <c r="M113" s="30">
        <v>44316</v>
      </c>
      <c r="N113" s="29">
        <v>61917</v>
      </c>
      <c r="O113" s="29">
        <v>26536</v>
      </c>
      <c r="P113" s="29">
        <v>88453</v>
      </c>
      <c r="Q113" s="43" t="s">
        <v>2648</v>
      </c>
      <c r="R113" s="43" t="s">
        <v>2650</v>
      </c>
      <c r="S113" s="43" t="s">
        <v>1724</v>
      </c>
      <c r="T113" s="43" t="s">
        <v>1633</v>
      </c>
      <c r="U113" s="43" t="s">
        <v>2649</v>
      </c>
      <c r="V113" s="78" t="s">
        <v>3307</v>
      </c>
      <c r="W113" s="75" t="s">
        <v>2774</v>
      </c>
      <c r="X113" s="76" t="s">
        <v>1687</v>
      </c>
      <c r="Y113" s="76" t="s">
        <v>1627</v>
      </c>
      <c r="Z113" s="1" t="s">
        <v>7</v>
      </c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</row>
    <row r="114" spans="1:99" s="18" customFormat="1" ht="18" customHeight="1" x14ac:dyDescent="0.25">
      <c r="A114" s="43" t="s">
        <v>8</v>
      </c>
      <c r="B114" s="43" t="s">
        <v>775</v>
      </c>
      <c r="C114" s="43" t="s">
        <v>764</v>
      </c>
      <c r="D114" s="43" t="s">
        <v>24</v>
      </c>
      <c r="E114" s="43" t="s">
        <v>25</v>
      </c>
      <c r="F114" s="43"/>
      <c r="G114" s="43"/>
      <c r="H114" s="35" t="s">
        <v>2646</v>
      </c>
      <c r="I114" s="43" t="s">
        <v>2647</v>
      </c>
      <c r="J114" s="31">
        <v>2</v>
      </c>
      <c r="K114" s="30">
        <v>43923</v>
      </c>
      <c r="L114" s="30">
        <v>44317</v>
      </c>
      <c r="M114" s="30">
        <v>44681</v>
      </c>
      <c r="N114" s="29">
        <v>77953</v>
      </c>
      <c r="O114" s="29">
        <v>33409</v>
      </c>
      <c r="P114" s="29">
        <v>111362</v>
      </c>
      <c r="Q114" s="43" t="s">
        <v>2648</v>
      </c>
      <c r="R114" s="43" t="s">
        <v>2650</v>
      </c>
      <c r="S114" s="43" t="s">
        <v>1724</v>
      </c>
      <c r="T114" s="43" t="s">
        <v>1633</v>
      </c>
      <c r="U114" s="43" t="s">
        <v>2649</v>
      </c>
      <c r="V114" s="78" t="s">
        <v>3308</v>
      </c>
      <c r="W114" s="75" t="s">
        <v>2774</v>
      </c>
      <c r="X114" s="76" t="s">
        <v>1687</v>
      </c>
      <c r="Y114" s="76" t="s">
        <v>1627</v>
      </c>
      <c r="Z114" s="1" t="s">
        <v>7</v>
      </c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</row>
    <row r="115" spans="1:99" s="18" customFormat="1" ht="18" customHeight="1" x14ac:dyDescent="0.25">
      <c r="A115" s="39" t="s">
        <v>8</v>
      </c>
      <c r="B115" s="39" t="s">
        <v>775</v>
      </c>
      <c r="C115" s="39" t="s">
        <v>37</v>
      </c>
      <c r="D115" s="39" t="s">
        <v>796</v>
      </c>
      <c r="E115" s="39" t="s">
        <v>1</v>
      </c>
      <c r="F115" s="39" t="s">
        <v>184</v>
      </c>
      <c r="G115" s="39" t="s">
        <v>25</v>
      </c>
      <c r="H115" s="36">
        <v>30316</v>
      </c>
      <c r="I115" s="41"/>
      <c r="J115" s="8">
        <v>4</v>
      </c>
      <c r="K115" s="48">
        <v>43686</v>
      </c>
      <c r="L115" s="48">
        <v>43586</v>
      </c>
      <c r="M115" s="48">
        <v>43951</v>
      </c>
      <c r="N115" s="40">
        <v>5530</v>
      </c>
      <c r="O115" s="40">
        <v>2930.9</v>
      </c>
      <c r="P115" s="40">
        <v>8460.9</v>
      </c>
      <c r="Q115" s="41" t="s">
        <v>892</v>
      </c>
      <c r="R115" s="39" t="s">
        <v>893</v>
      </c>
      <c r="S115" s="39" t="s">
        <v>16</v>
      </c>
      <c r="T115" s="41"/>
      <c r="U115" s="41"/>
      <c r="V115" s="78" t="s">
        <v>2794</v>
      </c>
      <c r="W115" s="75" t="s">
        <v>1620</v>
      </c>
      <c r="X115" s="78"/>
      <c r="Y115" s="78"/>
      <c r="Z115" s="1" t="s">
        <v>7</v>
      </c>
    </row>
    <row r="116" spans="1:99" s="18" customFormat="1" ht="18" customHeight="1" x14ac:dyDescent="0.25">
      <c r="A116" s="39" t="s">
        <v>8</v>
      </c>
      <c r="B116" s="39" t="s">
        <v>775</v>
      </c>
      <c r="C116" s="39" t="s">
        <v>776</v>
      </c>
      <c r="D116" s="39" t="s">
        <v>903</v>
      </c>
      <c r="E116" s="39" t="s">
        <v>134</v>
      </c>
      <c r="F116" s="39" t="s">
        <v>9</v>
      </c>
      <c r="G116" s="39" t="s">
        <v>9</v>
      </c>
      <c r="H116" s="36">
        <v>33787</v>
      </c>
      <c r="I116" s="41"/>
      <c r="J116" s="8">
        <v>1</v>
      </c>
      <c r="K116" s="48">
        <v>43654</v>
      </c>
      <c r="L116" s="48">
        <v>43405</v>
      </c>
      <c r="M116" s="48">
        <v>43646</v>
      </c>
      <c r="N116" s="40">
        <v>35257</v>
      </c>
      <c r="O116" s="40">
        <v>19744</v>
      </c>
      <c r="P116" s="40">
        <v>55001</v>
      </c>
      <c r="Q116" s="41" t="s">
        <v>1479</v>
      </c>
      <c r="R116" s="39" t="s">
        <v>904</v>
      </c>
      <c r="S116" s="39" t="s">
        <v>16</v>
      </c>
      <c r="T116" s="41"/>
      <c r="U116" s="41"/>
      <c r="V116" s="78" t="s">
        <v>2808</v>
      </c>
      <c r="W116" s="75" t="s">
        <v>1620</v>
      </c>
      <c r="X116" s="78"/>
      <c r="Y116" s="78"/>
      <c r="Z116" s="1" t="s">
        <v>7</v>
      </c>
      <c r="CS116" s="1"/>
      <c r="CT116" s="1"/>
      <c r="CU116" s="1"/>
    </row>
    <row r="117" spans="1:99" s="18" customFormat="1" ht="18" customHeight="1" x14ac:dyDescent="0.25">
      <c r="A117" s="43" t="s">
        <v>8</v>
      </c>
      <c r="B117" s="43" t="s">
        <v>775</v>
      </c>
      <c r="C117" s="43" t="s">
        <v>776</v>
      </c>
      <c r="D117" s="43" t="s">
        <v>601</v>
      </c>
      <c r="E117" s="43" t="s">
        <v>1</v>
      </c>
      <c r="F117" s="43"/>
      <c r="G117" s="43"/>
      <c r="H117" s="35" t="s">
        <v>2007</v>
      </c>
      <c r="I117" s="43" t="s">
        <v>2008</v>
      </c>
      <c r="J117" s="31">
        <v>1</v>
      </c>
      <c r="K117" s="30">
        <v>44001</v>
      </c>
      <c r="L117" s="30">
        <v>43922</v>
      </c>
      <c r="M117" s="30">
        <v>44286</v>
      </c>
      <c r="N117" s="29">
        <v>14692</v>
      </c>
      <c r="O117" s="29">
        <v>1469</v>
      </c>
      <c r="P117" s="29">
        <v>16161</v>
      </c>
      <c r="Q117" s="43" t="s">
        <v>2009</v>
      </c>
      <c r="R117" s="43" t="s">
        <v>2011</v>
      </c>
      <c r="S117" s="43" t="s">
        <v>2012</v>
      </c>
      <c r="T117" s="43" t="s">
        <v>1633</v>
      </c>
      <c r="U117" s="43" t="s">
        <v>2010</v>
      </c>
      <c r="V117" s="78" t="s">
        <v>3245</v>
      </c>
      <c r="W117" s="75" t="s">
        <v>2774</v>
      </c>
      <c r="X117" s="76" t="s">
        <v>1687</v>
      </c>
      <c r="Y117" s="76" t="s">
        <v>1627</v>
      </c>
      <c r="Z117" s="1" t="s">
        <v>7</v>
      </c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S117" s="1"/>
      <c r="CT117" s="1"/>
      <c r="CU117" s="1"/>
    </row>
    <row r="118" spans="1:99" s="18" customFormat="1" ht="18" customHeight="1" x14ac:dyDescent="0.25">
      <c r="A118" s="43" t="s">
        <v>8</v>
      </c>
      <c r="B118" s="43" t="s">
        <v>775</v>
      </c>
      <c r="C118" s="43" t="s">
        <v>776</v>
      </c>
      <c r="D118" s="43" t="s">
        <v>64</v>
      </c>
      <c r="E118" s="43" t="s">
        <v>25</v>
      </c>
      <c r="F118" s="43"/>
      <c r="G118" s="43"/>
      <c r="H118" s="35" t="s">
        <v>1720</v>
      </c>
      <c r="I118" s="43" t="s">
        <v>1721</v>
      </c>
      <c r="J118" s="31">
        <v>1</v>
      </c>
      <c r="K118" s="30">
        <v>44012</v>
      </c>
      <c r="L118" s="30">
        <v>44007</v>
      </c>
      <c r="M118" s="30">
        <v>44834</v>
      </c>
      <c r="N118" s="29">
        <v>48000</v>
      </c>
      <c r="O118" s="29">
        <v>0</v>
      </c>
      <c r="P118" s="29">
        <v>48000</v>
      </c>
      <c r="Q118" s="43" t="s">
        <v>1722</v>
      </c>
      <c r="R118" s="43" t="s">
        <v>777</v>
      </c>
      <c r="S118" s="43" t="s">
        <v>1724</v>
      </c>
      <c r="T118" s="43" t="s">
        <v>1633</v>
      </c>
      <c r="U118" s="43" t="s">
        <v>1723</v>
      </c>
      <c r="V118" s="78" t="s">
        <v>3396</v>
      </c>
      <c r="W118" s="75" t="s">
        <v>2774</v>
      </c>
      <c r="X118" s="76" t="s">
        <v>1687</v>
      </c>
      <c r="Y118" s="76" t="s">
        <v>1627</v>
      </c>
      <c r="Z118" s="1" t="s">
        <v>7</v>
      </c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S118" s="1"/>
      <c r="CT118" s="1"/>
      <c r="CU118" s="1"/>
    </row>
    <row r="119" spans="1:99" s="18" customFormat="1" ht="18" customHeight="1" x14ac:dyDescent="0.25">
      <c r="A119" s="39" t="s">
        <v>8</v>
      </c>
      <c r="B119" s="39" t="s">
        <v>364</v>
      </c>
      <c r="C119" s="39" t="s">
        <v>446</v>
      </c>
      <c r="D119" s="39" t="s">
        <v>260</v>
      </c>
      <c r="E119" s="39" t="s">
        <v>25</v>
      </c>
      <c r="F119" s="39" t="s">
        <v>9</v>
      </c>
      <c r="G119" s="39" t="s">
        <v>9</v>
      </c>
      <c r="H119" s="36">
        <v>34437</v>
      </c>
      <c r="I119" s="41"/>
      <c r="J119" s="8">
        <v>1</v>
      </c>
      <c r="K119" s="48">
        <v>43690</v>
      </c>
      <c r="L119" s="48">
        <v>43600</v>
      </c>
      <c r="M119" s="48">
        <v>43965</v>
      </c>
      <c r="N119" s="40">
        <v>12545</v>
      </c>
      <c r="O119" s="40">
        <v>1255</v>
      </c>
      <c r="P119" s="40">
        <v>13800</v>
      </c>
      <c r="Q119" s="41" t="s">
        <v>1491</v>
      </c>
      <c r="R119" s="39" t="s">
        <v>905</v>
      </c>
      <c r="S119" s="39" t="s">
        <v>16</v>
      </c>
      <c r="T119" s="41"/>
      <c r="U119" s="41"/>
      <c r="V119" s="78" t="s">
        <v>2807</v>
      </c>
      <c r="W119" s="75" t="s">
        <v>1620</v>
      </c>
      <c r="X119" s="78"/>
      <c r="Y119" s="78"/>
      <c r="Z119" s="1" t="s">
        <v>7</v>
      </c>
    </row>
    <row r="120" spans="1:99" s="18" customFormat="1" ht="18" customHeight="1" x14ac:dyDescent="0.25">
      <c r="A120" s="43" t="s">
        <v>8</v>
      </c>
      <c r="B120" s="43" t="s">
        <v>364</v>
      </c>
      <c r="C120" s="39" t="s">
        <v>446</v>
      </c>
      <c r="D120" s="43" t="s">
        <v>260</v>
      </c>
      <c r="E120" s="43" t="s">
        <v>25</v>
      </c>
      <c r="F120" s="43"/>
      <c r="G120" s="43"/>
      <c r="H120" s="35" t="s">
        <v>2389</v>
      </c>
      <c r="I120" s="43" t="s">
        <v>2390</v>
      </c>
      <c r="J120" s="31">
        <v>1</v>
      </c>
      <c r="K120" s="30">
        <v>43957</v>
      </c>
      <c r="L120" s="30">
        <v>43966</v>
      </c>
      <c r="M120" s="30">
        <v>44330</v>
      </c>
      <c r="N120" s="29">
        <v>12000</v>
      </c>
      <c r="O120" s="29">
        <v>1800</v>
      </c>
      <c r="P120" s="29">
        <v>13800</v>
      </c>
      <c r="Q120" s="43" t="s">
        <v>2391</v>
      </c>
      <c r="R120" s="43" t="s">
        <v>2393</v>
      </c>
      <c r="S120" s="43" t="s">
        <v>1724</v>
      </c>
      <c r="T120" s="43" t="s">
        <v>1633</v>
      </c>
      <c r="U120" s="43" t="s">
        <v>2392</v>
      </c>
      <c r="V120" s="78" t="s">
        <v>3215</v>
      </c>
      <c r="W120" s="75" t="s">
        <v>2774</v>
      </c>
      <c r="X120" s="76" t="s">
        <v>1687</v>
      </c>
      <c r="Y120" s="76" t="s">
        <v>1627</v>
      </c>
      <c r="Z120" s="1" t="s">
        <v>7</v>
      </c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</row>
    <row r="121" spans="1:99" s="18" customFormat="1" ht="18" customHeight="1" x14ac:dyDescent="0.25">
      <c r="A121" s="39" t="s">
        <v>8</v>
      </c>
      <c r="B121" s="39" t="s">
        <v>364</v>
      </c>
      <c r="C121" s="39" t="s">
        <v>446</v>
      </c>
      <c r="D121" s="39" t="s">
        <v>257</v>
      </c>
      <c r="E121" s="39" t="s">
        <v>70</v>
      </c>
      <c r="F121" s="39" t="s">
        <v>64</v>
      </c>
      <c r="G121" s="39" t="s">
        <v>25</v>
      </c>
      <c r="H121" s="36">
        <v>34365</v>
      </c>
      <c r="I121" s="41"/>
      <c r="J121" s="8">
        <v>1</v>
      </c>
      <c r="K121" s="48">
        <v>43802</v>
      </c>
      <c r="L121" s="48">
        <v>43739</v>
      </c>
      <c r="M121" s="48">
        <v>44651</v>
      </c>
      <c r="N121" s="40">
        <v>52000</v>
      </c>
      <c r="O121" s="40">
        <v>0</v>
      </c>
      <c r="P121" s="40">
        <v>52000</v>
      </c>
      <c r="Q121" s="41" t="s">
        <v>447</v>
      </c>
      <c r="R121" s="39" t="s">
        <v>448</v>
      </c>
      <c r="S121" s="39" t="s">
        <v>16</v>
      </c>
      <c r="T121" s="41"/>
      <c r="U121" s="41"/>
      <c r="V121" s="78" t="s">
        <v>2812</v>
      </c>
      <c r="W121" s="75" t="s">
        <v>1620</v>
      </c>
      <c r="X121" s="78"/>
      <c r="Y121" s="78"/>
      <c r="Z121" s="1" t="s">
        <v>7</v>
      </c>
    </row>
    <row r="122" spans="1:99" s="18" customFormat="1" ht="18" customHeight="1" x14ac:dyDescent="0.25">
      <c r="A122" s="39" t="s">
        <v>8</v>
      </c>
      <c r="B122" s="39" t="s">
        <v>364</v>
      </c>
      <c r="C122" s="39" t="s">
        <v>365</v>
      </c>
      <c r="D122" s="39" t="s">
        <v>150</v>
      </c>
      <c r="E122" s="39" t="s">
        <v>1</v>
      </c>
      <c r="F122" s="39" t="s">
        <v>24</v>
      </c>
      <c r="G122" s="39" t="s">
        <v>25</v>
      </c>
      <c r="H122" s="36">
        <v>32518</v>
      </c>
      <c r="I122" s="41"/>
      <c r="J122" s="8">
        <v>3</v>
      </c>
      <c r="K122" s="48">
        <v>43864</v>
      </c>
      <c r="L122" s="48">
        <v>43862</v>
      </c>
      <c r="M122" s="48">
        <v>44227</v>
      </c>
      <c r="N122" s="40">
        <v>11124</v>
      </c>
      <c r="O122" s="40">
        <v>4768</v>
      </c>
      <c r="P122" s="40">
        <v>15892</v>
      </c>
      <c r="Q122" s="41" t="s">
        <v>921</v>
      </c>
      <c r="R122" s="39" t="s">
        <v>922</v>
      </c>
      <c r="S122" s="39" t="s">
        <v>16</v>
      </c>
      <c r="T122" s="41"/>
      <c r="U122" s="41"/>
      <c r="V122" s="78" t="s">
        <v>2801</v>
      </c>
      <c r="W122" s="75" t="s">
        <v>1620</v>
      </c>
      <c r="X122" s="78"/>
      <c r="Y122" s="78"/>
      <c r="Z122" s="1" t="s">
        <v>7</v>
      </c>
    </row>
    <row r="123" spans="1:99" s="18" customFormat="1" ht="18" customHeight="1" x14ac:dyDescent="0.25">
      <c r="A123" s="39" t="s">
        <v>8</v>
      </c>
      <c r="B123" s="39" t="s">
        <v>364</v>
      </c>
      <c r="C123" s="39" t="s">
        <v>365</v>
      </c>
      <c r="D123" s="39" t="s">
        <v>150</v>
      </c>
      <c r="E123" s="39" t="s">
        <v>1</v>
      </c>
      <c r="F123" s="39" t="s">
        <v>1512</v>
      </c>
      <c r="G123" s="39" t="s">
        <v>25</v>
      </c>
      <c r="H123" s="36">
        <v>32784</v>
      </c>
      <c r="I123" s="41"/>
      <c r="J123" s="8">
        <v>2</v>
      </c>
      <c r="K123" s="48">
        <v>43676</v>
      </c>
      <c r="L123" s="48">
        <v>43466</v>
      </c>
      <c r="M123" s="48">
        <v>43830</v>
      </c>
      <c r="N123" s="40">
        <v>25613</v>
      </c>
      <c r="O123" s="40">
        <v>6659</v>
      </c>
      <c r="P123" s="40">
        <v>32272</v>
      </c>
      <c r="Q123" s="41" t="s">
        <v>917</v>
      </c>
      <c r="R123" s="39" t="s">
        <v>918</v>
      </c>
      <c r="S123" s="39" t="s">
        <v>16</v>
      </c>
      <c r="T123" s="41"/>
      <c r="U123" s="41"/>
      <c r="V123" s="78" t="s">
        <v>2790</v>
      </c>
      <c r="W123" s="75" t="s">
        <v>1620</v>
      </c>
      <c r="X123" s="78"/>
      <c r="Y123" s="78"/>
      <c r="Z123" s="1" t="s">
        <v>7</v>
      </c>
    </row>
    <row r="124" spans="1:99" s="18" customFormat="1" ht="18" customHeight="1" x14ac:dyDescent="0.25">
      <c r="A124" s="39" t="s">
        <v>8</v>
      </c>
      <c r="B124" s="39" t="s">
        <v>364</v>
      </c>
      <c r="C124" s="39" t="s">
        <v>365</v>
      </c>
      <c r="D124" s="39" t="s">
        <v>257</v>
      </c>
      <c r="E124" s="39" t="s">
        <v>70</v>
      </c>
      <c r="F124" s="39" t="s">
        <v>333</v>
      </c>
      <c r="G124" s="39" t="s">
        <v>25</v>
      </c>
      <c r="H124" s="36">
        <v>34398</v>
      </c>
      <c r="I124" s="41"/>
      <c r="J124" s="8">
        <v>1</v>
      </c>
      <c r="K124" s="48">
        <v>43784</v>
      </c>
      <c r="L124" s="48">
        <v>43739</v>
      </c>
      <c r="M124" s="48">
        <v>44500</v>
      </c>
      <c r="N124" s="40">
        <v>20000</v>
      </c>
      <c r="O124" s="40">
        <v>0</v>
      </c>
      <c r="P124" s="40">
        <v>20000</v>
      </c>
      <c r="Q124" s="41" t="s">
        <v>366</v>
      </c>
      <c r="R124" s="39" t="s">
        <v>367</v>
      </c>
      <c r="S124" s="39" t="s">
        <v>16</v>
      </c>
      <c r="T124" s="41"/>
      <c r="U124" s="41"/>
      <c r="V124" s="78" t="s">
        <v>2791</v>
      </c>
      <c r="W124" s="75" t="s">
        <v>1620</v>
      </c>
      <c r="X124" s="78"/>
      <c r="Y124" s="78"/>
      <c r="Z124" s="1" t="s">
        <v>7</v>
      </c>
    </row>
    <row r="125" spans="1:99" s="18" customFormat="1" ht="18" customHeight="1" x14ac:dyDescent="0.25">
      <c r="A125" s="43" t="s">
        <v>8</v>
      </c>
      <c r="B125" s="43" t="s">
        <v>364</v>
      </c>
      <c r="C125" s="43" t="s">
        <v>2556</v>
      </c>
      <c r="D125" s="43" t="s">
        <v>257</v>
      </c>
      <c r="E125" s="43" t="s">
        <v>70</v>
      </c>
      <c r="F125" s="43" t="s">
        <v>450</v>
      </c>
      <c r="G125" s="43" t="s">
        <v>25</v>
      </c>
      <c r="H125" s="35" t="s">
        <v>2557</v>
      </c>
      <c r="I125" s="43" t="s">
        <v>2558</v>
      </c>
      <c r="J125" s="31">
        <v>1</v>
      </c>
      <c r="K125" s="30">
        <v>43941</v>
      </c>
      <c r="L125" s="30">
        <v>43739</v>
      </c>
      <c r="M125" s="30">
        <v>44104</v>
      </c>
      <c r="N125" s="29">
        <v>11730</v>
      </c>
      <c r="O125" s="29">
        <v>0</v>
      </c>
      <c r="P125" s="29">
        <v>11730</v>
      </c>
      <c r="Q125" s="43" t="s">
        <v>2559</v>
      </c>
      <c r="R125" s="43" t="s">
        <v>2561</v>
      </c>
      <c r="S125" s="43" t="s">
        <v>1724</v>
      </c>
      <c r="T125" s="43" t="s">
        <v>1633</v>
      </c>
      <c r="U125" s="43" t="s">
        <v>2560</v>
      </c>
      <c r="V125" s="78" t="s">
        <v>3274</v>
      </c>
      <c r="W125" s="75" t="s">
        <v>2774</v>
      </c>
      <c r="X125" s="76" t="s">
        <v>1687</v>
      </c>
      <c r="Y125" s="76" t="s">
        <v>1627</v>
      </c>
      <c r="Z125" s="1" t="s">
        <v>7</v>
      </c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</row>
    <row r="126" spans="1:99" s="18" customFormat="1" ht="18" customHeight="1" x14ac:dyDescent="0.25">
      <c r="A126" s="43" t="s">
        <v>8</v>
      </c>
      <c r="B126" s="43" t="s">
        <v>364</v>
      </c>
      <c r="C126" s="43" t="s">
        <v>2556</v>
      </c>
      <c r="D126" s="43" t="s">
        <v>257</v>
      </c>
      <c r="E126" s="43" t="s">
        <v>70</v>
      </c>
      <c r="F126" s="43" t="s">
        <v>450</v>
      </c>
      <c r="G126" s="43" t="s">
        <v>25</v>
      </c>
      <c r="H126" s="35" t="s">
        <v>2557</v>
      </c>
      <c r="I126" s="43" t="s">
        <v>2558</v>
      </c>
      <c r="J126" s="31">
        <v>2</v>
      </c>
      <c r="K126" s="30">
        <v>43941</v>
      </c>
      <c r="L126" s="30">
        <v>44105</v>
      </c>
      <c r="M126" s="30">
        <v>44500</v>
      </c>
      <c r="N126" s="29">
        <v>12075</v>
      </c>
      <c r="O126" s="29">
        <v>0</v>
      </c>
      <c r="P126" s="29">
        <v>12075</v>
      </c>
      <c r="Q126" s="43" t="s">
        <v>2559</v>
      </c>
      <c r="R126" s="43" t="s">
        <v>2561</v>
      </c>
      <c r="S126" s="43" t="s">
        <v>1724</v>
      </c>
      <c r="T126" s="43" t="s">
        <v>1633</v>
      </c>
      <c r="U126" s="43" t="s">
        <v>2560</v>
      </c>
      <c r="V126" s="78" t="s">
        <v>3275</v>
      </c>
      <c r="W126" s="75" t="s">
        <v>2774</v>
      </c>
      <c r="X126" s="76" t="s">
        <v>1687</v>
      </c>
      <c r="Y126" s="76" t="s">
        <v>1627</v>
      </c>
      <c r="Z126" s="1" t="s">
        <v>7</v>
      </c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</row>
    <row r="127" spans="1:99" s="18" customFormat="1" ht="18" customHeight="1" x14ac:dyDescent="0.25">
      <c r="A127" s="39" t="s">
        <v>8</v>
      </c>
      <c r="B127" s="39" t="s">
        <v>364</v>
      </c>
      <c r="C127" s="39" t="s">
        <v>655</v>
      </c>
      <c r="D127" s="39" t="s">
        <v>64</v>
      </c>
      <c r="E127" s="39" t="s">
        <v>25</v>
      </c>
      <c r="F127" s="39" t="s">
        <v>9</v>
      </c>
      <c r="G127" s="39" t="s">
        <v>9</v>
      </c>
      <c r="H127" s="36">
        <v>34627</v>
      </c>
      <c r="I127" s="41"/>
      <c r="J127" s="8">
        <v>1</v>
      </c>
      <c r="K127" s="48">
        <v>43749</v>
      </c>
      <c r="L127" s="48">
        <v>43706</v>
      </c>
      <c r="M127" s="48">
        <v>44104</v>
      </c>
      <c r="N127" s="40">
        <v>9978</v>
      </c>
      <c r="O127" s="40">
        <v>0</v>
      </c>
      <c r="P127" s="40">
        <v>9978</v>
      </c>
      <c r="Q127" s="41" t="s">
        <v>656</v>
      </c>
      <c r="R127" s="39" t="s">
        <v>657</v>
      </c>
      <c r="S127" s="39" t="s">
        <v>16</v>
      </c>
      <c r="T127" s="41"/>
      <c r="U127" s="41"/>
      <c r="V127" s="78" t="s">
        <v>2792</v>
      </c>
      <c r="W127" s="75" t="s">
        <v>1620</v>
      </c>
      <c r="X127" s="78"/>
      <c r="Y127" s="78"/>
      <c r="Z127" s="1" t="s">
        <v>7</v>
      </c>
      <c r="CS127" s="1"/>
      <c r="CT127" s="1"/>
      <c r="CU127" s="1"/>
    </row>
    <row r="128" spans="1:99" s="18" customFormat="1" ht="18" customHeight="1" x14ac:dyDescent="0.25">
      <c r="A128" s="43" t="s">
        <v>8</v>
      </c>
      <c r="B128" s="43" t="s">
        <v>364</v>
      </c>
      <c r="C128" s="43" t="s">
        <v>2785</v>
      </c>
      <c r="D128" s="43" t="s">
        <v>877</v>
      </c>
      <c r="E128" s="43" t="s">
        <v>134</v>
      </c>
      <c r="F128" s="43" t="s">
        <v>141</v>
      </c>
      <c r="G128" s="43" t="s">
        <v>25</v>
      </c>
      <c r="H128" s="35" t="s">
        <v>2112</v>
      </c>
      <c r="I128" s="43" t="s">
        <v>2113</v>
      </c>
      <c r="J128" s="31">
        <v>1</v>
      </c>
      <c r="K128" s="30">
        <v>43993</v>
      </c>
      <c r="L128" s="30">
        <v>44013</v>
      </c>
      <c r="M128" s="30">
        <v>44347</v>
      </c>
      <c r="N128" s="29">
        <v>33863</v>
      </c>
      <c r="O128" s="29">
        <v>16137</v>
      </c>
      <c r="P128" s="29">
        <v>50000</v>
      </c>
      <c r="Q128" s="43" t="s">
        <v>2114</v>
      </c>
      <c r="R128" s="43" t="s">
        <v>2116</v>
      </c>
      <c r="S128" s="43" t="s">
        <v>1724</v>
      </c>
      <c r="T128" s="43" t="s">
        <v>1633</v>
      </c>
      <c r="U128" s="43" t="s">
        <v>2115</v>
      </c>
      <c r="V128" s="78" t="s">
        <v>3420</v>
      </c>
      <c r="W128" s="75" t="s">
        <v>2774</v>
      </c>
      <c r="X128" s="76" t="s">
        <v>1687</v>
      </c>
      <c r="Y128" s="76" t="s">
        <v>1627</v>
      </c>
      <c r="Z128" s="1" t="s">
        <v>7</v>
      </c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S128" s="1"/>
      <c r="CT128" s="1"/>
      <c r="CU128" s="1"/>
    </row>
    <row r="129" spans="1:99" s="18" customFormat="1" ht="18" customHeight="1" x14ac:dyDescent="0.25">
      <c r="A129" s="43" t="s">
        <v>8</v>
      </c>
      <c r="B129" s="43" t="s">
        <v>364</v>
      </c>
      <c r="C129" s="43" t="s">
        <v>2785</v>
      </c>
      <c r="D129" s="43" t="s">
        <v>2720</v>
      </c>
      <c r="E129" s="43" t="s">
        <v>134</v>
      </c>
      <c r="F129" s="43"/>
      <c r="G129" s="43"/>
      <c r="H129" s="35" t="s">
        <v>2721</v>
      </c>
      <c r="I129" s="43" t="s">
        <v>2722</v>
      </c>
      <c r="J129" s="31">
        <v>1</v>
      </c>
      <c r="K129" s="30">
        <v>43913</v>
      </c>
      <c r="L129" s="30">
        <v>43935</v>
      </c>
      <c r="M129" s="30">
        <v>44561</v>
      </c>
      <c r="N129" s="29">
        <v>20920</v>
      </c>
      <c r="O129" s="29">
        <v>1046</v>
      </c>
      <c r="P129" s="29">
        <v>21966</v>
      </c>
      <c r="Q129" s="43" t="s">
        <v>2723</v>
      </c>
      <c r="R129" s="43" t="s">
        <v>2725</v>
      </c>
      <c r="S129" s="43" t="s">
        <v>1724</v>
      </c>
      <c r="T129" s="43" t="s">
        <v>1633</v>
      </c>
      <c r="U129" s="43" t="s">
        <v>2724</v>
      </c>
      <c r="V129" s="78" t="s">
        <v>3324</v>
      </c>
      <c r="W129" s="75" t="s">
        <v>2774</v>
      </c>
      <c r="X129" s="76" t="s">
        <v>1687</v>
      </c>
      <c r="Y129" s="76" t="s">
        <v>1627</v>
      </c>
      <c r="Z129" s="1" t="s">
        <v>7</v>
      </c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S129" s="1"/>
      <c r="CT129" s="1"/>
      <c r="CU129" s="1"/>
    </row>
    <row r="130" spans="1:99" s="18" customFormat="1" ht="18" customHeight="1" x14ac:dyDescent="0.25">
      <c r="A130" s="39" t="s">
        <v>8</v>
      </c>
      <c r="B130" s="39" t="s">
        <v>364</v>
      </c>
      <c r="C130" s="39" t="s">
        <v>894</v>
      </c>
      <c r="D130" s="39" t="s">
        <v>900</v>
      </c>
      <c r="E130" s="39" t="s">
        <v>36</v>
      </c>
      <c r="F130" s="39" t="s">
        <v>9</v>
      </c>
      <c r="G130" s="39" t="s">
        <v>9</v>
      </c>
      <c r="H130" s="36">
        <v>32816</v>
      </c>
      <c r="I130" s="41"/>
      <c r="J130" s="8">
        <v>3</v>
      </c>
      <c r="K130" s="48">
        <v>43881</v>
      </c>
      <c r="L130" s="48">
        <v>43800</v>
      </c>
      <c r="M130" s="48">
        <v>44165</v>
      </c>
      <c r="N130" s="40">
        <v>51292</v>
      </c>
      <c r="O130" s="40">
        <v>0</v>
      </c>
      <c r="P130" s="40">
        <v>51292</v>
      </c>
      <c r="Q130" s="41" t="s">
        <v>9</v>
      </c>
      <c r="R130" s="39" t="s">
        <v>911</v>
      </c>
      <c r="S130" s="39" t="s">
        <v>16</v>
      </c>
      <c r="T130" s="41"/>
      <c r="U130" s="41"/>
      <c r="V130" s="78" t="s">
        <v>2813</v>
      </c>
      <c r="W130" s="75" t="s">
        <v>1620</v>
      </c>
      <c r="X130" s="78"/>
      <c r="Y130" s="78"/>
      <c r="Z130" s="1" t="s">
        <v>7</v>
      </c>
      <c r="CS130" s="1"/>
      <c r="CT130" s="1"/>
      <c r="CU130" s="1"/>
    </row>
    <row r="131" spans="1:99" s="18" customFormat="1" ht="18" customHeight="1" x14ac:dyDescent="0.25">
      <c r="A131" s="39" t="s">
        <v>8</v>
      </c>
      <c r="B131" s="39" t="s">
        <v>364</v>
      </c>
      <c r="C131" s="39" t="s">
        <v>894</v>
      </c>
      <c r="D131" s="39" t="s">
        <v>923</v>
      </c>
      <c r="E131" s="39" t="s">
        <v>1</v>
      </c>
      <c r="F131" s="39" t="s">
        <v>9</v>
      </c>
      <c r="G131" s="39" t="s">
        <v>9</v>
      </c>
      <c r="H131" s="36">
        <v>34075</v>
      </c>
      <c r="I131" s="41"/>
      <c r="J131" s="8">
        <v>2</v>
      </c>
      <c r="K131" s="48">
        <v>43861</v>
      </c>
      <c r="L131" s="48">
        <v>43770</v>
      </c>
      <c r="M131" s="48">
        <v>44135</v>
      </c>
      <c r="N131" s="40">
        <v>25000</v>
      </c>
      <c r="O131" s="40">
        <v>5000</v>
      </c>
      <c r="P131" s="40">
        <v>30000</v>
      </c>
      <c r="Q131" s="41" t="s">
        <v>924</v>
      </c>
      <c r="R131" s="39" t="s">
        <v>925</v>
      </c>
      <c r="S131" s="39" t="s">
        <v>16</v>
      </c>
      <c r="T131" s="41"/>
      <c r="U131" s="41"/>
      <c r="V131" s="78" t="s">
        <v>2797</v>
      </c>
      <c r="W131" s="75" t="s">
        <v>1620</v>
      </c>
      <c r="X131" s="78"/>
      <c r="Y131" s="78"/>
      <c r="Z131" s="1" t="s">
        <v>7</v>
      </c>
      <c r="CS131" s="1"/>
      <c r="CT131" s="1"/>
      <c r="CU131" s="1"/>
    </row>
    <row r="132" spans="1:99" s="18" customFormat="1" ht="18" customHeight="1" x14ac:dyDescent="0.25">
      <c r="A132" s="39" t="s">
        <v>8</v>
      </c>
      <c r="B132" s="39" t="s">
        <v>364</v>
      </c>
      <c r="C132" s="39" t="s">
        <v>894</v>
      </c>
      <c r="D132" s="39" t="s">
        <v>906</v>
      </c>
      <c r="E132" s="39" t="s">
        <v>36</v>
      </c>
      <c r="F132" s="39" t="s">
        <v>9</v>
      </c>
      <c r="G132" s="39" t="s">
        <v>9</v>
      </c>
      <c r="H132" s="36">
        <v>29408</v>
      </c>
      <c r="I132" s="41"/>
      <c r="J132" s="8">
        <v>6</v>
      </c>
      <c r="K132" s="48">
        <v>43853</v>
      </c>
      <c r="L132" s="48">
        <v>43800</v>
      </c>
      <c r="M132" s="48">
        <v>44165</v>
      </c>
      <c r="N132" s="40">
        <v>30000</v>
      </c>
      <c r="O132" s="40">
        <v>0</v>
      </c>
      <c r="P132" s="40">
        <v>30000</v>
      </c>
      <c r="Q132" s="41" t="s">
        <v>9</v>
      </c>
      <c r="R132" s="39" t="s">
        <v>907</v>
      </c>
      <c r="S132" s="39" t="s">
        <v>16</v>
      </c>
      <c r="T132" s="41"/>
      <c r="U132" s="41"/>
      <c r="V132" s="78" t="s">
        <v>2809</v>
      </c>
      <c r="W132" s="75" t="s">
        <v>1620</v>
      </c>
      <c r="X132" s="78"/>
      <c r="Y132" s="78"/>
      <c r="Z132" s="1" t="s">
        <v>7</v>
      </c>
      <c r="CS132" s="1"/>
      <c r="CT132" s="1"/>
      <c r="CU132" s="1"/>
    </row>
    <row r="133" spans="1:99" s="18" customFormat="1" ht="18" customHeight="1" x14ac:dyDescent="0.25">
      <c r="A133" s="43" t="s">
        <v>8</v>
      </c>
      <c r="B133" s="43" t="s">
        <v>364</v>
      </c>
      <c r="C133" s="43" t="s">
        <v>899</v>
      </c>
      <c r="D133" s="43" t="s">
        <v>1462</v>
      </c>
      <c r="E133" s="43" t="s">
        <v>36</v>
      </c>
      <c r="F133" s="43"/>
      <c r="G133" s="43"/>
      <c r="H133" s="35" t="s">
        <v>2017</v>
      </c>
      <c r="I133" s="43" t="s">
        <v>2018</v>
      </c>
      <c r="J133" s="31">
        <v>1</v>
      </c>
      <c r="K133" s="30">
        <v>44000</v>
      </c>
      <c r="L133" s="30">
        <v>44013</v>
      </c>
      <c r="M133" s="30">
        <v>44377</v>
      </c>
      <c r="N133" s="29">
        <v>9997</v>
      </c>
      <c r="O133" s="29">
        <v>800</v>
      </c>
      <c r="P133" s="29">
        <v>10797</v>
      </c>
      <c r="Q133" s="43" t="s">
        <v>2019</v>
      </c>
      <c r="R133" s="43" t="s">
        <v>2021</v>
      </c>
      <c r="S133" s="43" t="s">
        <v>1724</v>
      </c>
      <c r="T133" s="43" t="s">
        <v>1633</v>
      </c>
      <c r="U133" s="43" t="s">
        <v>2020</v>
      </c>
      <c r="V133" s="78" t="s">
        <v>3378</v>
      </c>
      <c r="W133" s="75" t="s">
        <v>2774</v>
      </c>
      <c r="X133" s="76" t="s">
        <v>1687</v>
      </c>
      <c r="Y133" s="76" t="s">
        <v>1627</v>
      </c>
      <c r="Z133" s="1" t="s">
        <v>7</v>
      </c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S133" s="1"/>
      <c r="CT133" s="1"/>
      <c r="CU133" s="1"/>
    </row>
    <row r="134" spans="1:99" s="18" customFormat="1" ht="18" customHeight="1" x14ac:dyDescent="0.25">
      <c r="A134" s="43" t="s">
        <v>8</v>
      </c>
      <c r="B134" s="43" t="s">
        <v>364</v>
      </c>
      <c r="C134" s="43" t="s">
        <v>899</v>
      </c>
      <c r="D134" s="43" t="s">
        <v>908</v>
      </c>
      <c r="E134" s="43" t="s">
        <v>134</v>
      </c>
      <c r="F134" s="43"/>
      <c r="G134" s="43"/>
      <c r="H134" s="35" t="s">
        <v>2282</v>
      </c>
      <c r="I134" s="43" t="s">
        <v>2283</v>
      </c>
      <c r="J134" s="31">
        <v>3</v>
      </c>
      <c r="K134" s="30">
        <v>43977</v>
      </c>
      <c r="L134" s="30">
        <v>43862</v>
      </c>
      <c r="M134" s="30">
        <v>44592</v>
      </c>
      <c r="N134" s="29">
        <v>20000</v>
      </c>
      <c r="O134" s="29">
        <v>0</v>
      </c>
      <c r="P134" s="29">
        <v>20000</v>
      </c>
      <c r="Q134" s="43" t="s">
        <v>909</v>
      </c>
      <c r="R134" s="43" t="s">
        <v>910</v>
      </c>
      <c r="S134" s="43" t="s">
        <v>1724</v>
      </c>
      <c r="T134" s="43" t="s">
        <v>1633</v>
      </c>
      <c r="U134" s="43" t="s">
        <v>2284</v>
      </c>
      <c r="V134" s="78" t="s">
        <v>3418</v>
      </c>
      <c r="W134" s="75" t="s">
        <v>2774</v>
      </c>
      <c r="X134" s="76" t="s">
        <v>1687</v>
      </c>
      <c r="Y134" s="76" t="s">
        <v>1627</v>
      </c>
      <c r="Z134" s="1" t="s">
        <v>7</v>
      </c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S134" s="1"/>
      <c r="CT134" s="1"/>
      <c r="CU134" s="1"/>
    </row>
    <row r="135" spans="1:99" s="18" customFormat="1" ht="18" customHeight="1" x14ac:dyDescent="0.25">
      <c r="A135" s="39" t="s">
        <v>8</v>
      </c>
      <c r="B135" s="39" t="s">
        <v>527</v>
      </c>
      <c r="C135" s="39" t="s">
        <v>543</v>
      </c>
      <c r="D135" s="39" t="s">
        <v>544</v>
      </c>
      <c r="E135" s="39" t="s">
        <v>25</v>
      </c>
      <c r="F135" s="39" t="s">
        <v>9</v>
      </c>
      <c r="G135" s="39" t="s">
        <v>9</v>
      </c>
      <c r="H135" s="36">
        <v>33975</v>
      </c>
      <c r="I135" s="41"/>
      <c r="J135" s="8">
        <v>1</v>
      </c>
      <c r="K135" s="48">
        <v>43795</v>
      </c>
      <c r="L135" s="48">
        <v>43739</v>
      </c>
      <c r="M135" s="48">
        <v>44469</v>
      </c>
      <c r="N135" s="40">
        <v>192967</v>
      </c>
      <c r="O135" s="40">
        <v>29044</v>
      </c>
      <c r="P135" s="40">
        <v>222011</v>
      </c>
      <c r="Q135" s="41" t="s">
        <v>545</v>
      </c>
      <c r="R135" s="39" t="s">
        <v>546</v>
      </c>
      <c r="S135" s="39" t="s">
        <v>16</v>
      </c>
      <c r="T135" s="41"/>
      <c r="U135" s="41"/>
      <c r="V135" s="78" t="s">
        <v>2803</v>
      </c>
      <c r="W135" s="75" t="s">
        <v>1620</v>
      </c>
      <c r="X135" s="78"/>
      <c r="Y135" s="78"/>
      <c r="Z135" s="1" t="s">
        <v>7</v>
      </c>
    </row>
    <row r="136" spans="1:99" s="18" customFormat="1" ht="18" customHeight="1" x14ac:dyDescent="0.25">
      <c r="A136" s="39" t="s">
        <v>8</v>
      </c>
      <c r="B136" s="39" t="s">
        <v>527</v>
      </c>
      <c r="C136" s="39" t="s">
        <v>1570</v>
      </c>
      <c r="D136" s="39" t="s">
        <v>229</v>
      </c>
      <c r="E136" s="39" t="s">
        <v>25</v>
      </c>
      <c r="F136" s="39" t="s">
        <v>9</v>
      </c>
      <c r="G136" s="39" t="s">
        <v>9</v>
      </c>
      <c r="H136" s="36">
        <v>33618</v>
      </c>
      <c r="I136" s="41"/>
      <c r="J136" s="8">
        <v>2</v>
      </c>
      <c r="K136" s="48">
        <v>43858</v>
      </c>
      <c r="L136" s="48">
        <v>43678</v>
      </c>
      <c r="M136" s="48">
        <v>44408</v>
      </c>
      <c r="N136" s="40">
        <v>48027</v>
      </c>
      <c r="O136" s="40">
        <v>0</v>
      </c>
      <c r="P136" s="40">
        <v>48027</v>
      </c>
      <c r="Q136" s="41" t="s">
        <v>901</v>
      </c>
      <c r="R136" s="39" t="s">
        <v>902</v>
      </c>
      <c r="S136" s="39" t="s">
        <v>16</v>
      </c>
      <c r="T136" s="41"/>
      <c r="U136" s="41"/>
      <c r="V136" s="78" t="s">
        <v>2802</v>
      </c>
      <c r="W136" s="75" t="s">
        <v>1620</v>
      </c>
      <c r="X136" s="78"/>
      <c r="Y136" s="78"/>
      <c r="Z136" s="1" t="s">
        <v>7</v>
      </c>
      <c r="CS136" s="1"/>
      <c r="CT136" s="1"/>
      <c r="CU136" s="1"/>
    </row>
    <row r="137" spans="1:99" s="18" customFormat="1" ht="18" customHeight="1" x14ac:dyDescent="0.25">
      <c r="A137" s="39" t="s">
        <v>8</v>
      </c>
      <c r="B137" s="39" t="s">
        <v>527</v>
      </c>
      <c r="C137" s="39" t="s">
        <v>528</v>
      </c>
      <c r="D137" s="39" t="s">
        <v>450</v>
      </c>
      <c r="E137" s="39" t="s">
        <v>25</v>
      </c>
      <c r="F137" s="39" t="s">
        <v>9</v>
      </c>
      <c r="G137" s="39" t="s">
        <v>9</v>
      </c>
      <c r="H137" s="36">
        <v>34326</v>
      </c>
      <c r="I137" s="41"/>
      <c r="J137" s="8">
        <v>1</v>
      </c>
      <c r="K137" s="48">
        <v>43769</v>
      </c>
      <c r="L137" s="48">
        <v>43738</v>
      </c>
      <c r="M137" s="48">
        <v>44833</v>
      </c>
      <c r="N137" s="40">
        <v>326794</v>
      </c>
      <c r="O137" s="40">
        <v>173201</v>
      </c>
      <c r="P137" s="40">
        <v>499995</v>
      </c>
      <c r="Q137" s="41" t="s">
        <v>529</v>
      </c>
      <c r="R137" s="39" t="s">
        <v>530</v>
      </c>
      <c r="S137" s="39" t="s">
        <v>16</v>
      </c>
      <c r="T137" s="41"/>
      <c r="U137" s="41"/>
      <c r="V137" s="78" t="s">
        <v>2804</v>
      </c>
      <c r="W137" s="75" t="s">
        <v>1620</v>
      </c>
      <c r="X137" s="78"/>
      <c r="Y137" s="78"/>
      <c r="Z137" s="1" t="s">
        <v>7</v>
      </c>
      <c r="CS137" s="1"/>
      <c r="CT137" s="1"/>
      <c r="CU137" s="1"/>
    </row>
    <row r="138" spans="1:99" s="18" customFormat="1" ht="18" customHeight="1" x14ac:dyDescent="0.25">
      <c r="A138" s="39" t="s">
        <v>8</v>
      </c>
      <c r="B138" s="39" t="s">
        <v>527</v>
      </c>
      <c r="C138" s="39" t="s">
        <v>528</v>
      </c>
      <c r="D138" s="39" t="s">
        <v>895</v>
      </c>
      <c r="E138" s="39" t="s">
        <v>36</v>
      </c>
      <c r="F138" s="39" t="s">
        <v>9</v>
      </c>
      <c r="G138" s="39" t="s">
        <v>9</v>
      </c>
      <c r="H138" s="36">
        <v>34571</v>
      </c>
      <c r="I138" s="41"/>
      <c r="J138" s="8">
        <v>1</v>
      </c>
      <c r="K138" s="48">
        <v>43832</v>
      </c>
      <c r="L138" s="48">
        <v>44013</v>
      </c>
      <c r="M138" s="48">
        <v>45107</v>
      </c>
      <c r="N138" s="40">
        <v>34879</v>
      </c>
      <c r="O138" s="40">
        <v>0</v>
      </c>
      <c r="P138" s="40">
        <v>34879</v>
      </c>
      <c r="Q138" s="41" t="s">
        <v>9</v>
      </c>
      <c r="R138" s="39" t="s">
        <v>896</v>
      </c>
      <c r="S138" s="39" t="s">
        <v>16</v>
      </c>
      <c r="T138" s="41"/>
      <c r="U138" s="41"/>
      <c r="V138" s="78" t="s">
        <v>2805</v>
      </c>
      <c r="W138" s="75" t="s">
        <v>1620</v>
      </c>
      <c r="X138" s="78"/>
      <c r="Y138" s="78"/>
      <c r="Z138" s="1" t="s">
        <v>7</v>
      </c>
      <c r="CS138" s="1"/>
      <c r="CT138" s="1"/>
      <c r="CU138" s="1"/>
    </row>
    <row r="139" spans="1:99" s="18" customFormat="1" ht="18" customHeight="1" x14ac:dyDescent="0.25">
      <c r="A139" s="39" t="s">
        <v>13</v>
      </c>
      <c r="B139" s="39" t="s">
        <v>650</v>
      </c>
      <c r="C139" s="39" t="s">
        <v>666</v>
      </c>
      <c r="D139" s="39" t="s">
        <v>667</v>
      </c>
      <c r="E139" s="39" t="s">
        <v>1</v>
      </c>
      <c r="F139" s="39" t="s">
        <v>338</v>
      </c>
      <c r="G139" s="39" t="s">
        <v>25</v>
      </c>
      <c r="H139" s="36">
        <v>29756</v>
      </c>
      <c r="I139" s="41"/>
      <c r="J139" s="8">
        <v>3</v>
      </c>
      <c r="K139" s="48">
        <v>43816</v>
      </c>
      <c r="L139" s="48">
        <v>43497</v>
      </c>
      <c r="M139" s="48">
        <v>43830</v>
      </c>
      <c r="N139" s="40">
        <v>8990</v>
      </c>
      <c r="O139" s="40">
        <v>5034.3999999999996</v>
      </c>
      <c r="P139" s="40">
        <v>14024.4</v>
      </c>
      <c r="Q139" s="41" t="s">
        <v>668</v>
      </c>
      <c r="R139" s="39" t="s">
        <v>669</v>
      </c>
      <c r="S139" s="39" t="s">
        <v>49</v>
      </c>
      <c r="T139" s="41"/>
      <c r="U139" s="41"/>
      <c r="V139" s="78" t="s">
        <v>2982</v>
      </c>
      <c r="W139" s="75" t="s">
        <v>1620</v>
      </c>
      <c r="X139" s="78"/>
      <c r="Y139" s="78"/>
      <c r="Z139" s="1" t="s">
        <v>7</v>
      </c>
    </row>
    <row r="140" spans="1:99" s="18" customFormat="1" ht="18" customHeight="1" x14ac:dyDescent="0.25">
      <c r="A140" s="39" t="s">
        <v>13</v>
      </c>
      <c r="B140" s="39" t="s">
        <v>650</v>
      </c>
      <c r="C140" s="39" t="s">
        <v>651</v>
      </c>
      <c r="D140" s="39" t="s">
        <v>652</v>
      </c>
      <c r="E140" s="39" t="s">
        <v>1</v>
      </c>
      <c r="F140" s="39" t="s">
        <v>141</v>
      </c>
      <c r="G140" s="39" t="s">
        <v>25</v>
      </c>
      <c r="H140" s="36">
        <v>32040</v>
      </c>
      <c r="I140" s="41"/>
      <c r="J140" s="8">
        <v>3</v>
      </c>
      <c r="K140" s="48">
        <v>43811</v>
      </c>
      <c r="L140" s="48">
        <v>43678</v>
      </c>
      <c r="M140" s="48">
        <v>44043</v>
      </c>
      <c r="N140" s="40">
        <v>37782</v>
      </c>
      <c r="O140" s="40">
        <v>21157.919999999998</v>
      </c>
      <c r="P140" s="40">
        <v>58939.92</v>
      </c>
      <c r="Q140" s="41" t="s">
        <v>653</v>
      </c>
      <c r="R140" s="39" t="s">
        <v>654</v>
      </c>
      <c r="S140" s="39" t="s">
        <v>49</v>
      </c>
      <c r="T140" s="41"/>
      <c r="U140" s="41"/>
      <c r="V140" s="78" t="s">
        <v>3123</v>
      </c>
      <c r="W140" s="75" t="s">
        <v>1620</v>
      </c>
      <c r="X140" s="78"/>
      <c r="Y140" s="78"/>
      <c r="Z140" s="1" t="s">
        <v>7</v>
      </c>
      <c r="CS140" s="1"/>
      <c r="CT140" s="1"/>
      <c r="CU140" s="1"/>
    </row>
    <row r="141" spans="1:99" s="18" customFormat="1" ht="18" customHeight="1" x14ac:dyDescent="0.25">
      <c r="A141" s="43" t="s">
        <v>13</v>
      </c>
      <c r="B141" s="43" t="s">
        <v>650</v>
      </c>
      <c r="C141" s="43" t="s">
        <v>2134</v>
      </c>
      <c r="D141" s="43" t="s">
        <v>141</v>
      </c>
      <c r="E141" s="43" t="s">
        <v>25</v>
      </c>
      <c r="F141" s="43"/>
      <c r="G141" s="43"/>
      <c r="H141" s="35" t="s">
        <v>2135</v>
      </c>
      <c r="I141" s="43" t="s">
        <v>2136</v>
      </c>
      <c r="J141" s="31">
        <v>1</v>
      </c>
      <c r="K141" s="30">
        <v>43992</v>
      </c>
      <c r="L141" s="30">
        <v>43983</v>
      </c>
      <c r="M141" s="30">
        <v>45808</v>
      </c>
      <c r="N141" s="29">
        <v>326218</v>
      </c>
      <c r="O141" s="29">
        <v>179358</v>
      </c>
      <c r="P141" s="29">
        <v>505576</v>
      </c>
      <c r="Q141" s="43" t="s">
        <v>2137</v>
      </c>
      <c r="R141" s="43" t="s">
        <v>1417</v>
      </c>
      <c r="S141" s="43" t="s">
        <v>1632</v>
      </c>
      <c r="T141" s="43" t="s">
        <v>1633</v>
      </c>
      <c r="U141" s="43" t="s">
        <v>2138</v>
      </c>
      <c r="V141" s="78" t="s">
        <v>3302</v>
      </c>
      <c r="W141" s="75" t="s">
        <v>2774</v>
      </c>
      <c r="X141" s="76" t="s">
        <v>1687</v>
      </c>
      <c r="Y141" s="76" t="s">
        <v>1627</v>
      </c>
      <c r="Z141" s="1" t="s">
        <v>7</v>
      </c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S141" s="1"/>
      <c r="CT141" s="1"/>
      <c r="CU141" s="1"/>
    </row>
    <row r="142" spans="1:99" s="18" customFormat="1" ht="18" customHeight="1" x14ac:dyDescent="0.25">
      <c r="A142" s="43" t="s">
        <v>13</v>
      </c>
      <c r="B142" s="43" t="s">
        <v>650</v>
      </c>
      <c r="C142" s="43" t="s">
        <v>954</v>
      </c>
      <c r="D142" s="43" t="s">
        <v>1596</v>
      </c>
      <c r="E142" s="43" t="s">
        <v>36</v>
      </c>
      <c r="F142" s="43" t="s">
        <v>1597</v>
      </c>
      <c r="G142" s="43" t="s">
        <v>25</v>
      </c>
      <c r="H142" s="35" t="s">
        <v>2589</v>
      </c>
      <c r="I142" s="43" t="s">
        <v>2594</v>
      </c>
      <c r="J142" s="31">
        <v>1</v>
      </c>
      <c r="K142" s="30">
        <v>43931</v>
      </c>
      <c r="L142" s="30">
        <v>43831</v>
      </c>
      <c r="M142" s="30">
        <v>44196</v>
      </c>
      <c r="N142" s="29">
        <v>6468</v>
      </c>
      <c r="O142" s="29">
        <v>5000</v>
      </c>
      <c r="P142" s="29">
        <v>11468</v>
      </c>
      <c r="Q142" s="43" t="s">
        <v>2591</v>
      </c>
      <c r="R142" s="43" t="s">
        <v>2593</v>
      </c>
      <c r="S142" s="43" t="s">
        <v>2110</v>
      </c>
      <c r="T142" s="43" t="s">
        <v>1633</v>
      </c>
      <c r="U142" s="43" t="s">
        <v>2592</v>
      </c>
      <c r="V142" s="78" t="s">
        <v>3306</v>
      </c>
      <c r="W142" s="75" t="s">
        <v>2774</v>
      </c>
      <c r="X142" s="76" t="s">
        <v>1687</v>
      </c>
      <c r="Y142" s="76" t="s">
        <v>1627</v>
      </c>
      <c r="Z142" s="1" t="s">
        <v>7</v>
      </c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S142" s="1"/>
      <c r="CT142" s="1"/>
      <c r="CU142" s="1"/>
    </row>
    <row r="143" spans="1:99" s="18" customFormat="1" ht="18" customHeight="1" x14ac:dyDescent="0.25">
      <c r="A143" s="43" t="s">
        <v>13</v>
      </c>
      <c r="B143" s="43" t="s">
        <v>650</v>
      </c>
      <c r="C143" s="43" t="s">
        <v>954</v>
      </c>
      <c r="D143" s="43" t="s">
        <v>1596</v>
      </c>
      <c r="E143" s="43" t="s">
        <v>36</v>
      </c>
      <c r="F143" s="43" t="s">
        <v>1597</v>
      </c>
      <c r="G143" s="43" t="s">
        <v>25</v>
      </c>
      <c r="H143" s="35" t="s">
        <v>2589</v>
      </c>
      <c r="I143" s="43" t="s">
        <v>2590</v>
      </c>
      <c r="J143" s="31">
        <v>1</v>
      </c>
      <c r="K143" s="30">
        <v>43931</v>
      </c>
      <c r="L143" s="30">
        <v>43831</v>
      </c>
      <c r="M143" s="30">
        <v>44196</v>
      </c>
      <c r="N143" s="29">
        <v>13531</v>
      </c>
      <c r="O143" s="29">
        <v>0</v>
      </c>
      <c r="P143" s="29">
        <v>13531</v>
      </c>
      <c r="Q143" s="43" t="s">
        <v>2591</v>
      </c>
      <c r="R143" s="43" t="s">
        <v>2593</v>
      </c>
      <c r="S143" s="43" t="s">
        <v>2110</v>
      </c>
      <c r="T143" s="43" t="s">
        <v>1633</v>
      </c>
      <c r="U143" s="43" t="s">
        <v>2592</v>
      </c>
      <c r="V143" s="78" t="s">
        <v>3306</v>
      </c>
      <c r="W143" s="75" t="s">
        <v>2774</v>
      </c>
      <c r="X143" s="76" t="s">
        <v>1687</v>
      </c>
      <c r="Y143" s="76" t="s">
        <v>1627</v>
      </c>
      <c r="Z143" s="1" t="s">
        <v>7</v>
      </c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S143" s="1"/>
      <c r="CT143" s="1"/>
      <c r="CU143" s="1"/>
    </row>
    <row r="144" spans="1:99" s="18" customFormat="1" ht="18" customHeight="1" x14ac:dyDescent="0.25">
      <c r="A144" s="39" t="s">
        <v>13</v>
      </c>
      <c r="B144" s="39" t="s">
        <v>650</v>
      </c>
      <c r="C144" s="39" t="s">
        <v>1575</v>
      </c>
      <c r="D144" s="39" t="s">
        <v>936</v>
      </c>
      <c r="E144" s="39" t="s">
        <v>1</v>
      </c>
      <c r="F144" s="39" t="s">
        <v>141</v>
      </c>
      <c r="G144" s="39" t="s">
        <v>25</v>
      </c>
      <c r="H144" s="36">
        <v>34187</v>
      </c>
      <c r="I144" s="41"/>
      <c r="J144" s="8">
        <v>1</v>
      </c>
      <c r="K144" s="48">
        <v>43858</v>
      </c>
      <c r="L144" s="48">
        <v>43709</v>
      </c>
      <c r="M144" s="48">
        <v>45535</v>
      </c>
      <c r="N144" s="40">
        <v>132121</v>
      </c>
      <c r="O144" s="40">
        <v>31412</v>
      </c>
      <c r="P144" s="40">
        <v>163533</v>
      </c>
      <c r="Q144" s="41" t="s">
        <v>1576</v>
      </c>
      <c r="R144" s="39" t="s">
        <v>937</v>
      </c>
      <c r="S144" s="39" t="s">
        <v>49</v>
      </c>
      <c r="T144" s="41"/>
      <c r="U144" s="41"/>
      <c r="V144" s="78" t="s">
        <v>3145</v>
      </c>
      <c r="W144" s="75" t="s">
        <v>1620</v>
      </c>
      <c r="X144" s="78"/>
      <c r="Y144" s="78"/>
      <c r="Z144" s="1" t="s">
        <v>7</v>
      </c>
      <c r="CS144" s="1"/>
      <c r="CT144" s="1"/>
      <c r="CU144" s="1"/>
    </row>
    <row r="145" spans="1:99" s="18" customFormat="1" ht="18" customHeight="1" x14ac:dyDescent="0.25">
      <c r="A145" s="39" t="s">
        <v>13</v>
      </c>
      <c r="B145" s="39" t="s">
        <v>413</v>
      </c>
      <c r="C145" s="39" t="s">
        <v>453</v>
      </c>
      <c r="D145" s="39" t="s">
        <v>454</v>
      </c>
      <c r="E145" s="39" t="s">
        <v>36</v>
      </c>
      <c r="F145" s="39" t="s">
        <v>9</v>
      </c>
      <c r="G145" s="39" t="s">
        <v>9</v>
      </c>
      <c r="H145" s="36">
        <v>34202</v>
      </c>
      <c r="I145" s="41"/>
      <c r="J145" s="8">
        <v>1</v>
      </c>
      <c r="K145" s="48">
        <v>43746</v>
      </c>
      <c r="L145" s="48">
        <v>43617</v>
      </c>
      <c r="M145" s="48">
        <v>44196</v>
      </c>
      <c r="N145" s="40">
        <v>4812</v>
      </c>
      <c r="O145" s="40">
        <v>0</v>
      </c>
      <c r="P145" s="40">
        <v>4812</v>
      </c>
      <c r="Q145" s="41" t="s">
        <v>455</v>
      </c>
      <c r="R145" s="39" t="s">
        <v>456</v>
      </c>
      <c r="S145" s="39" t="s">
        <v>49</v>
      </c>
      <c r="T145" s="41"/>
      <c r="U145" s="41"/>
      <c r="V145" s="78" t="s">
        <v>2962</v>
      </c>
      <c r="W145" s="75" t="s">
        <v>1620</v>
      </c>
      <c r="X145" s="78"/>
      <c r="Y145" s="78"/>
      <c r="Z145" s="1" t="s">
        <v>7</v>
      </c>
      <c r="CS145" s="1"/>
      <c r="CT145" s="1"/>
      <c r="CU145" s="1"/>
    </row>
    <row r="146" spans="1:99" s="18" customFormat="1" ht="18" customHeight="1" x14ac:dyDescent="0.25">
      <c r="A146" s="43" t="s">
        <v>13</v>
      </c>
      <c r="B146" s="43" t="s">
        <v>413</v>
      </c>
      <c r="C146" s="39" t="s">
        <v>453</v>
      </c>
      <c r="D146" s="43" t="s">
        <v>141</v>
      </c>
      <c r="E146" s="43" t="s">
        <v>25</v>
      </c>
      <c r="F146" s="43"/>
      <c r="G146" s="43"/>
      <c r="H146" s="35" t="s">
        <v>2481</v>
      </c>
      <c r="I146" s="43" t="s">
        <v>2482</v>
      </c>
      <c r="J146" s="31">
        <v>1</v>
      </c>
      <c r="K146" s="30">
        <v>43949</v>
      </c>
      <c r="L146" s="30">
        <v>43891</v>
      </c>
      <c r="M146" s="30">
        <v>45716</v>
      </c>
      <c r="N146" s="29">
        <v>452471</v>
      </c>
      <c r="O146" s="29">
        <v>234260</v>
      </c>
      <c r="P146" s="29">
        <v>686731</v>
      </c>
      <c r="Q146" s="43" t="s">
        <v>2483</v>
      </c>
      <c r="R146" s="43" t="s">
        <v>2485</v>
      </c>
      <c r="S146" s="43" t="s">
        <v>1632</v>
      </c>
      <c r="T146" s="43" t="s">
        <v>1633</v>
      </c>
      <c r="U146" s="43" t="s">
        <v>2484</v>
      </c>
      <c r="V146" s="78" t="s">
        <v>3294</v>
      </c>
      <c r="W146" s="75" t="s">
        <v>2774</v>
      </c>
      <c r="X146" s="76" t="s">
        <v>1687</v>
      </c>
      <c r="Y146" s="76" t="s">
        <v>1627</v>
      </c>
      <c r="Z146" s="1" t="s">
        <v>7</v>
      </c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S146" s="1"/>
      <c r="CT146" s="1"/>
      <c r="CU146" s="1"/>
    </row>
    <row r="147" spans="1:99" s="18" customFormat="1" ht="18" customHeight="1" x14ac:dyDescent="0.25">
      <c r="A147" s="43" t="s">
        <v>13</v>
      </c>
      <c r="B147" s="43" t="s">
        <v>413</v>
      </c>
      <c r="C147" s="39" t="s">
        <v>453</v>
      </c>
      <c r="D147" s="43" t="s">
        <v>141</v>
      </c>
      <c r="E147" s="43" t="s">
        <v>25</v>
      </c>
      <c r="F147" s="43"/>
      <c r="G147" s="43"/>
      <c r="H147" s="35" t="s">
        <v>2481</v>
      </c>
      <c r="I147" s="43" t="s">
        <v>2486</v>
      </c>
      <c r="J147" s="31">
        <v>1</v>
      </c>
      <c r="K147" s="30">
        <v>43949</v>
      </c>
      <c r="L147" s="30">
        <v>43891</v>
      </c>
      <c r="M147" s="30">
        <v>45716</v>
      </c>
      <c r="N147" s="29">
        <v>800</v>
      </c>
      <c r="O147" s="29">
        <v>0</v>
      </c>
      <c r="P147" s="29">
        <v>800</v>
      </c>
      <c r="Q147" s="43" t="s">
        <v>2483</v>
      </c>
      <c r="R147" s="43" t="s">
        <v>2485</v>
      </c>
      <c r="S147" s="43" t="s">
        <v>1632</v>
      </c>
      <c r="T147" s="43" t="s">
        <v>1633</v>
      </c>
      <c r="U147" s="43" t="s">
        <v>2484</v>
      </c>
      <c r="V147" s="78" t="s">
        <v>3294</v>
      </c>
      <c r="W147" s="75" t="s">
        <v>2774</v>
      </c>
      <c r="X147" s="76" t="s">
        <v>1687</v>
      </c>
      <c r="Y147" s="76" t="s">
        <v>1627</v>
      </c>
      <c r="Z147" s="1" t="s">
        <v>7</v>
      </c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S147" s="1"/>
      <c r="CT147" s="1"/>
      <c r="CU147" s="1"/>
    </row>
    <row r="148" spans="1:99" s="18" customFormat="1" ht="18" customHeight="1" x14ac:dyDescent="0.25">
      <c r="A148" s="39" t="s">
        <v>13</v>
      </c>
      <c r="B148" s="39" t="s">
        <v>413</v>
      </c>
      <c r="C148" s="39" t="s">
        <v>453</v>
      </c>
      <c r="D148" s="39" t="s">
        <v>129</v>
      </c>
      <c r="E148" s="39" t="s">
        <v>25</v>
      </c>
      <c r="F148" s="39" t="s">
        <v>9</v>
      </c>
      <c r="G148" s="39" t="s">
        <v>9</v>
      </c>
      <c r="H148" s="36">
        <v>32775</v>
      </c>
      <c r="I148" s="41"/>
      <c r="J148" s="8">
        <v>2</v>
      </c>
      <c r="K148" s="48">
        <v>43721</v>
      </c>
      <c r="L148" s="48">
        <v>43709</v>
      </c>
      <c r="M148" s="48">
        <v>44074</v>
      </c>
      <c r="N148" s="40">
        <v>225478</v>
      </c>
      <c r="O148" s="40">
        <v>118815.2</v>
      </c>
      <c r="P148" s="40">
        <v>344293.2</v>
      </c>
      <c r="Q148" s="41" t="s">
        <v>948</v>
      </c>
      <c r="R148" s="39" t="s">
        <v>1602</v>
      </c>
      <c r="S148" s="39" t="s">
        <v>49</v>
      </c>
      <c r="T148" s="41"/>
      <c r="U148" s="41"/>
      <c r="V148" s="78" t="s">
        <v>3153</v>
      </c>
      <c r="W148" s="75" t="s">
        <v>1620</v>
      </c>
      <c r="X148" s="78"/>
      <c r="Y148" s="78"/>
      <c r="Z148" s="1" t="s">
        <v>7</v>
      </c>
      <c r="CS148" s="1"/>
      <c r="CT148" s="1"/>
      <c r="CU148" s="1"/>
    </row>
    <row r="149" spans="1:99" s="18" customFormat="1" ht="18" customHeight="1" x14ac:dyDescent="0.25">
      <c r="A149" s="39" t="s">
        <v>13</v>
      </c>
      <c r="B149" s="39" t="s">
        <v>413</v>
      </c>
      <c r="C149" s="39" t="s">
        <v>793</v>
      </c>
      <c r="D149" s="39" t="s">
        <v>129</v>
      </c>
      <c r="E149" s="39" t="s">
        <v>25</v>
      </c>
      <c r="F149" s="39" t="s">
        <v>9</v>
      </c>
      <c r="G149" s="39" t="s">
        <v>9</v>
      </c>
      <c r="H149" s="36">
        <v>30222</v>
      </c>
      <c r="I149" s="41"/>
      <c r="J149" s="8">
        <v>4</v>
      </c>
      <c r="K149" s="48">
        <v>43696</v>
      </c>
      <c r="L149" s="48">
        <v>43678</v>
      </c>
      <c r="M149" s="48">
        <v>44043</v>
      </c>
      <c r="N149" s="40">
        <v>177692</v>
      </c>
      <c r="O149" s="40">
        <v>85507.520000000004</v>
      </c>
      <c r="P149" s="40">
        <v>263199.52</v>
      </c>
      <c r="Q149" s="41" t="s">
        <v>967</v>
      </c>
      <c r="R149" s="39" t="s">
        <v>968</v>
      </c>
      <c r="S149" s="39" t="s">
        <v>49</v>
      </c>
      <c r="T149" s="41"/>
      <c r="U149" s="41"/>
      <c r="V149" s="78" t="s">
        <v>3134</v>
      </c>
      <c r="W149" s="75" t="s">
        <v>1620</v>
      </c>
      <c r="X149" s="78"/>
      <c r="Y149" s="78"/>
      <c r="Z149" s="1" t="s">
        <v>7</v>
      </c>
      <c r="CS149" s="1"/>
      <c r="CT149" s="1"/>
      <c r="CU149" s="1"/>
    </row>
    <row r="150" spans="1:99" s="18" customFormat="1" ht="18" customHeight="1" x14ac:dyDescent="0.25">
      <c r="A150" s="39" t="s">
        <v>13</v>
      </c>
      <c r="B150" s="39" t="s">
        <v>413</v>
      </c>
      <c r="C150" s="39" t="s">
        <v>793</v>
      </c>
      <c r="D150" s="39" t="s">
        <v>129</v>
      </c>
      <c r="E150" s="39" t="s">
        <v>25</v>
      </c>
      <c r="F150" s="39" t="s">
        <v>9</v>
      </c>
      <c r="G150" s="39" t="s">
        <v>9</v>
      </c>
      <c r="H150" s="36">
        <v>30222</v>
      </c>
      <c r="I150" s="41"/>
      <c r="J150" s="8">
        <v>5</v>
      </c>
      <c r="K150" s="48">
        <v>43711</v>
      </c>
      <c r="L150" s="48">
        <v>43678</v>
      </c>
      <c r="M150" s="48">
        <v>44043</v>
      </c>
      <c r="N150" s="40">
        <v>174710</v>
      </c>
      <c r="O150" s="40">
        <v>0</v>
      </c>
      <c r="P150" s="40">
        <v>174710</v>
      </c>
      <c r="Q150" s="41" t="s">
        <v>967</v>
      </c>
      <c r="R150" s="39" t="s">
        <v>968</v>
      </c>
      <c r="S150" s="39" t="s">
        <v>49</v>
      </c>
      <c r="T150" s="41"/>
      <c r="U150" s="41"/>
      <c r="V150" s="78" t="s">
        <v>3135</v>
      </c>
      <c r="W150" s="75" t="s">
        <v>1620</v>
      </c>
      <c r="X150" s="78"/>
      <c r="Y150" s="78"/>
      <c r="Z150" s="1" t="s">
        <v>7</v>
      </c>
      <c r="CS150" s="1"/>
      <c r="CT150" s="1"/>
      <c r="CU150" s="1"/>
    </row>
    <row r="151" spans="1:99" s="18" customFormat="1" ht="18" customHeight="1" x14ac:dyDescent="0.25">
      <c r="A151" s="43" t="s">
        <v>13</v>
      </c>
      <c r="B151" s="43" t="s">
        <v>413</v>
      </c>
      <c r="C151" s="43" t="s">
        <v>2500</v>
      </c>
      <c r="D151" s="43" t="s">
        <v>398</v>
      </c>
      <c r="E151" s="43" t="s">
        <v>1</v>
      </c>
      <c r="F151" s="43" t="s">
        <v>458</v>
      </c>
      <c r="G151" s="43" t="s">
        <v>25</v>
      </c>
      <c r="H151" s="35" t="s">
        <v>2501</v>
      </c>
      <c r="I151" s="43" t="s">
        <v>2502</v>
      </c>
      <c r="J151" s="31">
        <v>1</v>
      </c>
      <c r="K151" s="30">
        <v>43944</v>
      </c>
      <c r="L151" s="30">
        <v>43861</v>
      </c>
      <c r="M151" s="30">
        <v>44196</v>
      </c>
      <c r="N151" s="29">
        <v>26935</v>
      </c>
      <c r="O151" s="29">
        <v>15085</v>
      </c>
      <c r="P151" s="29">
        <v>42020</v>
      </c>
      <c r="Q151" s="43" t="s">
        <v>2503</v>
      </c>
      <c r="R151" s="43" t="s">
        <v>725</v>
      </c>
      <c r="S151" s="43" t="s">
        <v>1632</v>
      </c>
      <c r="T151" s="43" t="s">
        <v>1633</v>
      </c>
      <c r="U151" s="43" t="s">
        <v>2504</v>
      </c>
      <c r="V151" s="78" t="s">
        <v>3337</v>
      </c>
      <c r="W151" s="75" t="s">
        <v>2774</v>
      </c>
      <c r="X151" s="76" t="s">
        <v>1687</v>
      </c>
      <c r="Y151" s="76" t="s">
        <v>1627</v>
      </c>
      <c r="Z151" s="1" t="s">
        <v>7</v>
      </c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S151" s="1"/>
      <c r="CT151" s="1"/>
      <c r="CU151" s="1"/>
    </row>
    <row r="152" spans="1:99" s="18" customFormat="1" ht="18" customHeight="1" x14ac:dyDescent="0.25">
      <c r="A152" s="43" t="s">
        <v>13</v>
      </c>
      <c r="B152" s="43" t="s">
        <v>413</v>
      </c>
      <c r="C152" s="43" t="s">
        <v>1693</v>
      </c>
      <c r="D152" s="43" t="s">
        <v>415</v>
      </c>
      <c r="E152" s="43" t="s">
        <v>36</v>
      </c>
      <c r="F152" s="43"/>
      <c r="G152" s="43"/>
      <c r="H152" s="35" t="s">
        <v>1694</v>
      </c>
      <c r="I152" s="43" t="s">
        <v>1695</v>
      </c>
      <c r="J152" s="31">
        <v>1</v>
      </c>
      <c r="K152" s="30">
        <v>44012</v>
      </c>
      <c r="L152" s="30">
        <v>44075</v>
      </c>
      <c r="M152" s="30">
        <v>44804</v>
      </c>
      <c r="N152" s="29">
        <v>110000</v>
      </c>
      <c r="O152" s="29">
        <v>0</v>
      </c>
      <c r="P152" s="29">
        <v>110000</v>
      </c>
      <c r="Q152" s="43" t="s">
        <v>1696</v>
      </c>
      <c r="R152" s="43" t="s">
        <v>843</v>
      </c>
      <c r="S152" s="43" t="s">
        <v>1632</v>
      </c>
      <c r="T152" s="43" t="s">
        <v>1633</v>
      </c>
      <c r="U152" s="43" t="s">
        <v>1697</v>
      </c>
      <c r="V152" s="78" t="s">
        <v>3409</v>
      </c>
      <c r="W152" s="75" t="s">
        <v>2774</v>
      </c>
      <c r="X152" s="76" t="s">
        <v>1687</v>
      </c>
      <c r="Y152" s="76" t="s">
        <v>1627</v>
      </c>
      <c r="Z152" s="1" t="s">
        <v>7</v>
      </c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S152" s="1"/>
      <c r="CT152" s="1"/>
      <c r="CU152" s="1"/>
    </row>
    <row r="153" spans="1:99" s="18" customFormat="1" ht="18" customHeight="1" x14ac:dyDescent="0.25">
      <c r="A153" s="39" t="s">
        <v>13</v>
      </c>
      <c r="B153" s="39" t="s">
        <v>413</v>
      </c>
      <c r="C153" s="39" t="s">
        <v>798</v>
      </c>
      <c r="D153" s="39" t="s">
        <v>91</v>
      </c>
      <c r="E153" s="39" t="s">
        <v>25</v>
      </c>
      <c r="F153" s="39" t="s">
        <v>9</v>
      </c>
      <c r="G153" s="39" t="s">
        <v>9</v>
      </c>
      <c r="H153" s="36">
        <v>31911</v>
      </c>
      <c r="I153" s="41"/>
      <c r="J153" s="8">
        <v>3</v>
      </c>
      <c r="K153" s="48">
        <v>43871</v>
      </c>
      <c r="L153" s="48">
        <v>43784</v>
      </c>
      <c r="M153" s="48">
        <v>43875</v>
      </c>
      <c r="N153" s="40">
        <v>12821</v>
      </c>
      <c r="O153" s="40">
        <v>7179.76</v>
      </c>
      <c r="P153" s="40">
        <v>20000.759999999998</v>
      </c>
      <c r="Q153" s="41" t="s">
        <v>1594</v>
      </c>
      <c r="R153" s="39" t="s">
        <v>946</v>
      </c>
      <c r="S153" s="39" t="s">
        <v>49</v>
      </c>
      <c r="T153" s="41"/>
      <c r="U153" s="41"/>
      <c r="V153" s="78" t="s">
        <v>3104</v>
      </c>
      <c r="W153" s="75" t="s">
        <v>1620</v>
      </c>
      <c r="X153" s="78"/>
      <c r="Y153" s="78"/>
      <c r="Z153" s="1" t="s">
        <v>7</v>
      </c>
      <c r="CS153" s="1"/>
      <c r="CT153" s="1"/>
      <c r="CU153" s="1"/>
    </row>
    <row r="154" spans="1:99" s="18" customFormat="1" ht="18" customHeight="1" x14ac:dyDescent="0.25">
      <c r="A154" s="43" t="s">
        <v>13</v>
      </c>
      <c r="B154" s="43" t="s">
        <v>413</v>
      </c>
      <c r="C154" s="39" t="s">
        <v>798</v>
      </c>
      <c r="D154" s="43" t="s">
        <v>91</v>
      </c>
      <c r="E154" s="43" t="s">
        <v>25</v>
      </c>
      <c r="F154" s="43"/>
      <c r="G154" s="43"/>
      <c r="H154" s="35" t="s">
        <v>1837</v>
      </c>
      <c r="I154" s="43" t="s">
        <v>1838</v>
      </c>
      <c r="J154" s="31">
        <v>2</v>
      </c>
      <c r="K154" s="30">
        <v>44012</v>
      </c>
      <c r="L154" s="30">
        <v>43146</v>
      </c>
      <c r="M154" s="30">
        <v>44241</v>
      </c>
      <c r="N154" s="29">
        <v>39724</v>
      </c>
      <c r="O154" s="29">
        <v>20276</v>
      </c>
      <c r="P154" s="29">
        <v>60000</v>
      </c>
      <c r="Q154" s="43" t="s">
        <v>945</v>
      </c>
      <c r="R154" s="43" t="s">
        <v>1840</v>
      </c>
      <c r="S154" s="43" t="s">
        <v>1632</v>
      </c>
      <c r="T154" s="43" t="s">
        <v>1633</v>
      </c>
      <c r="U154" s="43" t="s">
        <v>1839</v>
      </c>
      <c r="V154" s="78" t="s">
        <v>3406</v>
      </c>
      <c r="W154" s="75" t="s">
        <v>2774</v>
      </c>
      <c r="X154" s="76" t="s">
        <v>1687</v>
      </c>
      <c r="Y154" s="76" t="s">
        <v>1627</v>
      </c>
      <c r="Z154" s="1" t="s">
        <v>7</v>
      </c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S154" s="1"/>
      <c r="CT154" s="1"/>
      <c r="CU154" s="1"/>
    </row>
    <row r="155" spans="1:99" s="18" customFormat="1" ht="18" customHeight="1" x14ac:dyDescent="0.25">
      <c r="A155" s="39" t="s">
        <v>13</v>
      </c>
      <c r="B155" s="39" t="s">
        <v>413</v>
      </c>
      <c r="C155" s="39" t="s">
        <v>414</v>
      </c>
      <c r="D155" s="39" t="s">
        <v>415</v>
      </c>
      <c r="E155" s="39" t="s">
        <v>36</v>
      </c>
      <c r="F155" s="39" t="s">
        <v>9</v>
      </c>
      <c r="G155" s="39" t="s">
        <v>9</v>
      </c>
      <c r="H155" s="36">
        <v>34701</v>
      </c>
      <c r="I155" s="41"/>
      <c r="J155" s="8">
        <v>1</v>
      </c>
      <c r="K155" s="48">
        <v>43756</v>
      </c>
      <c r="L155" s="48">
        <v>43647</v>
      </c>
      <c r="M155" s="48">
        <v>44012</v>
      </c>
      <c r="N155" s="40">
        <v>3000</v>
      </c>
      <c r="O155" s="40">
        <v>0</v>
      </c>
      <c r="P155" s="40">
        <v>3000</v>
      </c>
      <c r="Q155" s="41" t="s">
        <v>416</v>
      </c>
      <c r="R155" s="39" t="s">
        <v>417</v>
      </c>
      <c r="S155" s="39" t="s">
        <v>49</v>
      </c>
      <c r="T155" s="41"/>
      <c r="U155" s="41"/>
      <c r="V155" s="78" t="s">
        <v>3111</v>
      </c>
      <c r="W155" s="75" t="s">
        <v>1620</v>
      </c>
      <c r="X155" s="78"/>
      <c r="Y155" s="78"/>
      <c r="Z155" s="1" t="s">
        <v>7</v>
      </c>
      <c r="CS155" s="1"/>
      <c r="CT155" s="1"/>
      <c r="CU155" s="1"/>
    </row>
    <row r="156" spans="1:99" s="18" customFormat="1" ht="18" customHeight="1" x14ac:dyDescent="0.25">
      <c r="A156" s="39" t="s">
        <v>13</v>
      </c>
      <c r="B156" s="39" t="s">
        <v>413</v>
      </c>
      <c r="C156" s="39" t="s">
        <v>414</v>
      </c>
      <c r="D156" s="39" t="s">
        <v>141</v>
      </c>
      <c r="E156" s="39" t="s">
        <v>25</v>
      </c>
      <c r="F156" s="39" t="s">
        <v>9</v>
      </c>
      <c r="G156" s="39" t="s">
        <v>9</v>
      </c>
      <c r="H156" s="36">
        <v>34124</v>
      </c>
      <c r="I156" s="41"/>
      <c r="J156" s="8">
        <v>1</v>
      </c>
      <c r="K156" s="48">
        <v>43676</v>
      </c>
      <c r="L156" s="48">
        <v>43709</v>
      </c>
      <c r="M156" s="48">
        <v>44804</v>
      </c>
      <c r="N156" s="40">
        <v>343800</v>
      </c>
      <c r="O156" s="40">
        <v>0</v>
      </c>
      <c r="P156" s="40">
        <v>343800</v>
      </c>
      <c r="Q156" s="41" t="s">
        <v>1507</v>
      </c>
      <c r="R156" s="39" t="s">
        <v>953</v>
      </c>
      <c r="S156" s="39" t="s">
        <v>49</v>
      </c>
      <c r="T156" s="41"/>
      <c r="U156" s="41"/>
      <c r="V156" s="78" t="s">
        <v>3074</v>
      </c>
      <c r="W156" s="75" t="s">
        <v>1620</v>
      </c>
      <c r="X156" s="78"/>
      <c r="Y156" s="78"/>
      <c r="Z156" s="1" t="s">
        <v>7</v>
      </c>
      <c r="CS156" s="1"/>
      <c r="CT156" s="1"/>
      <c r="CU156" s="1"/>
    </row>
    <row r="157" spans="1:99" s="18" customFormat="1" ht="18" customHeight="1" x14ac:dyDescent="0.25">
      <c r="A157" s="39" t="s">
        <v>13</v>
      </c>
      <c r="B157" s="39" t="s">
        <v>413</v>
      </c>
      <c r="C157" s="39" t="s">
        <v>414</v>
      </c>
      <c r="D157" s="39" t="s">
        <v>536</v>
      </c>
      <c r="E157" s="39" t="s">
        <v>1</v>
      </c>
      <c r="F157" s="39" t="s">
        <v>538</v>
      </c>
      <c r="G157" s="39" t="s">
        <v>25</v>
      </c>
      <c r="H157" s="36">
        <v>34744</v>
      </c>
      <c r="I157" s="41"/>
      <c r="J157" s="8">
        <v>1</v>
      </c>
      <c r="K157" s="48">
        <v>43789</v>
      </c>
      <c r="L157" s="48">
        <v>43647</v>
      </c>
      <c r="M157" s="48">
        <v>44012</v>
      </c>
      <c r="N157" s="40">
        <v>2000</v>
      </c>
      <c r="O157" s="40">
        <v>0</v>
      </c>
      <c r="P157" s="40">
        <v>2000</v>
      </c>
      <c r="Q157" s="41" t="s">
        <v>9</v>
      </c>
      <c r="R157" s="39" t="s">
        <v>537</v>
      </c>
      <c r="S157" s="39" t="s">
        <v>49</v>
      </c>
      <c r="T157" s="41"/>
      <c r="U157" s="41"/>
      <c r="V157" s="78" t="s">
        <v>3115</v>
      </c>
      <c r="W157" s="75" t="s">
        <v>1620</v>
      </c>
      <c r="X157" s="78"/>
      <c r="Y157" s="78"/>
      <c r="Z157" s="1" t="s">
        <v>7</v>
      </c>
      <c r="CS157" s="1"/>
      <c r="CT157" s="1"/>
      <c r="CU157" s="1"/>
    </row>
    <row r="158" spans="1:99" s="18" customFormat="1" ht="18" customHeight="1" x14ac:dyDescent="0.25">
      <c r="A158" s="39" t="s">
        <v>13</v>
      </c>
      <c r="B158" s="39" t="s">
        <v>232</v>
      </c>
      <c r="C158" s="39" t="s">
        <v>233</v>
      </c>
      <c r="D158" s="39" t="s">
        <v>820</v>
      </c>
      <c r="E158" s="39" t="s">
        <v>36</v>
      </c>
      <c r="F158" s="39" t="s">
        <v>285</v>
      </c>
      <c r="G158" s="39" t="s">
        <v>25</v>
      </c>
      <c r="H158" s="36">
        <v>35122</v>
      </c>
      <c r="I158" s="41"/>
      <c r="J158" s="8">
        <v>1</v>
      </c>
      <c r="K158" s="48">
        <v>43873</v>
      </c>
      <c r="L158" s="48">
        <v>43808</v>
      </c>
      <c r="M158" s="48">
        <v>44196</v>
      </c>
      <c r="N158" s="40">
        <v>25337</v>
      </c>
      <c r="O158" s="40">
        <v>9628</v>
      </c>
      <c r="P158" s="40">
        <v>34965</v>
      </c>
      <c r="Q158" s="41" t="s">
        <v>821</v>
      </c>
      <c r="R158" s="39" t="s">
        <v>822</v>
      </c>
      <c r="S158" s="39" t="s">
        <v>73</v>
      </c>
      <c r="T158" s="41"/>
      <c r="U158" s="41"/>
      <c r="V158" s="78" t="s">
        <v>2901</v>
      </c>
      <c r="W158" s="75" t="s">
        <v>1620</v>
      </c>
      <c r="X158" s="78"/>
      <c r="Y158" s="78"/>
      <c r="Z158" s="1" t="s">
        <v>7</v>
      </c>
    </row>
    <row r="159" spans="1:99" s="18" customFormat="1" ht="18" customHeight="1" x14ac:dyDescent="0.25">
      <c r="A159" s="39" t="s">
        <v>13</v>
      </c>
      <c r="B159" s="39" t="s">
        <v>232</v>
      </c>
      <c r="C159" s="39" t="s">
        <v>233</v>
      </c>
      <c r="D159" s="39" t="s">
        <v>721</v>
      </c>
      <c r="E159" s="39" t="s">
        <v>722</v>
      </c>
      <c r="F159" s="39" t="s">
        <v>724</v>
      </c>
      <c r="G159" s="39" t="s">
        <v>25</v>
      </c>
      <c r="H159" s="36">
        <v>34731</v>
      </c>
      <c r="I159" s="41"/>
      <c r="J159" s="8">
        <v>1</v>
      </c>
      <c r="K159" s="48">
        <v>43805</v>
      </c>
      <c r="L159" s="48">
        <v>43690</v>
      </c>
      <c r="M159" s="48">
        <v>44362</v>
      </c>
      <c r="N159" s="40">
        <v>24430</v>
      </c>
      <c r="O159" s="40">
        <v>9283</v>
      </c>
      <c r="P159" s="40">
        <v>33713</v>
      </c>
      <c r="Q159" s="41" t="s">
        <v>9</v>
      </c>
      <c r="R159" s="39" t="s">
        <v>723</v>
      </c>
      <c r="S159" s="39" t="s">
        <v>73</v>
      </c>
      <c r="T159" s="41"/>
      <c r="U159" s="41"/>
      <c r="V159" s="78" t="s">
        <v>2866</v>
      </c>
      <c r="W159" s="75" t="s">
        <v>1620</v>
      </c>
      <c r="X159" s="78"/>
      <c r="Y159" s="78"/>
      <c r="Z159" s="1" t="s">
        <v>7</v>
      </c>
    </row>
    <row r="160" spans="1:99" s="18" customFormat="1" ht="18" customHeight="1" x14ac:dyDescent="0.25">
      <c r="A160" s="39" t="s">
        <v>13</v>
      </c>
      <c r="B160" s="39" t="s">
        <v>232</v>
      </c>
      <c r="C160" s="39" t="s">
        <v>233</v>
      </c>
      <c r="D160" s="39" t="s">
        <v>234</v>
      </c>
      <c r="E160" s="39" t="s">
        <v>70</v>
      </c>
      <c r="F160" s="39" t="s">
        <v>237</v>
      </c>
      <c r="G160" s="39" t="s">
        <v>25</v>
      </c>
      <c r="H160" s="36">
        <v>35105</v>
      </c>
      <c r="I160" s="41"/>
      <c r="J160" s="8">
        <v>1</v>
      </c>
      <c r="K160" s="48">
        <v>43818</v>
      </c>
      <c r="L160" s="48">
        <v>43787</v>
      </c>
      <c r="M160" s="48">
        <v>44074</v>
      </c>
      <c r="N160" s="40">
        <v>1956</v>
      </c>
      <c r="O160" s="40">
        <v>743</v>
      </c>
      <c r="P160" s="40">
        <v>2699</v>
      </c>
      <c r="Q160" s="41" t="s">
        <v>235</v>
      </c>
      <c r="R160" s="39" t="s">
        <v>236</v>
      </c>
      <c r="S160" s="39" t="s">
        <v>73</v>
      </c>
      <c r="T160" s="41"/>
      <c r="U160" s="41"/>
      <c r="V160" s="78" t="s">
        <v>2893</v>
      </c>
      <c r="W160" s="75" t="s">
        <v>1620</v>
      </c>
      <c r="X160" s="78"/>
      <c r="Y160" s="78"/>
      <c r="Z160" s="1" t="s">
        <v>7</v>
      </c>
    </row>
    <row r="161" spans="1:99" s="18" customFormat="1" ht="18" customHeight="1" x14ac:dyDescent="0.25">
      <c r="A161" s="43" t="s">
        <v>13</v>
      </c>
      <c r="B161" s="43" t="s">
        <v>232</v>
      </c>
      <c r="C161" s="39" t="s">
        <v>233</v>
      </c>
      <c r="D161" s="43" t="s">
        <v>234</v>
      </c>
      <c r="E161" s="43" t="s">
        <v>70</v>
      </c>
      <c r="F161" s="43" t="s">
        <v>237</v>
      </c>
      <c r="G161" s="43" t="s">
        <v>25</v>
      </c>
      <c r="H161" s="35" t="s">
        <v>1685</v>
      </c>
      <c r="I161" s="43" t="s">
        <v>1686</v>
      </c>
      <c r="J161" s="31">
        <v>1</v>
      </c>
      <c r="K161" s="30">
        <v>44012</v>
      </c>
      <c r="L161" s="30">
        <v>43964</v>
      </c>
      <c r="M161" s="30">
        <v>44074</v>
      </c>
      <c r="N161" s="29">
        <v>6713</v>
      </c>
      <c r="O161" s="29">
        <v>2551</v>
      </c>
      <c r="P161" s="29">
        <v>9264</v>
      </c>
      <c r="Q161" s="43" t="s">
        <v>1688</v>
      </c>
      <c r="R161" s="43" t="s">
        <v>1690</v>
      </c>
      <c r="S161" s="43" t="s">
        <v>1691</v>
      </c>
      <c r="T161" s="43" t="s">
        <v>1633</v>
      </c>
      <c r="U161" s="43" t="s">
        <v>1689</v>
      </c>
      <c r="V161" s="78" t="s">
        <v>3414</v>
      </c>
      <c r="W161" s="75" t="s">
        <v>2774</v>
      </c>
      <c r="X161" s="76" t="s">
        <v>1687</v>
      </c>
      <c r="Y161" s="76" t="s">
        <v>1627</v>
      </c>
      <c r="Z161" s="1" t="s">
        <v>7</v>
      </c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</row>
    <row r="162" spans="1:99" s="18" customFormat="1" ht="18" customHeight="1" x14ac:dyDescent="0.25">
      <c r="A162" s="43" t="s">
        <v>13</v>
      </c>
      <c r="B162" s="43" t="s">
        <v>232</v>
      </c>
      <c r="C162" s="39" t="s">
        <v>233</v>
      </c>
      <c r="D162" s="43" t="s">
        <v>234</v>
      </c>
      <c r="E162" s="43" t="s">
        <v>70</v>
      </c>
      <c r="F162" s="43" t="s">
        <v>237</v>
      </c>
      <c r="G162" s="43" t="s">
        <v>25</v>
      </c>
      <c r="H162" s="35" t="s">
        <v>1685</v>
      </c>
      <c r="I162" s="43" t="s">
        <v>1692</v>
      </c>
      <c r="J162" s="31">
        <v>1</v>
      </c>
      <c r="K162" s="30">
        <v>44012</v>
      </c>
      <c r="L162" s="30">
        <v>43964</v>
      </c>
      <c r="M162" s="30">
        <v>44074</v>
      </c>
      <c r="N162" s="29">
        <v>1678</v>
      </c>
      <c r="O162" s="29">
        <v>638</v>
      </c>
      <c r="P162" s="29">
        <v>2316</v>
      </c>
      <c r="Q162" s="43" t="s">
        <v>1688</v>
      </c>
      <c r="R162" s="43" t="s">
        <v>1690</v>
      </c>
      <c r="S162" s="43" t="s">
        <v>1691</v>
      </c>
      <c r="T162" s="43" t="s">
        <v>1633</v>
      </c>
      <c r="U162" s="43" t="s">
        <v>1689</v>
      </c>
      <c r="V162" s="78" t="s">
        <v>3414</v>
      </c>
      <c r="W162" s="75" t="s">
        <v>2774</v>
      </c>
      <c r="X162" s="76" t="s">
        <v>1687</v>
      </c>
      <c r="Y162" s="76" t="s">
        <v>1627</v>
      </c>
      <c r="Z162" s="1" t="s">
        <v>7</v>
      </c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</row>
    <row r="163" spans="1:99" s="18" customFormat="1" ht="18" customHeight="1" x14ac:dyDescent="0.25">
      <c r="A163" s="39" t="s">
        <v>13</v>
      </c>
      <c r="B163" s="39" t="s">
        <v>232</v>
      </c>
      <c r="C163" s="39" t="s">
        <v>508</v>
      </c>
      <c r="D163" s="39" t="s">
        <v>927</v>
      </c>
      <c r="E163" s="39" t="s">
        <v>70</v>
      </c>
      <c r="F163" s="39" t="s">
        <v>50</v>
      </c>
      <c r="G163" s="39" t="s">
        <v>25</v>
      </c>
      <c r="H163" s="36">
        <v>34529</v>
      </c>
      <c r="I163" s="41"/>
      <c r="J163" s="8">
        <v>1</v>
      </c>
      <c r="K163" s="48">
        <v>43689</v>
      </c>
      <c r="L163" s="48">
        <v>43371</v>
      </c>
      <c r="M163" s="48">
        <v>43735</v>
      </c>
      <c r="N163" s="40">
        <v>2549</v>
      </c>
      <c r="O163" s="40">
        <v>968</v>
      </c>
      <c r="P163" s="40">
        <v>3517</v>
      </c>
      <c r="Q163" s="41" t="s">
        <v>9</v>
      </c>
      <c r="R163" s="39" t="s">
        <v>928</v>
      </c>
      <c r="S163" s="39" t="s">
        <v>73</v>
      </c>
      <c r="T163" s="41"/>
      <c r="U163" s="41"/>
      <c r="V163" s="78" t="s">
        <v>2867</v>
      </c>
      <c r="W163" s="75" t="s">
        <v>1620</v>
      </c>
      <c r="X163" s="78"/>
      <c r="Y163" s="78"/>
      <c r="Z163" s="1" t="s">
        <v>7</v>
      </c>
    </row>
    <row r="164" spans="1:99" s="18" customFormat="1" ht="18" customHeight="1" x14ac:dyDescent="0.25">
      <c r="A164" s="39" t="s">
        <v>13</v>
      </c>
      <c r="B164" s="39" t="s">
        <v>232</v>
      </c>
      <c r="C164" s="39" t="s">
        <v>508</v>
      </c>
      <c r="D164" s="39" t="s">
        <v>120</v>
      </c>
      <c r="E164" s="39" t="s">
        <v>70</v>
      </c>
      <c r="F164" s="39" t="s">
        <v>156</v>
      </c>
      <c r="G164" s="39" t="s">
        <v>25</v>
      </c>
      <c r="H164" s="36">
        <v>32811</v>
      </c>
      <c r="I164" s="41"/>
      <c r="J164" s="8">
        <v>2</v>
      </c>
      <c r="K164" s="48">
        <v>43836</v>
      </c>
      <c r="L164" s="48">
        <v>43783</v>
      </c>
      <c r="M164" s="48">
        <v>44148</v>
      </c>
      <c r="N164" s="40">
        <v>60000</v>
      </c>
      <c r="O164" s="40">
        <v>0</v>
      </c>
      <c r="P164" s="40">
        <v>60000</v>
      </c>
      <c r="Q164" s="41" t="s">
        <v>1567</v>
      </c>
      <c r="R164" s="39" t="s">
        <v>934</v>
      </c>
      <c r="S164" s="39" t="s">
        <v>73</v>
      </c>
      <c r="T164" s="41"/>
      <c r="U164" s="41"/>
      <c r="V164" s="78" t="s">
        <v>2868</v>
      </c>
      <c r="W164" s="75" t="s">
        <v>1620</v>
      </c>
      <c r="X164" s="78"/>
      <c r="Y164" s="78"/>
      <c r="Z164" s="1" t="s">
        <v>7</v>
      </c>
    </row>
    <row r="165" spans="1:99" s="18" customFormat="1" ht="18" customHeight="1" x14ac:dyDescent="0.25">
      <c r="A165" s="39" t="s">
        <v>13</v>
      </c>
      <c r="B165" s="39" t="s">
        <v>232</v>
      </c>
      <c r="C165" s="39" t="s">
        <v>508</v>
      </c>
      <c r="D165" s="39" t="s">
        <v>509</v>
      </c>
      <c r="E165" s="39" t="s">
        <v>70</v>
      </c>
      <c r="F165" s="39" t="s">
        <v>512</v>
      </c>
      <c r="G165" s="39" t="s">
        <v>25</v>
      </c>
      <c r="H165" s="36">
        <v>35177</v>
      </c>
      <c r="I165" s="41"/>
      <c r="J165" s="8">
        <v>1</v>
      </c>
      <c r="K165" s="48">
        <v>43819</v>
      </c>
      <c r="L165" s="48">
        <v>43700</v>
      </c>
      <c r="M165" s="48">
        <v>44066</v>
      </c>
      <c r="N165" s="40">
        <v>4262</v>
      </c>
      <c r="O165" s="40">
        <v>1620</v>
      </c>
      <c r="P165" s="40">
        <v>5882</v>
      </c>
      <c r="Q165" s="41" t="s">
        <v>510</v>
      </c>
      <c r="R165" s="39" t="s">
        <v>511</v>
      </c>
      <c r="S165" s="39" t="s">
        <v>73</v>
      </c>
      <c r="T165" s="41"/>
      <c r="U165" s="41"/>
      <c r="V165" s="78" t="s">
        <v>2900</v>
      </c>
      <c r="W165" s="75" t="s">
        <v>1620</v>
      </c>
      <c r="X165" s="78"/>
      <c r="Y165" s="78"/>
      <c r="Z165" s="1" t="s">
        <v>7</v>
      </c>
    </row>
    <row r="166" spans="1:99" s="18" customFormat="1" ht="18" customHeight="1" x14ac:dyDescent="0.25">
      <c r="A166" s="43" t="s">
        <v>13</v>
      </c>
      <c r="B166" s="43" t="s">
        <v>615</v>
      </c>
      <c r="C166" s="43" t="s">
        <v>2266</v>
      </c>
      <c r="D166" s="43" t="s">
        <v>141</v>
      </c>
      <c r="E166" s="43" t="s">
        <v>25</v>
      </c>
      <c r="F166" s="43"/>
      <c r="G166" s="43"/>
      <c r="H166" s="35" t="s">
        <v>2267</v>
      </c>
      <c r="I166" s="43" t="s">
        <v>2268</v>
      </c>
      <c r="J166" s="31">
        <v>1</v>
      </c>
      <c r="K166" s="30">
        <v>43977</v>
      </c>
      <c r="L166" s="30">
        <v>43952</v>
      </c>
      <c r="M166" s="30">
        <v>45046</v>
      </c>
      <c r="N166" s="29">
        <v>76078</v>
      </c>
      <c r="O166" s="29">
        <v>42603</v>
      </c>
      <c r="P166" s="29">
        <v>118681</v>
      </c>
      <c r="Q166" s="43" t="s">
        <v>2269</v>
      </c>
      <c r="R166" s="43" t="s">
        <v>2271</v>
      </c>
      <c r="S166" s="43" t="s">
        <v>1632</v>
      </c>
      <c r="T166" s="43" t="s">
        <v>1633</v>
      </c>
      <c r="U166" s="43" t="s">
        <v>2270</v>
      </c>
      <c r="V166" s="78" t="s">
        <v>3333</v>
      </c>
      <c r="W166" s="75" t="s">
        <v>2774</v>
      </c>
      <c r="X166" s="76" t="s">
        <v>1687</v>
      </c>
      <c r="Y166" s="76" t="s">
        <v>1627</v>
      </c>
      <c r="Z166" s="1" t="s">
        <v>7</v>
      </c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S166" s="1"/>
      <c r="CT166" s="1"/>
      <c r="CU166" s="1"/>
    </row>
    <row r="167" spans="1:99" s="18" customFormat="1" ht="18" customHeight="1" x14ac:dyDescent="0.25">
      <c r="A167" s="39" t="s">
        <v>13</v>
      </c>
      <c r="B167" s="39" t="s">
        <v>615</v>
      </c>
      <c r="C167" s="39" t="s">
        <v>616</v>
      </c>
      <c r="D167" s="39" t="s">
        <v>617</v>
      </c>
      <c r="E167" s="39" t="s">
        <v>36</v>
      </c>
      <c r="F167" s="39" t="s">
        <v>9</v>
      </c>
      <c r="G167" s="39" t="s">
        <v>9</v>
      </c>
      <c r="H167" s="36">
        <v>35051</v>
      </c>
      <c r="I167" s="41"/>
      <c r="J167" s="8">
        <v>1</v>
      </c>
      <c r="K167" s="48">
        <v>43777</v>
      </c>
      <c r="L167" s="48">
        <v>43717</v>
      </c>
      <c r="M167" s="48">
        <v>43981</v>
      </c>
      <c r="N167" s="40">
        <v>5000</v>
      </c>
      <c r="O167" s="40">
        <v>0</v>
      </c>
      <c r="P167" s="40">
        <v>5000</v>
      </c>
      <c r="Q167" s="41" t="s">
        <v>618</v>
      </c>
      <c r="R167" s="39" t="s">
        <v>619</v>
      </c>
      <c r="S167" s="39" t="s">
        <v>73</v>
      </c>
      <c r="T167" s="41"/>
      <c r="U167" s="41"/>
      <c r="V167" s="78" t="s">
        <v>2890</v>
      </c>
      <c r="W167" s="75" t="s">
        <v>1620</v>
      </c>
      <c r="X167" s="78"/>
      <c r="Y167" s="78"/>
      <c r="Z167" s="1" t="s">
        <v>7</v>
      </c>
      <c r="CS167" s="1"/>
      <c r="CT167" s="1"/>
      <c r="CU167" s="1"/>
    </row>
    <row r="168" spans="1:99" s="18" customFormat="1" ht="18" customHeight="1" x14ac:dyDescent="0.25">
      <c r="A168" s="39" t="s">
        <v>13</v>
      </c>
      <c r="B168" s="39" t="s">
        <v>615</v>
      </c>
      <c r="C168" s="39" t="s">
        <v>616</v>
      </c>
      <c r="D168" s="39" t="s">
        <v>956</v>
      </c>
      <c r="E168" s="39" t="s">
        <v>722</v>
      </c>
      <c r="F168" s="39" t="s">
        <v>9</v>
      </c>
      <c r="G168" s="39" t="s">
        <v>9</v>
      </c>
      <c r="H168" s="36">
        <v>34260</v>
      </c>
      <c r="I168" s="41"/>
      <c r="J168" s="8">
        <v>1</v>
      </c>
      <c r="K168" s="48">
        <v>43854</v>
      </c>
      <c r="L168" s="48">
        <v>43647</v>
      </c>
      <c r="M168" s="48">
        <v>44012</v>
      </c>
      <c r="N168" s="40">
        <v>5797</v>
      </c>
      <c r="O168" s="40">
        <v>2203</v>
      </c>
      <c r="P168" s="40">
        <v>8000</v>
      </c>
      <c r="Q168" s="41" t="s">
        <v>1583</v>
      </c>
      <c r="R168" s="39" t="s">
        <v>957</v>
      </c>
      <c r="S168" s="39" t="s">
        <v>73</v>
      </c>
      <c r="T168" s="41"/>
      <c r="U168" s="41"/>
      <c r="V168" s="78" t="s">
        <v>2872</v>
      </c>
      <c r="W168" s="75" t="s">
        <v>1620</v>
      </c>
      <c r="X168" s="78"/>
      <c r="Y168" s="78"/>
      <c r="Z168" s="1" t="s">
        <v>7</v>
      </c>
      <c r="CS168" s="1"/>
      <c r="CT168" s="1"/>
      <c r="CU168" s="1"/>
    </row>
    <row r="169" spans="1:99" s="18" customFormat="1" ht="18" customHeight="1" x14ac:dyDescent="0.25">
      <c r="A169" s="39" t="s">
        <v>13</v>
      </c>
      <c r="B169" s="39" t="s">
        <v>615</v>
      </c>
      <c r="C169" s="39" t="s">
        <v>616</v>
      </c>
      <c r="D169" s="39" t="s">
        <v>873</v>
      </c>
      <c r="E169" s="39" t="s">
        <v>70</v>
      </c>
      <c r="F169" s="39" t="s">
        <v>9</v>
      </c>
      <c r="G169" s="39" t="s">
        <v>9</v>
      </c>
      <c r="H169" s="36">
        <v>35144</v>
      </c>
      <c r="I169" s="41"/>
      <c r="J169" s="8">
        <v>1</v>
      </c>
      <c r="K169" s="48">
        <v>43853</v>
      </c>
      <c r="L169" s="48">
        <v>43832</v>
      </c>
      <c r="M169" s="48">
        <v>44196</v>
      </c>
      <c r="N169" s="40">
        <v>36232</v>
      </c>
      <c r="O169" s="40">
        <v>13768</v>
      </c>
      <c r="P169" s="40">
        <v>50000</v>
      </c>
      <c r="Q169" s="41" t="s">
        <v>874</v>
      </c>
      <c r="R169" s="39" t="s">
        <v>875</v>
      </c>
      <c r="S169" s="39" t="s">
        <v>73</v>
      </c>
      <c r="T169" s="41"/>
      <c r="U169" s="41"/>
      <c r="V169" s="78" t="s">
        <v>2915</v>
      </c>
      <c r="W169" s="75" t="s">
        <v>1620</v>
      </c>
      <c r="X169" s="78"/>
      <c r="Y169" s="78"/>
      <c r="Z169" s="1" t="s">
        <v>7</v>
      </c>
      <c r="CS169" s="1"/>
      <c r="CT169" s="1"/>
      <c r="CU169" s="1"/>
    </row>
    <row r="170" spans="1:99" s="18" customFormat="1" ht="18" customHeight="1" x14ac:dyDescent="0.25">
      <c r="A170" s="39" t="s">
        <v>13</v>
      </c>
      <c r="B170" s="39" t="s">
        <v>154</v>
      </c>
      <c r="C170" s="39" t="s">
        <v>868</v>
      </c>
      <c r="D170" s="39" t="s">
        <v>141</v>
      </c>
      <c r="E170" s="39" t="s">
        <v>25</v>
      </c>
      <c r="F170" s="39" t="s">
        <v>9</v>
      </c>
      <c r="G170" s="39" t="s">
        <v>9</v>
      </c>
      <c r="H170" s="36">
        <v>32068</v>
      </c>
      <c r="I170" s="41"/>
      <c r="J170" s="8">
        <v>3</v>
      </c>
      <c r="K170" s="48">
        <v>43726</v>
      </c>
      <c r="L170" s="48">
        <v>43497</v>
      </c>
      <c r="M170" s="48">
        <v>43861</v>
      </c>
      <c r="N170" s="40">
        <v>14247</v>
      </c>
      <c r="O170" s="40">
        <v>5414</v>
      </c>
      <c r="P170" s="40">
        <v>19661</v>
      </c>
      <c r="Q170" s="41" t="s">
        <v>929</v>
      </c>
      <c r="R170" s="39" t="s">
        <v>930</v>
      </c>
      <c r="S170" s="39" t="s">
        <v>49</v>
      </c>
      <c r="T170" s="41"/>
      <c r="U170" s="41"/>
      <c r="V170" s="78" t="s">
        <v>3048</v>
      </c>
      <c r="W170" s="75" t="s">
        <v>1620</v>
      </c>
      <c r="X170" s="78"/>
      <c r="Y170" s="78"/>
      <c r="Z170" s="1" t="s">
        <v>7</v>
      </c>
    </row>
    <row r="171" spans="1:99" s="18" customFormat="1" ht="18" customHeight="1" x14ac:dyDescent="0.25">
      <c r="A171" s="39" t="s">
        <v>13</v>
      </c>
      <c r="B171" s="39" t="s">
        <v>154</v>
      </c>
      <c r="C171" s="39" t="s">
        <v>868</v>
      </c>
      <c r="D171" s="39" t="s">
        <v>141</v>
      </c>
      <c r="E171" s="39" t="s">
        <v>25</v>
      </c>
      <c r="F171" s="39" t="s">
        <v>9</v>
      </c>
      <c r="G171" s="39" t="s">
        <v>9</v>
      </c>
      <c r="H171" s="36">
        <v>32068</v>
      </c>
      <c r="I171" s="41"/>
      <c r="J171" s="8">
        <v>4</v>
      </c>
      <c r="K171" s="48">
        <v>43887</v>
      </c>
      <c r="L171" s="48">
        <v>43862</v>
      </c>
      <c r="M171" s="48">
        <v>44227</v>
      </c>
      <c r="N171" s="40">
        <v>102681</v>
      </c>
      <c r="O171" s="40">
        <v>5682.88</v>
      </c>
      <c r="P171" s="40">
        <v>108363.88</v>
      </c>
      <c r="Q171" s="41" t="s">
        <v>929</v>
      </c>
      <c r="R171" s="39" t="s">
        <v>930</v>
      </c>
      <c r="S171" s="39" t="s">
        <v>49</v>
      </c>
      <c r="T171" s="41"/>
      <c r="U171" s="41"/>
      <c r="V171" s="78" t="s">
        <v>3049</v>
      </c>
      <c r="W171" s="75" t="s">
        <v>1620</v>
      </c>
      <c r="X171" s="78"/>
      <c r="Y171" s="78"/>
      <c r="Z171" s="1" t="s">
        <v>7</v>
      </c>
    </row>
    <row r="172" spans="1:99" s="18" customFormat="1" ht="18" customHeight="1" x14ac:dyDescent="0.25">
      <c r="A172" s="43" t="s">
        <v>13</v>
      </c>
      <c r="B172" s="43" t="s">
        <v>154</v>
      </c>
      <c r="C172" s="39" t="s">
        <v>868</v>
      </c>
      <c r="D172" s="43" t="s">
        <v>141</v>
      </c>
      <c r="E172" s="43" t="s">
        <v>25</v>
      </c>
      <c r="F172" s="43"/>
      <c r="G172" s="43"/>
      <c r="H172" s="35" t="s">
        <v>2377</v>
      </c>
      <c r="I172" s="43" t="s">
        <v>2378</v>
      </c>
      <c r="J172" s="31">
        <v>3</v>
      </c>
      <c r="K172" s="30">
        <v>43964</v>
      </c>
      <c r="L172" s="30">
        <v>44075</v>
      </c>
      <c r="M172" s="30">
        <v>44255</v>
      </c>
      <c r="N172" s="29">
        <v>10100</v>
      </c>
      <c r="O172" s="29">
        <v>5656</v>
      </c>
      <c r="P172" s="29">
        <v>15756</v>
      </c>
      <c r="Q172" s="43" t="s">
        <v>944</v>
      </c>
      <c r="R172" s="43" t="s">
        <v>2380</v>
      </c>
      <c r="S172" s="43" t="s">
        <v>1632</v>
      </c>
      <c r="T172" s="43" t="s">
        <v>1633</v>
      </c>
      <c r="U172" s="43" t="s">
        <v>2379</v>
      </c>
      <c r="V172" s="78" t="s">
        <v>3239</v>
      </c>
      <c r="W172" s="75" t="s">
        <v>2774</v>
      </c>
      <c r="X172" s="76" t="s">
        <v>1687</v>
      </c>
      <c r="Y172" s="76" t="s">
        <v>1627</v>
      </c>
      <c r="Z172" s="1" t="s">
        <v>7</v>
      </c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</row>
    <row r="173" spans="1:99" s="18" customFormat="1" ht="18" customHeight="1" x14ac:dyDescent="0.25">
      <c r="A173" s="39" t="s">
        <v>13</v>
      </c>
      <c r="B173" s="39" t="s">
        <v>154</v>
      </c>
      <c r="C173" s="39" t="s">
        <v>740</v>
      </c>
      <c r="D173" s="39" t="s">
        <v>141</v>
      </c>
      <c r="E173" s="39" t="s">
        <v>25</v>
      </c>
      <c r="F173" s="39" t="s">
        <v>9</v>
      </c>
      <c r="G173" s="39" t="s">
        <v>9</v>
      </c>
      <c r="H173" s="36">
        <v>31908</v>
      </c>
      <c r="I173" s="41"/>
      <c r="J173" s="8">
        <v>3</v>
      </c>
      <c r="K173" s="48">
        <v>43699</v>
      </c>
      <c r="L173" s="48">
        <v>43831</v>
      </c>
      <c r="M173" s="48">
        <v>44196</v>
      </c>
      <c r="N173" s="40">
        <v>2640</v>
      </c>
      <c r="O173" s="40">
        <v>0</v>
      </c>
      <c r="P173" s="40">
        <v>2640</v>
      </c>
      <c r="Q173" s="41" t="s">
        <v>974</v>
      </c>
      <c r="R173" s="39" t="s">
        <v>975</v>
      </c>
      <c r="S173" s="39" t="s">
        <v>49</v>
      </c>
      <c r="T173" s="41"/>
      <c r="U173" s="41"/>
      <c r="V173" s="78" t="s">
        <v>2963</v>
      </c>
      <c r="W173" s="75" t="s">
        <v>1620</v>
      </c>
      <c r="X173" s="78"/>
      <c r="Y173" s="78"/>
      <c r="Z173" s="1" t="s">
        <v>7</v>
      </c>
      <c r="CS173" s="1"/>
      <c r="CT173" s="1"/>
      <c r="CU173" s="1"/>
    </row>
    <row r="174" spans="1:99" s="18" customFormat="1" ht="18" customHeight="1" x14ac:dyDescent="0.25">
      <c r="A174" s="39" t="s">
        <v>13</v>
      </c>
      <c r="B174" s="39" t="s">
        <v>154</v>
      </c>
      <c r="C174" s="39" t="s">
        <v>155</v>
      </c>
      <c r="D174" s="39" t="s">
        <v>612</v>
      </c>
      <c r="E174" s="39" t="s">
        <v>1</v>
      </c>
      <c r="F174" s="39" t="s">
        <v>333</v>
      </c>
      <c r="G174" s="39" t="s">
        <v>25</v>
      </c>
      <c r="H174" s="36">
        <v>34561</v>
      </c>
      <c r="I174" s="41"/>
      <c r="J174" s="8">
        <v>1</v>
      </c>
      <c r="K174" s="48">
        <v>43782</v>
      </c>
      <c r="L174" s="48">
        <v>43721</v>
      </c>
      <c r="M174" s="48">
        <v>44439</v>
      </c>
      <c r="N174" s="40">
        <v>21567</v>
      </c>
      <c r="O174" s="40">
        <v>2157</v>
      </c>
      <c r="P174" s="40">
        <v>23724</v>
      </c>
      <c r="Q174" s="41" t="s">
        <v>613</v>
      </c>
      <c r="R174" s="39" t="s">
        <v>614</v>
      </c>
      <c r="S174" s="39" t="s">
        <v>49</v>
      </c>
      <c r="T174" s="41"/>
      <c r="U174" s="41"/>
      <c r="V174" s="78" t="s">
        <v>2988</v>
      </c>
      <c r="W174" s="75" t="s">
        <v>1620</v>
      </c>
      <c r="X174" s="78"/>
      <c r="Y174" s="78"/>
      <c r="Z174" s="1" t="s">
        <v>7</v>
      </c>
      <c r="CS174" s="1"/>
      <c r="CT174" s="1"/>
      <c r="CU174" s="1"/>
    </row>
    <row r="175" spans="1:99" s="18" customFormat="1" ht="18" customHeight="1" x14ac:dyDescent="0.25">
      <c r="A175" s="39" t="s">
        <v>13</v>
      </c>
      <c r="B175" s="39" t="s">
        <v>154</v>
      </c>
      <c r="C175" s="39" t="s">
        <v>155</v>
      </c>
      <c r="D175" s="39" t="s">
        <v>156</v>
      </c>
      <c r="E175" s="39" t="s">
        <v>25</v>
      </c>
      <c r="F175" s="39" t="s">
        <v>9</v>
      </c>
      <c r="G175" s="39" t="s">
        <v>9</v>
      </c>
      <c r="H175" s="36">
        <v>34510</v>
      </c>
      <c r="I175" s="41"/>
      <c r="J175" s="8">
        <v>1</v>
      </c>
      <c r="K175" s="48">
        <v>43788</v>
      </c>
      <c r="L175" s="48">
        <v>43739</v>
      </c>
      <c r="M175" s="48">
        <v>44469</v>
      </c>
      <c r="N175" s="40">
        <v>18777</v>
      </c>
      <c r="O175" s="40">
        <v>6223</v>
      </c>
      <c r="P175" s="40">
        <v>25000</v>
      </c>
      <c r="Q175" s="41" t="s">
        <v>157</v>
      </c>
      <c r="R175" s="39" t="s">
        <v>158</v>
      </c>
      <c r="S175" s="39" t="s">
        <v>73</v>
      </c>
      <c r="T175" s="41"/>
      <c r="U175" s="41"/>
      <c r="V175" s="78" t="s">
        <v>2892</v>
      </c>
      <c r="W175" s="75" t="s">
        <v>1620</v>
      </c>
      <c r="X175" s="78"/>
      <c r="Y175" s="78"/>
      <c r="Z175" s="1" t="s">
        <v>7</v>
      </c>
      <c r="CS175" s="1"/>
      <c r="CT175" s="1"/>
      <c r="CU175" s="1"/>
    </row>
    <row r="176" spans="1:99" s="18" customFormat="1" ht="18" customHeight="1" x14ac:dyDescent="0.25">
      <c r="A176" s="39" t="s">
        <v>13</v>
      </c>
      <c r="B176" s="39" t="s">
        <v>154</v>
      </c>
      <c r="C176" s="39" t="s">
        <v>800</v>
      </c>
      <c r="D176" s="39" t="s">
        <v>120</v>
      </c>
      <c r="E176" s="39" t="s">
        <v>70</v>
      </c>
      <c r="F176" s="39" t="s">
        <v>9</v>
      </c>
      <c r="G176" s="39" t="s">
        <v>9</v>
      </c>
      <c r="H176" s="36">
        <v>34648</v>
      </c>
      <c r="I176" s="41"/>
      <c r="J176" s="8">
        <v>1</v>
      </c>
      <c r="K176" s="48">
        <v>43833</v>
      </c>
      <c r="L176" s="48">
        <v>43832</v>
      </c>
      <c r="M176" s="48">
        <v>44561</v>
      </c>
      <c r="N176" s="40">
        <v>96154</v>
      </c>
      <c r="O176" s="40">
        <v>53846</v>
      </c>
      <c r="P176" s="40">
        <v>150000</v>
      </c>
      <c r="Q176" s="41" t="s">
        <v>964</v>
      </c>
      <c r="R176" s="39" t="s">
        <v>965</v>
      </c>
      <c r="S176" s="39" t="s">
        <v>49</v>
      </c>
      <c r="T176" s="41"/>
      <c r="U176" s="41"/>
      <c r="V176" s="78" t="s">
        <v>2921</v>
      </c>
      <c r="W176" s="75" t="s">
        <v>1620</v>
      </c>
      <c r="X176" s="78"/>
      <c r="Y176" s="78"/>
      <c r="Z176" s="1" t="s">
        <v>7</v>
      </c>
      <c r="CS176" s="1"/>
      <c r="CT176" s="1"/>
      <c r="CU176" s="1"/>
    </row>
    <row r="177" spans="1:99" s="18" customFormat="1" ht="18" customHeight="1" x14ac:dyDescent="0.25">
      <c r="A177" s="39" t="s">
        <v>13</v>
      </c>
      <c r="B177" s="39" t="s">
        <v>154</v>
      </c>
      <c r="C177" s="39" t="s">
        <v>960</v>
      </c>
      <c r="D177" s="39" t="s">
        <v>141</v>
      </c>
      <c r="E177" s="39" t="s">
        <v>25</v>
      </c>
      <c r="F177" s="39" t="s">
        <v>9</v>
      </c>
      <c r="G177" s="39" t="s">
        <v>9</v>
      </c>
      <c r="H177" s="36">
        <v>34103</v>
      </c>
      <c r="I177" s="41"/>
      <c r="J177" s="8">
        <v>1</v>
      </c>
      <c r="K177" s="48">
        <v>43711</v>
      </c>
      <c r="L177" s="48">
        <v>43678</v>
      </c>
      <c r="M177" s="48">
        <v>45138</v>
      </c>
      <c r="N177" s="40">
        <v>192431</v>
      </c>
      <c r="O177" s="40">
        <v>96080</v>
      </c>
      <c r="P177" s="40">
        <v>288511</v>
      </c>
      <c r="Q177" s="41" t="s">
        <v>1520</v>
      </c>
      <c r="R177" s="39" t="s">
        <v>961</v>
      </c>
      <c r="S177" s="39" t="s">
        <v>49</v>
      </c>
      <c r="T177" s="41"/>
      <c r="U177" s="41"/>
      <c r="V177" s="78" t="s">
        <v>2965</v>
      </c>
      <c r="W177" s="75" t="s">
        <v>1620</v>
      </c>
      <c r="X177" s="78"/>
      <c r="Y177" s="78"/>
      <c r="Z177" s="1" t="s">
        <v>7</v>
      </c>
      <c r="CS177" s="1"/>
      <c r="CT177" s="1"/>
      <c r="CU177" s="1"/>
    </row>
    <row r="178" spans="1:99" s="18" customFormat="1" ht="18" customHeight="1" x14ac:dyDescent="0.25">
      <c r="A178" s="39" t="s">
        <v>13</v>
      </c>
      <c r="B178" s="39" t="s">
        <v>780</v>
      </c>
      <c r="C178" s="39" t="s">
        <v>781</v>
      </c>
      <c r="D178" s="39" t="s">
        <v>33</v>
      </c>
      <c r="E178" s="39" t="s">
        <v>1</v>
      </c>
      <c r="F178" s="39" t="s">
        <v>784</v>
      </c>
      <c r="G178" s="39" t="s">
        <v>36</v>
      </c>
      <c r="H178" s="36">
        <v>35143</v>
      </c>
      <c r="I178" s="41"/>
      <c r="J178" s="8">
        <v>1</v>
      </c>
      <c r="K178" s="48">
        <v>43847</v>
      </c>
      <c r="L178" s="48">
        <v>43723</v>
      </c>
      <c r="M178" s="48">
        <v>44012</v>
      </c>
      <c r="N178" s="40">
        <v>5000</v>
      </c>
      <c r="O178" s="40">
        <v>0</v>
      </c>
      <c r="P178" s="40">
        <v>5000</v>
      </c>
      <c r="Q178" s="41" t="s">
        <v>782</v>
      </c>
      <c r="R178" s="39" t="s">
        <v>783</v>
      </c>
      <c r="S178" s="39" t="s">
        <v>73</v>
      </c>
      <c r="T178" s="41"/>
      <c r="U178" s="41"/>
      <c r="V178" s="78" t="s">
        <v>2905</v>
      </c>
      <c r="W178" s="75" t="s">
        <v>1620</v>
      </c>
      <c r="X178" s="78"/>
      <c r="Y178" s="78"/>
      <c r="Z178" s="1" t="s">
        <v>7</v>
      </c>
    </row>
    <row r="179" spans="1:99" s="18" customFormat="1" ht="18" customHeight="1" x14ac:dyDescent="0.25">
      <c r="A179" s="43" t="s">
        <v>13</v>
      </c>
      <c r="B179" s="43" t="s">
        <v>785</v>
      </c>
      <c r="C179" s="43" t="s">
        <v>938</v>
      </c>
      <c r="D179" s="43" t="s">
        <v>141</v>
      </c>
      <c r="E179" s="43" t="s">
        <v>25</v>
      </c>
      <c r="F179" s="43"/>
      <c r="G179" s="43"/>
      <c r="H179" s="35" t="s">
        <v>1948</v>
      </c>
      <c r="I179" s="43" t="s">
        <v>1949</v>
      </c>
      <c r="J179" s="31">
        <v>5</v>
      </c>
      <c r="K179" s="30">
        <v>44007</v>
      </c>
      <c r="L179" s="30">
        <v>44013</v>
      </c>
      <c r="M179" s="30">
        <v>44377</v>
      </c>
      <c r="N179" s="29">
        <v>63366</v>
      </c>
      <c r="O179" s="29">
        <v>31634</v>
      </c>
      <c r="P179" s="29">
        <v>95000</v>
      </c>
      <c r="Q179" s="43" t="s">
        <v>955</v>
      </c>
      <c r="R179" s="43" t="s">
        <v>1951</v>
      </c>
      <c r="S179" s="43" t="s">
        <v>1632</v>
      </c>
      <c r="T179" s="43" t="s">
        <v>1633</v>
      </c>
      <c r="U179" s="43" t="s">
        <v>1950</v>
      </c>
      <c r="V179" s="78" t="s">
        <v>3232</v>
      </c>
      <c r="W179" s="75" t="s">
        <v>2774</v>
      </c>
      <c r="X179" s="76" t="s">
        <v>1687</v>
      </c>
      <c r="Y179" s="76" t="s">
        <v>1627</v>
      </c>
      <c r="Z179" s="1" t="s">
        <v>7</v>
      </c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</row>
    <row r="180" spans="1:99" s="18" customFormat="1" ht="18" customHeight="1" x14ac:dyDescent="0.25">
      <c r="A180" s="43" t="s">
        <v>13</v>
      </c>
      <c r="B180" s="43" t="s">
        <v>785</v>
      </c>
      <c r="C180" s="43" t="s">
        <v>938</v>
      </c>
      <c r="D180" s="43" t="s">
        <v>141</v>
      </c>
      <c r="E180" s="43" t="s">
        <v>25</v>
      </c>
      <c r="F180" s="43"/>
      <c r="G180" s="43"/>
      <c r="H180" s="35" t="s">
        <v>2226</v>
      </c>
      <c r="I180" s="43" t="s">
        <v>2227</v>
      </c>
      <c r="J180" s="31">
        <v>2</v>
      </c>
      <c r="K180" s="30">
        <v>43983</v>
      </c>
      <c r="L180" s="30">
        <v>43983</v>
      </c>
      <c r="M180" s="30">
        <v>44347</v>
      </c>
      <c r="N180" s="29">
        <v>51508</v>
      </c>
      <c r="O180" s="29">
        <v>28492</v>
      </c>
      <c r="P180" s="29">
        <v>80000</v>
      </c>
      <c r="Q180" s="43" t="s">
        <v>966</v>
      </c>
      <c r="R180" s="43" t="s">
        <v>2229</v>
      </c>
      <c r="S180" s="43" t="s">
        <v>1632</v>
      </c>
      <c r="T180" s="43" t="s">
        <v>1633</v>
      </c>
      <c r="U180" s="43" t="s">
        <v>2228</v>
      </c>
      <c r="V180" s="78" t="s">
        <v>3238</v>
      </c>
      <c r="W180" s="75" t="s">
        <v>2774</v>
      </c>
      <c r="X180" s="76" t="s">
        <v>1687</v>
      </c>
      <c r="Y180" s="76" t="s">
        <v>1627</v>
      </c>
      <c r="Z180" s="1" t="s">
        <v>7</v>
      </c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</row>
    <row r="181" spans="1:99" s="18" customFormat="1" ht="18" customHeight="1" x14ac:dyDescent="0.25">
      <c r="A181" s="39" t="s">
        <v>13</v>
      </c>
      <c r="B181" s="39" t="s">
        <v>785</v>
      </c>
      <c r="C181" s="39" t="s">
        <v>786</v>
      </c>
      <c r="D181" s="39" t="s">
        <v>141</v>
      </c>
      <c r="E181" s="39" t="s">
        <v>25</v>
      </c>
      <c r="F181" s="39" t="s">
        <v>9</v>
      </c>
      <c r="G181" s="39" t="s">
        <v>9</v>
      </c>
      <c r="H181" s="36">
        <v>34076</v>
      </c>
      <c r="I181" s="41"/>
      <c r="J181" s="8">
        <v>1</v>
      </c>
      <c r="K181" s="48">
        <v>43658</v>
      </c>
      <c r="L181" s="48">
        <v>43647</v>
      </c>
      <c r="M181" s="48">
        <v>44742</v>
      </c>
      <c r="N181" s="40">
        <v>352079</v>
      </c>
      <c r="O181" s="40">
        <v>195120</v>
      </c>
      <c r="P181" s="40">
        <v>547199</v>
      </c>
      <c r="Q181" s="41" t="s">
        <v>1503</v>
      </c>
      <c r="R181" s="39" t="s">
        <v>935</v>
      </c>
      <c r="S181" s="39" t="s">
        <v>49</v>
      </c>
      <c r="T181" s="41"/>
      <c r="U181" s="41"/>
      <c r="V181" s="78" t="s">
        <v>3130</v>
      </c>
      <c r="W181" s="75" t="s">
        <v>1620</v>
      </c>
      <c r="X181" s="78"/>
      <c r="Y181" s="78"/>
      <c r="Z181" s="1" t="s">
        <v>7</v>
      </c>
    </row>
    <row r="182" spans="1:99" s="18" customFormat="1" ht="18" customHeight="1" x14ac:dyDescent="0.25">
      <c r="A182" s="43" t="s">
        <v>13</v>
      </c>
      <c r="B182" s="43" t="s">
        <v>785</v>
      </c>
      <c r="C182" s="43" t="s">
        <v>2487</v>
      </c>
      <c r="D182" s="43" t="s">
        <v>141</v>
      </c>
      <c r="E182" s="43" t="s">
        <v>25</v>
      </c>
      <c r="F182" s="43"/>
      <c r="G182" s="43"/>
      <c r="H182" s="35" t="s">
        <v>2488</v>
      </c>
      <c r="I182" s="43" t="s">
        <v>2489</v>
      </c>
      <c r="J182" s="31">
        <v>1</v>
      </c>
      <c r="K182" s="30">
        <v>43948</v>
      </c>
      <c r="L182" s="30">
        <v>43891</v>
      </c>
      <c r="M182" s="30">
        <v>45716</v>
      </c>
      <c r="N182" s="29">
        <v>421339</v>
      </c>
      <c r="O182" s="29">
        <v>213746</v>
      </c>
      <c r="P182" s="29">
        <v>635085</v>
      </c>
      <c r="Q182" s="43" t="s">
        <v>2490</v>
      </c>
      <c r="R182" s="43" t="s">
        <v>2492</v>
      </c>
      <c r="S182" s="43" t="s">
        <v>1632</v>
      </c>
      <c r="T182" s="43" t="s">
        <v>1633</v>
      </c>
      <c r="U182" s="43" t="s">
        <v>2491</v>
      </c>
      <c r="V182" s="78" t="s">
        <v>3300</v>
      </c>
      <c r="W182" s="75" t="s">
        <v>2774</v>
      </c>
      <c r="X182" s="76" t="s">
        <v>1687</v>
      </c>
      <c r="Y182" s="76" t="s">
        <v>1627</v>
      </c>
      <c r="Z182" s="1" t="s">
        <v>7</v>
      </c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S182" s="1"/>
      <c r="CT182" s="1"/>
      <c r="CU182" s="1"/>
    </row>
    <row r="183" spans="1:99" s="18" customFormat="1" ht="18" customHeight="1" x14ac:dyDescent="0.25">
      <c r="A183" s="39" t="s">
        <v>13</v>
      </c>
      <c r="B183" s="39" t="s">
        <v>785</v>
      </c>
      <c r="C183" s="39" t="s">
        <v>949</v>
      </c>
      <c r="D183" s="39" t="s">
        <v>141</v>
      </c>
      <c r="E183" s="39" t="s">
        <v>25</v>
      </c>
      <c r="F183" s="39" t="s">
        <v>9</v>
      </c>
      <c r="G183" s="39" t="s">
        <v>9</v>
      </c>
      <c r="H183" s="36">
        <v>34317</v>
      </c>
      <c r="I183" s="41"/>
      <c r="J183" s="8">
        <v>1</v>
      </c>
      <c r="K183" s="48">
        <v>43668</v>
      </c>
      <c r="L183" s="48">
        <v>43709</v>
      </c>
      <c r="M183" s="48">
        <v>44074</v>
      </c>
      <c r="N183" s="40">
        <v>88579</v>
      </c>
      <c r="O183" s="40">
        <v>35887</v>
      </c>
      <c r="P183" s="40">
        <v>124466</v>
      </c>
      <c r="Q183" s="41" t="s">
        <v>962</v>
      </c>
      <c r="R183" s="39" t="s">
        <v>963</v>
      </c>
      <c r="S183" s="39" t="s">
        <v>49</v>
      </c>
      <c r="T183" s="41"/>
      <c r="U183" s="41"/>
      <c r="V183" s="78" t="s">
        <v>2996</v>
      </c>
      <c r="W183" s="75" t="s">
        <v>1620</v>
      </c>
      <c r="X183" s="78"/>
      <c r="Y183" s="78"/>
      <c r="Z183" s="1" t="s">
        <v>7</v>
      </c>
      <c r="CS183" s="1"/>
      <c r="CT183" s="1"/>
      <c r="CU183" s="1"/>
    </row>
    <row r="184" spans="1:99" s="18" customFormat="1" ht="18" customHeight="1" x14ac:dyDescent="0.25">
      <c r="A184" s="39" t="s">
        <v>13</v>
      </c>
      <c r="B184" s="39" t="s">
        <v>888</v>
      </c>
      <c r="C184" s="39" t="s">
        <v>958</v>
      </c>
      <c r="D184" s="39" t="s">
        <v>622</v>
      </c>
      <c r="E184" s="39" t="s">
        <v>1</v>
      </c>
      <c r="F184" s="39" t="s">
        <v>1523</v>
      </c>
      <c r="G184" s="39" t="s">
        <v>36</v>
      </c>
      <c r="H184" s="36">
        <v>33772</v>
      </c>
      <c r="I184" s="41"/>
      <c r="J184" s="8">
        <v>1</v>
      </c>
      <c r="K184" s="48">
        <v>43696</v>
      </c>
      <c r="L184" s="48">
        <v>43586</v>
      </c>
      <c r="M184" s="48">
        <v>43966</v>
      </c>
      <c r="N184" s="40">
        <v>9702</v>
      </c>
      <c r="O184" s="40">
        <v>0</v>
      </c>
      <c r="P184" s="40">
        <v>9702</v>
      </c>
      <c r="Q184" s="41" t="s">
        <v>1522</v>
      </c>
      <c r="R184" s="39" t="s">
        <v>959</v>
      </c>
      <c r="S184" s="39" t="s">
        <v>49</v>
      </c>
      <c r="T184" s="41"/>
      <c r="U184" s="41"/>
      <c r="V184" s="78" t="s">
        <v>3171</v>
      </c>
      <c r="W184" s="75" t="s">
        <v>1620</v>
      </c>
      <c r="X184" s="78"/>
      <c r="Y184" s="78"/>
      <c r="Z184" s="1" t="s">
        <v>7</v>
      </c>
    </row>
    <row r="185" spans="1:99" s="18" customFormat="1" ht="18" customHeight="1" x14ac:dyDescent="0.25">
      <c r="A185" s="43" t="s">
        <v>13</v>
      </c>
      <c r="B185" s="43" t="s">
        <v>888</v>
      </c>
      <c r="C185" s="43" t="s">
        <v>2768</v>
      </c>
      <c r="D185" s="43" t="s">
        <v>1416</v>
      </c>
      <c r="E185" s="43" t="s">
        <v>36</v>
      </c>
      <c r="F185" s="43"/>
      <c r="G185" s="43"/>
      <c r="H185" s="35" t="s">
        <v>2769</v>
      </c>
      <c r="I185" s="43" t="s">
        <v>2770</v>
      </c>
      <c r="J185" s="31">
        <v>1</v>
      </c>
      <c r="K185" s="30">
        <v>43895</v>
      </c>
      <c r="L185" s="30">
        <v>43831</v>
      </c>
      <c r="M185" s="30">
        <v>44439</v>
      </c>
      <c r="N185" s="29">
        <v>50000</v>
      </c>
      <c r="O185" s="29">
        <v>0</v>
      </c>
      <c r="P185" s="29">
        <v>50000</v>
      </c>
      <c r="Q185" s="43" t="s">
        <v>2771</v>
      </c>
      <c r="R185" s="43" t="s">
        <v>2773</v>
      </c>
      <c r="S185" s="43" t="s">
        <v>1632</v>
      </c>
      <c r="T185" s="43" t="s">
        <v>1633</v>
      </c>
      <c r="U185" s="43" t="s">
        <v>2772</v>
      </c>
      <c r="V185" s="78" t="s">
        <v>3295</v>
      </c>
      <c r="W185" s="75" t="s">
        <v>2774</v>
      </c>
      <c r="X185" s="76" t="s">
        <v>1687</v>
      </c>
      <c r="Y185" s="76" t="s">
        <v>1627</v>
      </c>
      <c r="Z185" s="1" t="s">
        <v>7</v>
      </c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S185" s="1"/>
      <c r="CT185" s="1"/>
      <c r="CU185" s="1"/>
    </row>
    <row r="186" spans="1:99" s="18" customFormat="1" ht="18" customHeight="1" x14ac:dyDescent="0.25">
      <c r="A186" s="39" t="s">
        <v>13</v>
      </c>
      <c r="B186" s="39" t="s">
        <v>336</v>
      </c>
      <c r="C186" s="39" t="s">
        <v>971</v>
      </c>
      <c r="D186" s="39" t="s">
        <v>84</v>
      </c>
      <c r="E186" s="39" t="s">
        <v>25</v>
      </c>
      <c r="F186" s="39" t="s">
        <v>9</v>
      </c>
      <c r="G186" s="39" t="s">
        <v>9</v>
      </c>
      <c r="H186" s="36">
        <v>31436</v>
      </c>
      <c r="I186" s="41"/>
      <c r="J186" s="8">
        <v>4</v>
      </c>
      <c r="K186" s="48">
        <v>43865</v>
      </c>
      <c r="L186" s="48">
        <v>43891</v>
      </c>
      <c r="M186" s="48">
        <v>44255</v>
      </c>
      <c r="N186" s="40">
        <v>229905</v>
      </c>
      <c r="O186" s="40">
        <v>128746.8</v>
      </c>
      <c r="P186" s="40">
        <v>358651.8</v>
      </c>
      <c r="Q186" s="41" t="s">
        <v>972</v>
      </c>
      <c r="R186" s="39" t="s">
        <v>973</v>
      </c>
      <c r="S186" s="39" t="s">
        <v>49</v>
      </c>
      <c r="T186" s="41"/>
      <c r="U186" s="41"/>
      <c r="V186" s="78" t="s">
        <v>3011</v>
      </c>
      <c r="W186" s="75" t="s">
        <v>1620</v>
      </c>
      <c r="X186" s="78"/>
      <c r="Y186" s="78"/>
      <c r="Z186" s="1" t="s">
        <v>7</v>
      </c>
    </row>
    <row r="187" spans="1:99" s="18" customFormat="1" ht="18" customHeight="1" x14ac:dyDescent="0.25">
      <c r="A187" s="39" t="s">
        <v>13</v>
      </c>
      <c r="B187" s="39" t="s">
        <v>336</v>
      </c>
      <c r="C187" s="39" t="s">
        <v>337</v>
      </c>
      <c r="D187" s="39" t="s">
        <v>338</v>
      </c>
      <c r="E187" s="39" t="s">
        <v>25</v>
      </c>
      <c r="F187" s="39" t="s">
        <v>9</v>
      </c>
      <c r="G187" s="39" t="s">
        <v>9</v>
      </c>
      <c r="H187" s="36">
        <v>33202</v>
      </c>
      <c r="I187" s="41"/>
      <c r="J187" s="8">
        <v>2</v>
      </c>
      <c r="K187" s="48">
        <v>43777</v>
      </c>
      <c r="L187" s="48">
        <v>43770</v>
      </c>
      <c r="M187" s="48">
        <v>44135</v>
      </c>
      <c r="N187" s="40">
        <v>202669</v>
      </c>
      <c r="O187" s="40">
        <v>109877.04</v>
      </c>
      <c r="P187" s="40">
        <v>312546.03999999998</v>
      </c>
      <c r="Q187" s="41" t="s">
        <v>339</v>
      </c>
      <c r="R187" s="39" t="s">
        <v>340</v>
      </c>
      <c r="S187" s="39" t="s">
        <v>49</v>
      </c>
      <c r="T187" s="41"/>
      <c r="U187" s="41"/>
      <c r="V187" s="78" t="s">
        <v>3098</v>
      </c>
      <c r="W187" s="75" t="s">
        <v>1620</v>
      </c>
      <c r="X187" s="78"/>
      <c r="Y187" s="78"/>
      <c r="Z187" s="1" t="s">
        <v>7</v>
      </c>
    </row>
    <row r="188" spans="1:99" s="18" customFormat="1" ht="18" customHeight="1" x14ac:dyDescent="0.25">
      <c r="A188" s="39" t="s">
        <v>13</v>
      </c>
      <c r="B188" s="39" t="s">
        <v>336</v>
      </c>
      <c r="C188" s="39" t="s">
        <v>941</v>
      </c>
      <c r="D188" s="39" t="s">
        <v>916</v>
      </c>
      <c r="E188" s="39" t="s">
        <v>1</v>
      </c>
      <c r="F188" s="39" t="s">
        <v>588</v>
      </c>
      <c r="G188" s="39" t="s">
        <v>25</v>
      </c>
      <c r="H188" s="36">
        <v>33407</v>
      </c>
      <c r="I188" s="41"/>
      <c r="J188" s="8">
        <v>1</v>
      </c>
      <c r="K188" s="48">
        <v>43712</v>
      </c>
      <c r="L188" s="48">
        <v>43565</v>
      </c>
      <c r="M188" s="48">
        <v>43921</v>
      </c>
      <c r="N188" s="40">
        <v>41314</v>
      </c>
      <c r="O188" s="40">
        <v>23135.84</v>
      </c>
      <c r="P188" s="40">
        <v>64449.84</v>
      </c>
      <c r="Q188" s="41" t="s">
        <v>1538</v>
      </c>
      <c r="R188" s="39" t="s">
        <v>943</v>
      </c>
      <c r="S188" s="39" t="s">
        <v>49</v>
      </c>
      <c r="T188" s="41"/>
      <c r="U188" s="41"/>
      <c r="V188" s="78" t="s">
        <v>3100</v>
      </c>
      <c r="W188" s="75" t="s">
        <v>1620</v>
      </c>
      <c r="X188" s="78"/>
      <c r="Y188" s="78"/>
      <c r="Z188" s="1" t="s">
        <v>7</v>
      </c>
      <c r="CS188" s="1"/>
      <c r="CT188" s="1"/>
      <c r="CU188" s="1"/>
    </row>
    <row r="189" spans="1:99" s="18" customFormat="1" ht="18" customHeight="1" x14ac:dyDescent="0.25">
      <c r="A189" s="43" t="s">
        <v>13</v>
      </c>
      <c r="B189" s="43" t="s">
        <v>336</v>
      </c>
      <c r="C189" s="39" t="s">
        <v>941</v>
      </c>
      <c r="D189" s="43" t="s">
        <v>916</v>
      </c>
      <c r="E189" s="43" t="s">
        <v>1</v>
      </c>
      <c r="F189" s="43" t="s">
        <v>588</v>
      </c>
      <c r="G189" s="43" t="s">
        <v>25</v>
      </c>
      <c r="H189" s="35" t="s">
        <v>2293</v>
      </c>
      <c r="I189" s="43" t="s">
        <v>2294</v>
      </c>
      <c r="J189" s="31">
        <v>2</v>
      </c>
      <c r="K189" s="30">
        <v>43973</v>
      </c>
      <c r="L189" s="30">
        <v>43922</v>
      </c>
      <c r="M189" s="30">
        <v>44286</v>
      </c>
      <c r="N189" s="29">
        <v>31530</v>
      </c>
      <c r="O189" s="29">
        <v>17657</v>
      </c>
      <c r="P189" s="29">
        <v>49187</v>
      </c>
      <c r="Q189" s="43" t="s">
        <v>942</v>
      </c>
      <c r="R189" s="43" t="s">
        <v>943</v>
      </c>
      <c r="S189" s="43" t="s">
        <v>1632</v>
      </c>
      <c r="T189" s="43" t="s">
        <v>1633</v>
      </c>
      <c r="U189" s="43" t="s">
        <v>2295</v>
      </c>
      <c r="V189" s="78" t="s">
        <v>3403</v>
      </c>
      <c r="W189" s="75" t="s">
        <v>2774</v>
      </c>
      <c r="X189" s="76" t="s">
        <v>1687</v>
      </c>
      <c r="Y189" s="76" t="s">
        <v>1627</v>
      </c>
      <c r="Z189" s="1" t="s">
        <v>7</v>
      </c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S189" s="1"/>
      <c r="CT189" s="1"/>
      <c r="CU189" s="1"/>
    </row>
    <row r="190" spans="1:99" s="18" customFormat="1" ht="18" customHeight="1" x14ac:dyDescent="0.25">
      <c r="A190" s="39" t="s">
        <v>13</v>
      </c>
      <c r="B190" s="39" t="s">
        <v>336</v>
      </c>
      <c r="C190" s="39" t="s">
        <v>681</v>
      </c>
      <c r="D190" s="39" t="s">
        <v>682</v>
      </c>
      <c r="E190" s="39" t="s">
        <v>1</v>
      </c>
      <c r="F190" s="39" t="s">
        <v>338</v>
      </c>
      <c r="G190" s="39" t="s">
        <v>25</v>
      </c>
      <c r="H190" s="36">
        <v>31368</v>
      </c>
      <c r="I190" s="41"/>
      <c r="J190" s="8">
        <v>3</v>
      </c>
      <c r="K190" s="48">
        <v>43773</v>
      </c>
      <c r="L190" s="48">
        <v>43617</v>
      </c>
      <c r="M190" s="48">
        <v>43982</v>
      </c>
      <c r="N190" s="40">
        <v>21819</v>
      </c>
      <c r="O190" s="40">
        <v>12218.64</v>
      </c>
      <c r="P190" s="40">
        <v>34037.64</v>
      </c>
      <c r="Q190" s="41" t="s">
        <v>683</v>
      </c>
      <c r="R190" s="39" t="s">
        <v>684</v>
      </c>
      <c r="S190" s="39" t="s">
        <v>49</v>
      </c>
      <c r="T190" s="41"/>
      <c r="U190" s="41"/>
      <c r="V190" s="78" t="s">
        <v>3036</v>
      </c>
      <c r="W190" s="75" t="s">
        <v>1620</v>
      </c>
      <c r="X190" s="78"/>
      <c r="Y190" s="78"/>
      <c r="Z190" s="1" t="s">
        <v>7</v>
      </c>
      <c r="CS190" s="1"/>
      <c r="CT190" s="1"/>
      <c r="CU190" s="1"/>
    </row>
    <row r="191" spans="1:99" s="18" customFormat="1" ht="18" customHeight="1" x14ac:dyDescent="0.25">
      <c r="A191" s="43" t="s">
        <v>13</v>
      </c>
      <c r="B191" s="43" t="s">
        <v>336</v>
      </c>
      <c r="C191" s="39" t="s">
        <v>681</v>
      </c>
      <c r="D191" s="43" t="s">
        <v>686</v>
      </c>
      <c r="E191" s="43" t="s">
        <v>36</v>
      </c>
      <c r="F191" s="43"/>
      <c r="G191" s="43"/>
      <c r="H191" s="35" t="s">
        <v>2296</v>
      </c>
      <c r="I191" s="43" t="s">
        <v>2297</v>
      </c>
      <c r="J191" s="31">
        <v>1</v>
      </c>
      <c r="K191" s="30">
        <v>43972</v>
      </c>
      <c r="L191" s="30">
        <v>44013</v>
      </c>
      <c r="M191" s="30">
        <v>44377</v>
      </c>
      <c r="N191" s="29">
        <v>118120</v>
      </c>
      <c r="O191" s="29">
        <v>0</v>
      </c>
      <c r="P191" s="29">
        <v>118120</v>
      </c>
      <c r="Q191" s="43" t="s">
        <v>1706</v>
      </c>
      <c r="R191" s="43" t="s">
        <v>2299</v>
      </c>
      <c r="S191" s="43" t="s">
        <v>2277</v>
      </c>
      <c r="T191" s="43" t="s">
        <v>1633</v>
      </c>
      <c r="U191" s="43" t="s">
        <v>2298</v>
      </c>
      <c r="V191" s="78" t="s">
        <v>3462</v>
      </c>
      <c r="W191" s="75" t="s">
        <v>2774</v>
      </c>
      <c r="X191" s="76" t="s">
        <v>1687</v>
      </c>
      <c r="Y191" s="76" t="s">
        <v>1627</v>
      </c>
      <c r="Z191" s="1" t="s">
        <v>7</v>
      </c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S191" s="1"/>
      <c r="CT191" s="1"/>
      <c r="CU191" s="1"/>
    </row>
    <row r="192" spans="1:99" s="18" customFormat="1" ht="18" customHeight="1" x14ac:dyDescent="0.25">
      <c r="A192" s="39" t="s">
        <v>13</v>
      </c>
      <c r="B192" s="39" t="s">
        <v>336</v>
      </c>
      <c r="C192" s="39" t="s">
        <v>685</v>
      </c>
      <c r="D192" s="39" t="s">
        <v>338</v>
      </c>
      <c r="E192" s="39" t="s">
        <v>25</v>
      </c>
      <c r="F192" s="39" t="s">
        <v>9</v>
      </c>
      <c r="G192" s="39" t="s">
        <v>9</v>
      </c>
      <c r="H192" s="36">
        <v>32146</v>
      </c>
      <c r="I192" s="41"/>
      <c r="J192" s="8">
        <v>3</v>
      </c>
      <c r="K192" s="48">
        <v>43725</v>
      </c>
      <c r="L192" s="48">
        <v>43709</v>
      </c>
      <c r="M192" s="48">
        <v>43890</v>
      </c>
      <c r="N192" s="40">
        <v>24740</v>
      </c>
      <c r="O192" s="40">
        <v>10136</v>
      </c>
      <c r="P192" s="40">
        <v>34876</v>
      </c>
      <c r="Q192" s="41" t="s">
        <v>742</v>
      </c>
      <c r="R192" s="39" t="s">
        <v>743</v>
      </c>
      <c r="S192" s="39" t="s">
        <v>49</v>
      </c>
      <c r="T192" s="41"/>
      <c r="U192" s="41"/>
      <c r="V192" s="78" t="s">
        <v>3092</v>
      </c>
      <c r="W192" s="75" t="s">
        <v>1620</v>
      </c>
      <c r="X192" s="78"/>
      <c r="Y192" s="78"/>
      <c r="Z192" s="1" t="s">
        <v>7</v>
      </c>
      <c r="CS192" s="1"/>
      <c r="CT192" s="1"/>
      <c r="CU192" s="1"/>
    </row>
    <row r="193" spans="1:99" s="18" customFormat="1" ht="18" customHeight="1" x14ac:dyDescent="0.25">
      <c r="A193" s="39" t="s">
        <v>13</v>
      </c>
      <c r="B193" s="39" t="s">
        <v>336</v>
      </c>
      <c r="C193" s="39" t="s">
        <v>685</v>
      </c>
      <c r="D193" s="39" t="s">
        <v>338</v>
      </c>
      <c r="E193" s="39" t="s">
        <v>25</v>
      </c>
      <c r="F193" s="39" t="s">
        <v>9</v>
      </c>
      <c r="G193" s="39" t="s">
        <v>9</v>
      </c>
      <c r="H193" s="36">
        <v>32146</v>
      </c>
      <c r="I193" s="41"/>
      <c r="J193" s="8">
        <v>4</v>
      </c>
      <c r="K193" s="48">
        <v>43854</v>
      </c>
      <c r="L193" s="48">
        <v>43862</v>
      </c>
      <c r="M193" s="48">
        <v>43890</v>
      </c>
      <c r="N193" s="40">
        <v>13011</v>
      </c>
      <c r="O193" s="40">
        <v>3461.36</v>
      </c>
      <c r="P193" s="40">
        <v>16472.36</v>
      </c>
      <c r="Q193" s="41" t="s">
        <v>742</v>
      </c>
      <c r="R193" s="39" t="s">
        <v>743</v>
      </c>
      <c r="S193" s="39" t="s">
        <v>49</v>
      </c>
      <c r="T193" s="41"/>
      <c r="U193" s="41"/>
      <c r="V193" s="78" t="s">
        <v>3093</v>
      </c>
      <c r="W193" s="75" t="s">
        <v>1620</v>
      </c>
      <c r="X193" s="78"/>
      <c r="Y193" s="78"/>
      <c r="Z193" s="1" t="s">
        <v>7</v>
      </c>
      <c r="CS193" s="1"/>
      <c r="CT193" s="1"/>
      <c r="CU193" s="1"/>
    </row>
    <row r="194" spans="1:99" s="18" customFormat="1" ht="18" customHeight="1" x14ac:dyDescent="0.25">
      <c r="A194" s="43" t="s">
        <v>13</v>
      </c>
      <c r="B194" s="43" t="s">
        <v>336</v>
      </c>
      <c r="C194" s="39" t="s">
        <v>685</v>
      </c>
      <c r="D194" s="43" t="s">
        <v>338</v>
      </c>
      <c r="E194" s="43" t="s">
        <v>25</v>
      </c>
      <c r="F194" s="43"/>
      <c r="G194" s="43"/>
      <c r="H194" s="35" t="s">
        <v>2095</v>
      </c>
      <c r="I194" s="43" t="s">
        <v>2096</v>
      </c>
      <c r="J194" s="31">
        <v>3</v>
      </c>
      <c r="K194" s="30">
        <v>43994</v>
      </c>
      <c r="L194" s="30">
        <v>43891</v>
      </c>
      <c r="M194" s="30">
        <v>44255</v>
      </c>
      <c r="N194" s="29">
        <v>499994</v>
      </c>
      <c r="O194" s="29">
        <v>192160</v>
      </c>
      <c r="P194" s="29">
        <v>692154</v>
      </c>
      <c r="Q194" s="43" t="s">
        <v>742</v>
      </c>
      <c r="R194" s="43" t="s">
        <v>743</v>
      </c>
      <c r="S194" s="43" t="s">
        <v>1632</v>
      </c>
      <c r="T194" s="43" t="s">
        <v>1633</v>
      </c>
      <c r="U194" s="43" t="s">
        <v>2097</v>
      </c>
      <c r="V194" s="78" t="s">
        <v>3401</v>
      </c>
      <c r="W194" s="75" t="s">
        <v>2774</v>
      </c>
      <c r="X194" s="76" t="s">
        <v>1687</v>
      </c>
      <c r="Y194" s="76" t="s">
        <v>1627</v>
      </c>
      <c r="Z194" s="1" t="s">
        <v>7</v>
      </c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S194" s="1"/>
      <c r="CT194" s="1"/>
      <c r="CU194" s="1"/>
    </row>
    <row r="195" spans="1:99" s="18" customFormat="1" ht="18" customHeight="1" x14ac:dyDescent="0.25">
      <c r="A195" s="43" t="s">
        <v>13</v>
      </c>
      <c r="B195" s="43" t="s">
        <v>336</v>
      </c>
      <c r="C195" s="39" t="s">
        <v>685</v>
      </c>
      <c r="D195" s="43" t="s">
        <v>338</v>
      </c>
      <c r="E195" s="43" t="s">
        <v>25</v>
      </c>
      <c r="F195" s="43"/>
      <c r="G195" s="43"/>
      <c r="H195" s="35" t="s">
        <v>2095</v>
      </c>
      <c r="I195" s="43" t="s">
        <v>2098</v>
      </c>
      <c r="J195" s="31">
        <v>3</v>
      </c>
      <c r="K195" s="30">
        <v>43994</v>
      </c>
      <c r="L195" s="30">
        <v>43891</v>
      </c>
      <c r="M195" s="30">
        <v>44255</v>
      </c>
      <c r="N195" s="29">
        <v>41510</v>
      </c>
      <c r="O195" s="29">
        <v>19527</v>
      </c>
      <c r="P195" s="29">
        <v>61037</v>
      </c>
      <c r="Q195" s="43" t="s">
        <v>742</v>
      </c>
      <c r="R195" s="43" t="s">
        <v>743</v>
      </c>
      <c r="S195" s="43" t="s">
        <v>1632</v>
      </c>
      <c r="T195" s="43" t="s">
        <v>1633</v>
      </c>
      <c r="U195" s="43" t="s">
        <v>2097</v>
      </c>
      <c r="V195" s="78" t="s">
        <v>3401</v>
      </c>
      <c r="W195" s="75" t="s">
        <v>2774</v>
      </c>
      <c r="X195" s="76" t="s">
        <v>1687</v>
      </c>
      <c r="Y195" s="76" t="s">
        <v>1627</v>
      </c>
      <c r="Z195" s="1" t="s">
        <v>7</v>
      </c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S195" s="1"/>
      <c r="CT195" s="1"/>
      <c r="CU195" s="1"/>
    </row>
    <row r="196" spans="1:99" s="18" customFormat="1" ht="18" customHeight="1" x14ac:dyDescent="0.25">
      <c r="A196" s="43" t="s">
        <v>13</v>
      </c>
      <c r="B196" s="43" t="s">
        <v>336</v>
      </c>
      <c r="C196" s="39" t="s">
        <v>685</v>
      </c>
      <c r="D196" s="43" t="s">
        <v>338</v>
      </c>
      <c r="E196" s="43" t="s">
        <v>25</v>
      </c>
      <c r="F196" s="43"/>
      <c r="G196" s="43"/>
      <c r="H196" s="35" t="s">
        <v>2095</v>
      </c>
      <c r="I196" s="43" t="s">
        <v>2099</v>
      </c>
      <c r="J196" s="31">
        <v>3</v>
      </c>
      <c r="K196" s="30">
        <v>43994</v>
      </c>
      <c r="L196" s="30">
        <v>43891</v>
      </c>
      <c r="M196" s="30">
        <v>44255</v>
      </c>
      <c r="N196" s="29">
        <v>40750</v>
      </c>
      <c r="O196" s="29">
        <v>18995</v>
      </c>
      <c r="P196" s="29">
        <v>59745</v>
      </c>
      <c r="Q196" s="43" t="s">
        <v>742</v>
      </c>
      <c r="R196" s="43" t="s">
        <v>743</v>
      </c>
      <c r="S196" s="43" t="s">
        <v>1632</v>
      </c>
      <c r="T196" s="43" t="s">
        <v>1633</v>
      </c>
      <c r="U196" s="43" t="s">
        <v>2097</v>
      </c>
      <c r="V196" s="78" t="s">
        <v>3401</v>
      </c>
      <c r="W196" s="75" t="s">
        <v>2774</v>
      </c>
      <c r="X196" s="76" t="s">
        <v>1687</v>
      </c>
      <c r="Y196" s="76" t="s">
        <v>1627</v>
      </c>
      <c r="Z196" s="1" t="s">
        <v>7</v>
      </c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S196" s="1"/>
      <c r="CT196" s="1"/>
      <c r="CU196" s="1"/>
    </row>
    <row r="197" spans="1:99" s="18" customFormat="1" ht="18" customHeight="1" x14ac:dyDescent="0.25">
      <c r="A197" s="39" t="s">
        <v>13</v>
      </c>
      <c r="B197" s="39" t="s">
        <v>336</v>
      </c>
      <c r="C197" s="39" t="s">
        <v>685</v>
      </c>
      <c r="D197" s="39" t="s">
        <v>686</v>
      </c>
      <c r="E197" s="39" t="s">
        <v>36</v>
      </c>
      <c r="F197" s="39" t="s">
        <v>9</v>
      </c>
      <c r="G197" s="39" t="s">
        <v>9</v>
      </c>
      <c r="H197" s="36">
        <v>34447</v>
      </c>
      <c r="I197" s="41"/>
      <c r="J197" s="8">
        <v>2</v>
      </c>
      <c r="K197" s="48">
        <v>43787</v>
      </c>
      <c r="L197" s="48">
        <v>43647</v>
      </c>
      <c r="M197" s="48">
        <v>44012</v>
      </c>
      <c r="N197" s="40">
        <v>24412</v>
      </c>
      <c r="O197" s="40">
        <v>0</v>
      </c>
      <c r="P197" s="40">
        <v>24412</v>
      </c>
      <c r="Q197" s="41" t="s">
        <v>9</v>
      </c>
      <c r="R197" s="39" t="s">
        <v>687</v>
      </c>
      <c r="S197" s="39" t="s">
        <v>326</v>
      </c>
      <c r="T197" s="41"/>
      <c r="U197" s="41"/>
      <c r="V197" s="78" t="s">
        <v>2859</v>
      </c>
      <c r="W197" s="75" t="s">
        <v>1620</v>
      </c>
      <c r="X197" s="78"/>
      <c r="Y197" s="78"/>
      <c r="Z197" s="1" t="s">
        <v>7</v>
      </c>
      <c r="CS197" s="1"/>
      <c r="CT197" s="1"/>
      <c r="CU197" s="1"/>
    </row>
    <row r="198" spans="1:99" s="18" customFormat="1" ht="18" customHeight="1" x14ac:dyDescent="0.25">
      <c r="A198" s="39" t="s">
        <v>13</v>
      </c>
      <c r="B198" s="39" t="s">
        <v>336</v>
      </c>
      <c r="C198" s="39" t="s">
        <v>950</v>
      </c>
      <c r="D198" s="39" t="s">
        <v>951</v>
      </c>
      <c r="E198" s="39" t="s">
        <v>70</v>
      </c>
      <c r="F198" s="39" t="s">
        <v>1585</v>
      </c>
      <c r="G198" s="39" t="s">
        <v>25</v>
      </c>
      <c r="H198" s="36">
        <v>35176</v>
      </c>
      <c r="I198" s="41"/>
      <c r="J198" s="8">
        <v>1</v>
      </c>
      <c r="K198" s="48">
        <v>43844</v>
      </c>
      <c r="L198" s="48">
        <v>43617</v>
      </c>
      <c r="M198" s="48">
        <v>43708</v>
      </c>
      <c r="N198" s="40">
        <v>7437</v>
      </c>
      <c r="O198" s="40">
        <v>0</v>
      </c>
      <c r="P198" s="40">
        <v>7437</v>
      </c>
      <c r="Q198" s="41" t="s">
        <v>1584</v>
      </c>
      <c r="R198" s="39" t="s">
        <v>952</v>
      </c>
      <c r="S198" s="39" t="s">
        <v>49</v>
      </c>
      <c r="T198" s="41"/>
      <c r="U198" s="41"/>
      <c r="V198" s="78" t="s">
        <v>3199</v>
      </c>
      <c r="W198" s="75" t="s">
        <v>1620</v>
      </c>
      <c r="X198" s="78"/>
      <c r="Y198" s="78"/>
      <c r="Z198" s="1" t="s">
        <v>7</v>
      </c>
      <c r="CS198" s="1"/>
      <c r="CT198" s="1"/>
      <c r="CU198" s="1"/>
    </row>
    <row r="199" spans="1:99" s="18" customFormat="1" ht="18" customHeight="1" x14ac:dyDescent="0.25">
      <c r="A199" s="43" t="s">
        <v>13</v>
      </c>
      <c r="B199" s="43" t="s">
        <v>336</v>
      </c>
      <c r="C199" s="43" t="s">
        <v>2091</v>
      </c>
      <c r="D199" s="43" t="s">
        <v>588</v>
      </c>
      <c r="E199" s="43" t="s">
        <v>25</v>
      </c>
      <c r="F199" s="43"/>
      <c r="G199" s="43"/>
      <c r="H199" s="35" t="s">
        <v>2092</v>
      </c>
      <c r="I199" s="43" t="s">
        <v>2093</v>
      </c>
      <c r="J199" s="31">
        <v>2</v>
      </c>
      <c r="K199" s="30">
        <v>43994</v>
      </c>
      <c r="L199" s="30">
        <v>43893</v>
      </c>
      <c r="M199" s="30">
        <v>44347</v>
      </c>
      <c r="N199" s="29">
        <v>45520</v>
      </c>
      <c r="O199" s="29">
        <v>0</v>
      </c>
      <c r="P199" s="29">
        <v>45520</v>
      </c>
      <c r="Q199" s="43" t="s">
        <v>977</v>
      </c>
      <c r="R199" s="43" t="s">
        <v>978</v>
      </c>
      <c r="S199" s="43" t="s">
        <v>1632</v>
      </c>
      <c r="T199" s="43" t="s">
        <v>1633</v>
      </c>
      <c r="U199" s="43" t="s">
        <v>2094</v>
      </c>
      <c r="V199" s="78" t="s">
        <v>3435</v>
      </c>
      <c r="W199" s="75" t="s">
        <v>2774</v>
      </c>
      <c r="X199" s="76" t="s">
        <v>1687</v>
      </c>
      <c r="Y199" s="76" t="s">
        <v>1627</v>
      </c>
      <c r="Z199" s="1" t="s">
        <v>7</v>
      </c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S199" s="1"/>
      <c r="CT199" s="1"/>
      <c r="CU199" s="1"/>
    </row>
    <row r="200" spans="1:99" s="18" customFormat="1" ht="18" customHeight="1" x14ac:dyDescent="0.25">
      <c r="A200" s="43" t="s">
        <v>13</v>
      </c>
      <c r="B200" s="43" t="s">
        <v>336</v>
      </c>
      <c r="C200" s="43" t="s">
        <v>931</v>
      </c>
      <c r="D200" s="43" t="s">
        <v>84</v>
      </c>
      <c r="E200" s="43" t="s">
        <v>25</v>
      </c>
      <c r="F200" s="43"/>
      <c r="G200" s="43"/>
      <c r="H200" s="35" t="s">
        <v>2753</v>
      </c>
      <c r="I200" s="43" t="s">
        <v>2754</v>
      </c>
      <c r="J200" s="31">
        <v>3</v>
      </c>
      <c r="K200" s="30">
        <v>43903</v>
      </c>
      <c r="L200" s="30">
        <v>43891</v>
      </c>
      <c r="M200" s="30">
        <v>44255</v>
      </c>
      <c r="N200" s="29">
        <v>113940</v>
      </c>
      <c r="O200" s="29">
        <v>9115</v>
      </c>
      <c r="P200" s="29">
        <v>123055</v>
      </c>
      <c r="Q200" s="43" t="s">
        <v>932</v>
      </c>
      <c r="R200" s="43" t="s">
        <v>933</v>
      </c>
      <c r="S200" s="43" t="s">
        <v>1632</v>
      </c>
      <c r="T200" s="43" t="s">
        <v>1633</v>
      </c>
      <c r="U200" s="43" t="s">
        <v>2755</v>
      </c>
      <c r="V200" s="78" t="s">
        <v>3212</v>
      </c>
      <c r="W200" s="75" t="s">
        <v>2774</v>
      </c>
      <c r="X200" s="76" t="s">
        <v>1687</v>
      </c>
      <c r="Y200" s="76" t="s">
        <v>1627</v>
      </c>
      <c r="Z200" s="1" t="s">
        <v>7</v>
      </c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S200" s="1"/>
      <c r="CT200" s="1"/>
      <c r="CU200" s="1"/>
    </row>
    <row r="201" spans="1:99" s="18" customFormat="1" ht="18" customHeight="1" x14ac:dyDescent="0.25">
      <c r="A201" s="39" t="s">
        <v>13</v>
      </c>
      <c r="B201" s="39" t="s">
        <v>620</v>
      </c>
      <c r="C201" s="39" t="s">
        <v>621</v>
      </c>
      <c r="D201" s="39" t="s">
        <v>622</v>
      </c>
      <c r="E201" s="39" t="s">
        <v>1</v>
      </c>
      <c r="F201" s="39" t="s">
        <v>625</v>
      </c>
      <c r="G201" s="39" t="s">
        <v>36</v>
      </c>
      <c r="H201" s="36">
        <v>33884</v>
      </c>
      <c r="I201" s="41"/>
      <c r="J201" s="8">
        <v>1</v>
      </c>
      <c r="K201" s="48">
        <v>43741</v>
      </c>
      <c r="L201" s="48">
        <v>43586</v>
      </c>
      <c r="M201" s="48">
        <v>43971</v>
      </c>
      <c r="N201" s="40">
        <v>11000</v>
      </c>
      <c r="O201" s="40">
        <v>0</v>
      </c>
      <c r="P201" s="40">
        <v>11000</v>
      </c>
      <c r="Q201" s="41" t="s">
        <v>623</v>
      </c>
      <c r="R201" s="39" t="s">
        <v>624</v>
      </c>
      <c r="S201" s="39" t="s">
        <v>49</v>
      </c>
      <c r="T201" s="41"/>
      <c r="U201" s="41"/>
      <c r="V201" s="78" t="s">
        <v>3146</v>
      </c>
      <c r="W201" s="75" t="s">
        <v>1620</v>
      </c>
      <c r="X201" s="78"/>
      <c r="Y201" s="78"/>
      <c r="Z201" s="1" t="s">
        <v>7</v>
      </c>
    </row>
    <row r="202" spans="1:99" s="18" customFormat="1" ht="18" customHeight="1" x14ac:dyDescent="0.25">
      <c r="A202" s="39" t="s">
        <v>12</v>
      </c>
      <c r="B202" s="39" t="s">
        <v>609</v>
      </c>
      <c r="C202" s="39" t="s">
        <v>225</v>
      </c>
      <c r="D202" s="39" t="s">
        <v>226</v>
      </c>
      <c r="E202" s="39" t="s">
        <v>25</v>
      </c>
      <c r="F202" s="39" t="s">
        <v>9</v>
      </c>
      <c r="G202" s="39" t="s">
        <v>9</v>
      </c>
      <c r="H202" s="36">
        <v>29907</v>
      </c>
      <c r="I202" s="41"/>
      <c r="J202" s="8">
        <v>6</v>
      </c>
      <c r="K202" s="48">
        <v>43756</v>
      </c>
      <c r="L202" s="48">
        <v>43652</v>
      </c>
      <c r="M202" s="48">
        <v>43987</v>
      </c>
      <c r="N202" s="40">
        <v>45600</v>
      </c>
      <c r="O202" s="40">
        <v>0</v>
      </c>
      <c r="P202" s="40">
        <v>45600</v>
      </c>
      <c r="Q202" s="41" t="s">
        <v>610</v>
      </c>
      <c r="R202" s="39" t="s">
        <v>611</v>
      </c>
      <c r="S202" s="39" t="s">
        <v>49</v>
      </c>
      <c r="T202" s="41"/>
      <c r="U202" s="41"/>
      <c r="V202" s="78" t="s">
        <v>3196</v>
      </c>
      <c r="W202" s="75" t="s">
        <v>1620</v>
      </c>
      <c r="X202" s="78"/>
      <c r="Y202" s="78"/>
      <c r="Z202" s="1" t="s">
        <v>7</v>
      </c>
    </row>
    <row r="203" spans="1:99" s="18" customFormat="1" ht="18" customHeight="1" x14ac:dyDescent="0.25">
      <c r="A203" s="39" t="s">
        <v>12</v>
      </c>
      <c r="B203" s="39" t="s">
        <v>609</v>
      </c>
      <c r="C203" s="39" t="s">
        <v>225</v>
      </c>
      <c r="D203" s="39" t="s">
        <v>226</v>
      </c>
      <c r="E203" s="39" t="s">
        <v>25</v>
      </c>
      <c r="F203" s="39" t="s">
        <v>9</v>
      </c>
      <c r="G203" s="39" t="s">
        <v>9</v>
      </c>
      <c r="H203" s="36">
        <v>33933</v>
      </c>
      <c r="I203" s="41"/>
      <c r="J203" s="8">
        <v>1</v>
      </c>
      <c r="K203" s="48">
        <v>43714</v>
      </c>
      <c r="L203" s="48">
        <v>43647</v>
      </c>
      <c r="M203" s="48">
        <v>44742</v>
      </c>
      <c r="N203" s="40">
        <v>489717</v>
      </c>
      <c r="O203" s="40">
        <v>260281</v>
      </c>
      <c r="P203" s="40">
        <v>749998</v>
      </c>
      <c r="Q203" s="41" t="s">
        <v>994</v>
      </c>
      <c r="R203" s="39" t="s">
        <v>995</v>
      </c>
      <c r="S203" s="39" t="s">
        <v>49</v>
      </c>
      <c r="T203" s="41"/>
      <c r="U203" s="41"/>
      <c r="V203" s="78" t="s">
        <v>3087</v>
      </c>
      <c r="W203" s="75" t="s">
        <v>1620</v>
      </c>
      <c r="X203" s="78"/>
      <c r="Y203" s="78"/>
      <c r="Z203" s="1" t="s">
        <v>7</v>
      </c>
    </row>
    <row r="204" spans="1:99" s="18" customFormat="1" ht="18" customHeight="1" x14ac:dyDescent="0.25">
      <c r="A204" s="43" t="s">
        <v>12</v>
      </c>
      <c r="B204" s="43" t="s">
        <v>609</v>
      </c>
      <c r="C204" s="39" t="s">
        <v>225</v>
      </c>
      <c r="D204" s="43" t="s">
        <v>226</v>
      </c>
      <c r="E204" s="43" t="s">
        <v>25</v>
      </c>
      <c r="F204" s="43"/>
      <c r="G204" s="43"/>
      <c r="H204" s="35" t="s">
        <v>1740</v>
      </c>
      <c r="I204" s="43" t="s">
        <v>1741</v>
      </c>
      <c r="J204" s="31">
        <v>1</v>
      </c>
      <c r="K204" s="30">
        <v>44012</v>
      </c>
      <c r="L204" s="30">
        <v>43988</v>
      </c>
      <c r="M204" s="30">
        <v>44352</v>
      </c>
      <c r="N204" s="29">
        <v>118600</v>
      </c>
      <c r="O204" s="29">
        <v>0</v>
      </c>
      <c r="P204" s="29">
        <v>118600</v>
      </c>
      <c r="Q204" s="43" t="s">
        <v>1742</v>
      </c>
      <c r="R204" s="43" t="s">
        <v>1423</v>
      </c>
      <c r="S204" s="43" t="s">
        <v>1632</v>
      </c>
      <c r="T204" s="43" t="s">
        <v>1633</v>
      </c>
      <c r="U204" s="43" t="s">
        <v>1743</v>
      </c>
      <c r="V204" s="78" t="s">
        <v>3313</v>
      </c>
      <c r="W204" s="75" t="s">
        <v>2774</v>
      </c>
      <c r="X204" s="76" t="s">
        <v>1687</v>
      </c>
      <c r="Y204" s="76" t="s">
        <v>1627</v>
      </c>
      <c r="Z204" s="1" t="s">
        <v>7</v>
      </c>
    </row>
    <row r="205" spans="1:99" s="18" customFormat="1" ht="18" customHeight="1" x14ac:dyDescent="0.25">
      <c r="A205" s="43" t="s">
        <v>12</v>
      </c>
      <c r="B205" s="43" t="s">
        <v>609</v>
      </c>
      <c r="C205" s="39" t="s">
        <v>225</v>
      </c>
      <c r="D205" s="43" t="s">
        <v>226</v>
      </c>
      <c r="E205" s="43" t="s">
        <v>25</v>
      </c>
      <c r="F205" s="43"/>
      <c r="G205" s="43"/>
      <c r="H205" s="35" t="s">
        <v>1740</v>
      </c>
      <c r="I205" s="43" t="s">
        <v>1744</v>
      </c>
      <c r="J205" s="31">
        <v>1</v>
      </c>
      <c r="K205" s="30">
        <v>44012</v>
      </c>
      <c r="L205" s="30">
        <v>43988</v>
      </c>
      <c r="M205" s="30">
        <v>44352</v>
      </c>
      <c r="N205" s="29">
        <v>330363</v>
      </c>
      <c r="O205" s="29">
        <v>0</v>
      </c>
      <c r="P205" s="29">
        <v>330363</v>
      </c>
      <c r="Q205" s="43" t="s">
        <v>1742</v>
      </c>
      <c r="R205" s="43" t="s">
        <v>1423</v>
      </c>
      <c r="S205" s="43" t="s">
        <v>1632</v>
      </c>
      <c r="T205" s="43" t="s">
        <v>1633</v>
      </c>
      <c r="U205" s="43" t="s">
        <v>1743</v>
      </c>
      <c r="V205" s="78" t="s">
        <v>3313</v>
      </c>
      <c r="W205" s="75" t="s">
        <v>2774</v>
      </c>
      <c r="X205" s="76" t="s">
        <v>1687</v>
      </c>
      <c r="Y205" s="76" t="s">
        <v>1627</v>
      </c>
      <c r="Z205" s="1" t="s">
        <v>7</v>
      </c>
    </row>
    <row r="206" spans="1:99" s="18" customFormat="1" ht="18" customHeight="1" x14ac:dyDescent="0.25">
      <c r="A206" s="43" t="s">
        <v>12</v>
      </c>
      <c r="B206" s="43" t="s">
        <v>609</v>
      </c>
      <c r="C206" s="39" t="s">
        <v>225</v>
      </c>
      <c r="D206" s="43" t="s">
        <v>226</v>
      </c>
      <c r="E206" s="43" t="s">
        <v>25</v>
      </c>
      <c r="F206" s="43"/>
      <c r="G206" s="43"/>
      <c r="H206" s="35" t="s">
        <v>1740</v>
      </c>
      <c r="I206" s="43" t="s">
        <v>1745</v>
      </c>
      <c r="J206" s="31">
        <v>1</v>
      </c>
      <c r="K206" s="30">
        <v>44012</v>
      </c>
      <c r="L206" s="30">
        <v>43988</v>
      </c>
      <c r="M206" s="30">
        <v>44352</v>
      </c>
      <c r="N206" s="29">
        <v>287998</v>
      </c>
      <c r="O206" s="29">
        <v>23040</v>
      </c>
      <c r="P206" s="29">
        <v>311038</v>
      </c>
      <c r="Q206" s="43" t="s">
        <v>1742</v>
      </c>
      <c r="R206" s="43" t="s">
        <v>1423</v>
      </c>
      <c r="S206" s="43" t="s">
        <v>1632</v>
      </c>
      <c r="T206" s="43" t="s">
        <v>1633</v>
      </c>
      <c r="U206" s="43" t="s">
        <v>1743</v>
      </c>
      <c r="V206" s="78" t="s">
        <v>3313</v>
      </c>
      <c r="W206" s="75" t="s">
        <v>2774</v>
      </c>
      <c r="X206" s="76" t="s">
        <v>1687</v>
      </c>
      <c r="Y206" s="76" t="s">
        <v>1627</v>
      </c>
      <c r="Z206" s="1" t="s">
        <v>7</v>
      </c>
    </row>
    <row r="207" spans="1:99" s="18" customFormat="1" ht="18" customHeight="1" x14ac:dyDescent="0.25">
      <c r="A207" s="43" t="s">
        <v>12</v>
      </c>
      <c r="B207" s="43" t="s">
        <v>609</v>
      </c>
      <c r="C207" s="39" t="s">
        <v>225</v>
      </c>
      <c r="D207" s="43" t="s">
        <v>226</v>
      </c>
      <c r="E207" s="43" t="s">
        <v>25</v>
      </c>
      <c r="F207" s="43"/>
      <c r="G207" s="43"/>
      <c r="H207" s="35" t="s">
        <v>2346</v>
      </c>
      <c r="I207" s="43" t="s">
        <v>2347</v>
      </c>
      <c r="J207" s="31">
        <v>1</v>
      </c>
      <c r="K207" s="30">
        <v>43966</v>
      </c>
      <c r="L207" s="30">
        <v>44013</v>
      </c>
      <c r="M207" s="30">
        <v>44377</v>
      </c>
      <c r="N207" s="29">
        <v>66851</v>
      </c>
      <c r="O207" s="29">
        <v>23036</v>
      </c>
      <c r="P207" s="29">
        <v>89887</v>
      </c>
      <c r="Q207" s="43" t="s">
        <v>2348</v>
      </c>
      <c r="R207" s="43" t="s">
        <v>1428</v>
      </c>
      <c r="S207" s="43" t="s">
        <v>1632</v>
      </c>
      <c r="T207" s="43" t="s">
        <v>1633</v>
      </c>
      <c r="U207" s="43" t="s">
        <v>2349</v>
      </c>
      <c r="V207" s="78" t="s">
        <v>3346</v>
      </c>
      <c r="W207" s="75" t="s">
        <v>2774</v>
      </c>
      <c r="X207" s="76" t="s">
        <v>1687</v>
      </c>
      <c r="Y207" s="76" t="s">
        <v>1627</v>
      </c>
      <c r="Z207" s="1" t="s">
        <v>7</v>
      </c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</row>
    <row r="208" spans="1:99" s="18" customFormat="1" ht="18" customHeight="1" x14ac:dyDescent="0.25">
      <c r="A208" s="43" t="s">
        <v>12</v>
      </c>
      <c r="B208" s="43" t="s">
        <v>173</v>
      </c>
      <c r="C208" s="43" t="s">
        <v>1861</v>
      </c>
      <c r="D208" s="43" t="s">
        <v>150</v>
      </c>
      <c r="E208" s="43" t="s">
        <v>1</v>
      </c>
      <c r="F208" s="43" t="s">
        <v>1483</v>
      </c>
      <c r="G208" s="43" t="s">
        <v>25</v>
      </c>
      <c r="H208" s="35" t="s">
        <v>1862</v>
      </c>
      <c r="I208" s="43" t="s">
        <v>1863</v>
      </c>
      <c r="J208" s="31">
        <v>1</v>
      </c>
      <c r="K208" s="30">
        <v>44012</v>
      </c>
      <c r="L208" s="30">
        <v>42705</v>
      </c>
      <c r="M208" s="30">
        <v>44834</v>
      </c>
      <c r="N208" s="29">
        <v>182051</v>
      </c>
      <c r="O208" s="29">
        <v>101949</v>
      </c>
      <c r="P208" s="29">
        <v>284000</v>
      </c>
      <c r="Q208" s="43" t="s">
        <v>1864</v>
      </c>
      <c r="R208" s="43" t="s">
        <v>1865</v>
      </c>
      <c r="S208" s="43" t="s">
        <v>1632</v>
      </c>
      <c r="T208" s="43" t="s">
        <v>1633</v>
      </c>
      <c r="U208" s="43" t="s">
        <v>1865</v>
      </c>
      <c r="V208" s="78" t="s">
        <v>3438</v>
      </c>
      <c r="W208" s="75" t="s">
        <v>2774</v>
      </c>
      <c r="X208" s="76" t="s">
        <v>1687</v>
      </c>
      <c r="Y208" s="76" t="s">
        <v>1627</v>
      </c>
      <c r="Z208" s="1" t="s">
        <v>7</v>
      </c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</row>
    <row r="209" spans="1:99" s="18" customFormat="1" ht="18" customHeight="1" x14ac:dyDescent="0.25">
      <c r="A209" s="39" t="s">
        <v>12</v>
      </c>
      <c r="B209" s="39" t="s">
        <v>173</v>
      </c>
      <c r="C209" s="39" t="s">
        <v>174</v>
      </c>
      <c r="D209" s="39" t="s">
        <v>33</v>
      </c>
      <c r="E209" s="39" t="s">
        <v>1</v>
      </c>
      <c r="F209" s="39" t="s">
        <v>177</v>
      </c>
      <c r="G209" s="39" t="s">
        <v>25</v>
      </c>
      <c r="H209" s="36">
        <v>33456</v>
      </c>
      <c r="I209" s="41"/>
      <c r="J209" s="8">
        <v>2</v>
      </c>
      <c r="K209" s="48">
        <v>43739</v>
      </c>
      <c r="L209" s="48">
        <v>43739</v>
      </c>
      <c r="M209" s="48">
        <v>44088</v>
      </c>
      <c r="N209" s="40">
        <v>4816</v>
      </c>
      <c r="O209" s="40">
        <v>2696.96</v>
      </c>
      <c r="P209" s="40">
        <v>7512.96</v>
      </c>
      <c r="Q209" s="41" t="s">
        <v>175</v>
      </c>
      <c r="R209" s="39" t="s">
        <v>176</v>
      </c>
      <c r="S209" s="39" t="s">
        <v>49</v>
      </c>
      <c r="T209" s="41"/>
      <c r="U209" s="41"/>
      <c r="V209" s="78" t="s">
        <v>3037</v>
      </c>
      <c r="W209" s="75" t="s">
        <v>1620</v>
      </c>
      <c r="X209" s="78"/>
      <c r="Y209" s="78"/>
      <c r="Z209" s="1" t="s">
        <v>7</v>
      </c>
    </row>
    <row r="210" spans="1:99" s="18" customFormat="1" ht="18" customHeight="1" x14ac:dyDescent="0.25">
      <c r="A210" s="43" t="s">
        <v>12</v>
      </c>
      <c r="B210" s="43" t="s">
        <v>173</v>
      </c>
      <c r="C210" s="39" t="s">
        <v>174</v>
      </c>
      <c r="D210" s="43" t="s">
        <v>257</v>
      </c>
      <c r="E210" s="43" t="s">
        <v>70</v>
      </c>
      <c r="F210" s="43"/>
      <c r="G210" s="43"/>
      <c r="H210" s="35" t="s">
        <v>2363</v>
      </c>
      <c r="I210" s="43" t="s">
        <v>2364</v>
      </c>
      <c r="J210" s="31">
        <v>1</v>
      </c>
      <c r="K210" s="30">
        <v>43965</v>
      </c>
      <c r="L210" s="30">
        <v>43845</v>
      </c>
      <c r="M210" s="30">
        <v>44253</v>
      </c>
      <c r="N210" s="29">
        <v>52883</v>
      </c>
      <c r="O210" s="29">
        <v>6117</v>
      </c>
      <c r="P210" s="29">
        <v>59000</v>
      </c>
      <c r="Q210" s="43" t="s">
        <v>2365</v>
      </c>
      <c r="R210" s="43" t="s">
        <v>2367</v>
      </c>
      <c r="S210" s="43" t="s">
        <v>1632</v>
      </c>
      <c r="T210" s="43" t="s">
        <v>1633</v>
      </c>
      <c r="U210" s="43" t="s">
        <v>2366</v>
      </c>
      <c r="V210" s="78" t="s">
        <v>3358</v>
      </c>
      <c r="W210" s="75" t="s">
        <v>2774</v>
      </c>
      <c r="X210" s="76" t="s">
        <v>1687</v>
      </c>
      <c r="Y210" s="76" t="s">
        <v>1627</v>
      </c>
      <c r="Z210" s="1" t="s">
        <v>7</v>
      </c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</row>
    <row r="211" spans="1:99" s="18" customFormat="1" ht="18" customHeight="1" x14ac:dyDescent="0.25">
      <c r="A211" s="39" t="s">
        <v>12</v>
      </c>
      <c r="B211" s="39" t="s">
        <v>173</v>
      </c>
      <c r="C211" s="39" t="s">
        <v>1001</v>
      </c>
      <c r="D211" s="39" t="s">
        <v>744</v>
      </c>
      <c r="E211" s="39" t="s">
        <v>1</v>
      </c>
      <c r="F211" s="39" t="s">
        <v>1483</v>
      </c>
      <c r="G211" s="39" t="s">
        <v>25</v>
      </c>
      <c r="H211" s="36">
        <v>32636</v>
      </c>
      <c r="I211" s="41"/>
      <c r="J211" s="8">
        <v>2</v>
      </c>
      <c r="K211" s="48">
        <v>43675</v>
      </c>
      <c r="L211" s="48">
        <v>43256</v>
      </c>
      <c r="M211" s="48">
        <v>45199</v>
      </c>
      <c r="N211" s="40">
        <v>49820</v>
      </c>
      <c r="O211" s="40">
        <v>23302.720000000001</v>
      </c>
      <c r="P211" s="40">
        <v>73122.720000000001</v>
      </c>
      <c r="Q211" s="41" t="s">
        <v>1482</v>
      </c>
      <c r="R211" s="39" t="s">
        <v>1025</v>
      </c>
      <c r="S211" s="39" t="s">
        <v>49</v>
      </c>
      <c r="T211" s="41"/>
      <c r="U211" s="41"/>
      <c r="V211" s="78" t="s">
        <v>3182</v>
      </c>
      <c r="W211" s="75" t="s">
        <v>1620</v>
      </c>
      <c r="X211" s="78"/>
      <c r="Y211" s="78"/>
      <c r="Z211" s="1" t="s">
        <v>7</v>
      </c>
    </row>
    <row r="212" spans="1:99" s="18" customFormat="1" ht="18" customHeight="1" x14ac:dyDescent="0.25">
      <c r="A212" s="43" t="s">
        <v>12</v>
      </c>
      <c r="B212" s="43" t="s">
        <v>173</v>
      </c>
      <c r="C212" s="43" t="s">
        <v>1001</v>
      </c>
      <c r="D212" s="43" t="s">
        <v>744</v>
      </c>
      <c r="E212" s="43" t="s">
        <v>1</v>
      </c>
      <c r="F212" s="43" t="s">
        <v>1483</v>
      </c>
      <c r="G212" s="43" t="s">
        <v>25</v>
      </c>
      <c r="H212" s="35" t="s">
        <v>2689</v>
      </c>
      <c r="I212" s="43" t="s">
        <v>2694</v>
      </c>
      <c r="J212" s="31">
        <v>23</v>
      </c>
      <c r="K212" s="30">
        <v>43916</v>
      </c>
      <c r="L212" s="30">
        <v>43256</v>
      </c>
      <c r="M212" s="30">
        <v>44712</v>
      </c>
      <c r="N212" s="29">
        <v>54306</v>
      </c>
      <c r="O212" s="29">
        <v>28046</v>
      </c>
      <c r="P212" s="29">
        <v>82352</v>
      </c>
      <c r="Q212" s="43" t="s">
        <v>1024</v>
      </c>
      <c r="R212" s="43" t="s">
        <v>1025</v>
      </c>
      <c r="S212" s="43" t="s">
        <v>1632</v>
      </c>
      <c r="T212" s="43" t="s">
        <v>1633</v>
      </c>
      <c r="U212" s="43" t="s">
        <v>1025</v>
      </c>
      <c r="V212" s="78" t="s">
        <v>3453</v>
      </c>
      <c r="W212" s="75" t="s">
        <v>2774</v>
      </c>
      <c r="X212" s="76" t="s">
        <v>1687</v>
      </c>
      <c r="Y212" s="76" t="s">
        <v>1627</v>
      </c>
      <c r="Z212" s="1" t="s">
        <v>7</v>
      </c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</row>
    <row r="213" spans="1:99" s="18" customFormat="1" ht="18" customHeight="1" x14ac:dyDescent="0.25">
      <c r="A213" s="43" t="s">
        <v>12</v>
      </c>
      <c r="B213" s="43" t="s">
        <v>173</v>
      </c>
      <c r="C213" s="43" t="s">
        <v>1001</v>
      </c>
      <c r="D213" s="43" t="s">
        <v>744</v>
      </c>
      <c r="E213" s="43" t="s">
        <v>1</v>
      </c>
      <c r="F213" s="43" t="s">
        <v>1483</v>
      </c>
      <c r="G213" s="43" t="s">
        <v>25</v>
      </c>
      <c r="H213" s="35" t="s">
        <v>2689</v>
      </c>
      <c r="I213" s="43" t="s">
        <v>2691</v>
      </c>
      <c r="J213" s="31">
        <v>23</v>
      </c>
      <c r="K213" s="30">
        <v>43916</v>
      </c>
      <c r="L213" s="30">
        <v>43282</v>
      </c>
      <c r="M213" s="30">
        <v>44712</v>
      </c>
      <c r="N213" s="29">
        <v>39703</v>
      </c>
      <c r="O213" s="29">
        <v>19867</v>
      </c>
      <c r="P213" s="29">
        <v>59570</v>
      </c>
      <c r="Q213" s="43" t="s">
        <v>1024</v>
      </c>
      <c r="R213" s="43" t="s">
        <v>1025</v>
      </c>
      <c r="S213" s="43" t="s">
        <v>1632</v>
      </c>
      <c r="T213" s="43" t="s">
        <v>1633</v>
      </c>
      <c r="U213" s="43" t="s">
        <v>1025</v>
      </c>
      <c r="V213" s="78" t="s">
        <v>3453</v>
      </c>
      <c r="W213" s="75" t="s">
        <v>2774</v>
      </c>
      <c r="X213" s="76" t="s">
        <v>1687</v>
      </c>
      <c r="Y213" s="76" t="s">
        <v>1627</v>
      </c>
      <c r="Z213" s="1" t="s">
        <v>7</v>
      </c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</row>
    <row r="214" spans="1:99" s="18" customFormat="1" ht="18" customHeight="1" x14ac:dyDescent="0.25">
      <c r="A214" s="43" t="s">
        <v>12</v>
      </c>
      <c r="B214" s="43" t="s">
        <v>173</v>
      </c>
      <c r="C214" s="43" t="s">
        <v>1001</v>
      </c>
      <c r="D214" s="43" t="s">
        <v>744</v>
      </c>
      <c r="E214" s="43" t="s">
        <v>1</v>
      </c>
      <c r="F214" s="43" t="s">
        <v>1483</v>
      </c>
      <c r="G214" s="43" t="s">
        <v>25</v>
      </c>
      <c r="H214" s="35" t="s">
        <v>2689</v>
      </c>
      <c r="I214" s="43" t="s">
        <v>2693</v>
      </c>
      <c r="J214" s="31">
        <v>23</v>
      </c>
      <c r="K214" s="30">
        <v>43916</v>
      </c>
      <c r="L214" s="30">
        <v>43983</v>
      </c>
      <c r="M214" s="30">
        <v>44712</v>
      </c>
      <c r="N214" s="29">
        <v>37689</v>
      </c>
      <c r="O214" s="29">
        <v>18808</v>
      </c>
      <c r="P214" s="29">
        <v>56497</v>
      </c>
      <c r="Q214" s="43" t="s">
        <v>1024</v>
      </c>
      <c r="R214" s="43" t="s">
        <v>1025</v>
      </c>
      <c r="S214" s="43" t="s">
        <v>1632</v>
      </c>
      <c r="T214" s="43" t="s">
        <v>1633</v>
      </c>
      <c r="U214" s="43" t="s">
        <v>1025</v>
      </c>
      <c r="V214" s="78" t="s">
        <v>3453</v>
      </c>
      <c r="W214" s="75" t="s">
        <v>2774</v>
      </c>
      <c r="X214" s="76" t="s">
        <v>1687</v>
      </c>
      <c r="Y214" s="76" t="s">
        <v>1627</v>
      </c>
      <c r="Z214" s="1" t="s">
        <v>7</v>
      </c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</row>
    <row r="215" spans="1:99" s="18" customFormat="1" ht="18" customHeight="1" x14ac:dyDescent="0.25">
      <c r="A215" s="43" t="s">
        <v>12</v>
      </c>
      <c r="B215" s="43" t="s">
        <v>173</v>
      </c>
      <c r="C215" s="43" t="s">
        <v>1001</v>
      </c>
      <c r="D215" s="43" t="s">
        <v>744</v>
      </c>
      <c r="E215" s="43" t="s">
        <v>1</v>
      </c>
      <c r="F215" s="43" t="s">
        <v>1483</v>
      </c>
      <c r="G215" s="43" t="s">
        <v>25</v>
      </c>
      <c r="H215" s="35" t="s">
        <v>2689</v>
      </c>
      <c r="I215" s="43" t="s">
        <v>2692</v>
      </c>
      <c r="J215" s="31">
        <v>23</v>
      </c>
      <c r="K215" s="30">
        <v>43916</v>
      </c>
      <c r="L215" s="30">
        <v>43466</v>
      </c>
      <c r="M215" s="30">
        <v>44712</v>
      </c>
      <c r="N215" s="29">
        <v>36184</v>
      </c>
      <c r="O215" s="29">
        <v>17897</v>
      </c>
      <c r="P215" s="29">
        <v>54081</v>
      </c>
      <c r="Q215" s="43" t="s">
        <v>1024</v>
      </c>
      <c r="R215" s="43" t="s">
        <v>1025</v>
      </c>
      <c r="S215" s="43" t="s">
        <v>1632</v>
      </c>
      <c r="T215" s="43" t="s">
        <v>1633</v>
      </c>
      <c r="U215" s="43" t="s">
        <v>1025</v>
      </c>
      <c r="V215" s="78" t="s">
        <v>3453</v>
      </c>
      <c r="W215" s="75" t="s">
        <v>2774</v>
      </c>
      <c r="X215" s="76" t="s">
        <v>1687</v>
      </c>
      <c r="Y215" s="76" t="s">
        <v>1627</v>
      </c>
      <c r="Z215" s="1" t="s">
        <v>7</v>
      </c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</row>
    <row r="216" spans="1:99" s="18" customFormat="1" ht="18" customHeight="1" x14ac:dyDescent="0.25">
      <c r="A216" s="43" t="s">
        <v>12</v>
      </c>
      <c r="B216" s="43" t="s">
        <v>173</v>
      </c>
      <c r="C216" s="43" t="s">
        <v>1001</v>
      </c>
      <c r="D216" s="43" t="s">
        <v>744</v>
      </c>
      <c r="E216" s="43" t="s">
        <v>1</v>
      </c>
      <c r="F216" s="43" t="s">
        <v>1483</v>
      </c>
      <c r="G216" s="43" t="s">
        <v>25</v>
      </c>
      <c r="H216" s="35" t="s">
        <v>2689</v>
      </c>
      <c r="I216" s="43" t="s">
        <v>2690</v>
      </c>
      <c r="J216" s="31">
        <v>3</v>
      </c>
      <c r="K216" s="30">
        <v>43916</v>
      </c>
      <c r="L216" s="30">
        <v>44348</v>
      </c>
      <c r="M216" s="30">
        <v>44712</v>
      </c>
      <c r="N216" s="29">
        <v>161859</v>
      </c>
      <c r="O216" s="29">
        <v>90641</v>
      </c>
      <c r="P216" s="29">
        <v>252500</v>
      </c>
      <c r="Q216" s="43" t="s">
        <v>1024</v>
      </c>
      <c r="R216" s="43" t="s">
        <v>1025</v>
      </c>
      <c r="S216" s="43" t="s">
        <v>1632</v>
      </c>
      <c r="T216" s="43" t="s">
        <v>1633</v>
      </c>
      <c r="U216" s="43" t="s">
        <v>1025</v>
      </c>
      <c r="V216" s="78" t="s">
        <v>3454</v>
      </c>
      <c r="W216" s="75" t="s">
        <v>2774</v>
      </c>
      <c r="X216" s="76" t="s">
        <v>1687</v>
      </c>
      <c r="Y216" s="76" t="s">
        <v>1627</v>
      </c>
      <c r="Z216" s="1" t="s">
        <v>7</v>
      </c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</row>
    <row r="217" spans="1:99" s="18" customFormat="1" ht="18" customHeight="1" x14ac:dyDescent="0.25">
      <c r="A217" s="39" t="s">
        <v>12</v>
      </c>
      <c r="B217" s="39" t="s">
        <v>173</v>
      </c>
      <c r="C217" s="39" t="s">
        <v>1517</v>
      </c>
      <c r="D217" s="39" t="s">
        <v>234</v>
      </c>
      <c r="E217" s="39" t="s">
        <v>70</v>
      </c>
      <c r="F217" s="39" t="s">
        <v>237</v>
      </c>
      <c r="G217" s="39" t="s">
        <v>25</v>
      </c>
      <c r="H217" s="36">
        <v>34266</v>
      </c>
      <c r="I217" s="41"/>
      <c r="J217" s="8">
        <v>1</v>
      </c>
      <c r="K217" s="48">
        <v>43689</v>
      </c>
      <c r="L217" s="48">
        <v>43647</v>
      </c>
      <c r="M217" s="48">
        <v>44012</v>
      </c>
      <c r="N217" s="40">
        <v>98814</v>
      </c>
      <c r="O217" s="40">
        <v>41345</v>
      </c>
      <c r="P217" s="40">
        <v>140159</v>
      </c>
      <c r="Q217" s="41" t="s">
        <v>1518</v>
      </c>
      <c r="R217" s="39" t="s">
        <v>1021</v>
      </c>
      <c r="S217" s="39" t="s">
        <v>49</v>
      </c>
      <c r="T217" s="41"/>
      <c r="U217" s="41"/>
      <c r="V217" s="78" t="s">
        <v>3116</v>
      </c>
      <c r="W217" s="75" t="s">
        <v>1620</v>
      </c>
      <c r="X217" s="78"/>
      <c r="Y217" s="78"/>
      <c r="Z217" s="1" t="s">
        <v>7</v>
      </c>
    </row>
    <row r="218" spans="1:99" s="18" customFormat="1" ht="18" customHeight="1" x14ac:dyDescent="0.25">
      <c r="A218" s="39" t="s">
        <v>12</v>
      </c>
      <c r="B218" s="39" t="s">
        <v>173</v>
      </c>
      <c r="C218" s="39" t="s">
        <v>165</v>
      </c>
      <c r="D218" s="39" t="s">
        <v>285</v>
      </c>
      <c r="E218" s="39" t="s">
        <v>25</v>
      </c>
      <c r="F218" s="39" t="s">
        <v>9</v>
      </c>
      <c r="G218" s="39" t="s">
        <v>9</v>
      </c>
      <c r="H218" s="36">
        <v>32334</v>
      </c>
      <c r="I218" s="41"/>
      <c r="J218" s="8">
        <v>3</v>
      </c>
      <c r="K218" s="48">
        <v>43767</v>
      </c>
      <c r="L218" s="48">
        <v>43111</v>
      </c>
      <c r="M218" s="48">
        <v>44134</v>
      </c>
      <c r="N218" s="40">
        <v>30950</v>
      </c>
      <c r="O218" s="40">
        <v>5416</v>
      </c>
      <c r="P218" s="40">
        <v>36366</v>
      </c>
      <c r="Q218" s="41" t="s">
        <v>286</v>
      </c>
      <c r="R218" s="39" t="s">
        <v>287</v>
      </c>
      <c r="S218" s="39" t="s">
        <v>49</v>
      </c>
      <c r="T218" s="41"/>
      <c r="U218" s="41"/>
      <c r="V218" s="78" t="s">
        <v>2971</v>
      </c>
      <c r="W218" s="75" t="s">
        <v>1620</v>
      </c>
      <c r="X218" s="78"/>
      <c r="Y218" s="78"/>
      <c r="Z218" s="1" t="s">
        <v>7</v>
      </c>
      <c r="CS218" s="1"/>
      <c r="CT218" s="1"/>
      <c r="CU218" s="1"/>
    </row>
    <row r="219" spans="1:99" s="18" customFormat="1" ht="18" customHeight="1" x14ac:dyDescent="0.25">
      <c r="A219" s="39" t="s">
        <v>12</v>
      </c>
      <c r="B219" s="39" t="s">
        <v>173</v>
      </c>
      <c r="C219" s="39" t="s">
        <v>165</v>
      </c>
      <c r="D219" s="39" t="s">
        <v>285</v>
      </c>
      <c r="E219" s="39" t="s">
        <v>25</v>
      </c>
      <c r="F219" s="39" t="s">
        <v>9</v>
      </c>
      <c r="G219" s="39" t="s">
        <v>9</v>
      </c>
      <c r="H219" s="36">
        <v>33762</v>
      </c>
      <c r="I219" s="41"/>
      <c r="J219" s="8">
        <v>1</v>
      </c>
      <c r="K219" s="48">
        <v>43697</v>
      </c>
      <c r="L219" s="48">
        <v>43580</v>
      </c>
      <c r="M219" s="48">
        <v>44316</v>
      </c>
      <c r="N219" s="40">
        <v>122755</v>
      </c>
      <c r="O219" s="40">
        <v>21482</v>
      </c>
      <c r="P219" s="40">
        <v>144237</v>
      </c>
      <c r="Q219" s="41" t="s">
        <v>1474</v>
      </c>
      <c r="R219" s="39" t="s">
        <v>1038</v>
      </c>
      <c r="S219" s="39" t="s">
        <v>73</v>
      </c>
      <c r="T219" s="41"/>
      <c r="U219" s="41"/>
      <c r="V219" s="78" t="s">
        <v>2873</v>
      </c>
      <c r="W219" s="75" t="s">
        <v>1620</v>
      </c>
      <c r="X219" s="78"/>
      <c r="Y219" s="78"/>
      <c r="Z219" s="1" t="s">
        <v>7</v>
      </c>
      <c r="CS219" s="1"/>
      <c r="CT219" s="1"/>
      <c r="CU219" s="1"/>
    </row>
    <row r="220" spans="1:99" s="18" customFormat="1" ht="18" customHeight="1" x14ac:dyDescent="0.25">
      <c r="A220" s="39" t="s">
        <v>12</v>
      </c>
      <c r="B220" s="39" t="s">
        <v>173</v>
      </c>
      <c r="C220" s="39" t="s">
        <v>165</v>
      </c>
      <c r="D220" s="39" t="s">
        <v>285</v>
      </c>
      <c r="E220" s="39" t="s">
        <v>25</v>
      </c>
      <c r="F220" s="39" t="s">
        <v>9</v>
      </c>
      <c r="G220" s="39" t="s">
        <v>9</v>
      </c>
      <c r="H220" s="36">
        <v>34898</v>
      </c>
      <c r="I220" s="41"/>
      <c r="J220" s="8">
        <v>1</v>
      </c>
      <c r="K220" s="48">
        <v>43780</v>
      </c>
      <c r="L220" s="48">
        <v>43723</v>
      </c>
      <c r="M220" s="48">
        <v>44592</v>
      </c>
      <c r="N220" s="40">
        <v>47809</v>
      </c>
      <c r="O220" s="40">
        <v>8192</v>
      </c>
      <c r="P220" s="40">
        <v>56001</v>
      </c>
      <c r="Q220" s="41" t="s">
        <v>477</v>
      </c>
      <c r="R220" s="39" t="s">
        <v>478</v>
      </c>
      <c r="S220" s="39" t="s">
        <v>73</v>
      </c>
      <c r="T220" s="41"/>
      <c r="U220" s="41"/>
      <c r="V220" s="78" t="s">
        <v>2902</v>
      </c>
      <c r="W220" s="75" t="s">
        <v>1620</v>
      </c>
      <c r="X220" s="78"/>
      <c r="Y220" s="78"/>
      <c r="Z220" s="1" t="s">
        <v>7</v>
      </c>
      <c r="CS220" s="1"/>
      <c r="CT220" s="1"/>
      <c r="CU220" s="1"/>
    </row>
    <row r="221" spans="1:99" s="18" customFormat="1" ht="18" customHeight="1" x14ac:dyDescent="0.25">
      <c r="A221" s="39" t="s">
        <v>12</v>
      </c>
      <c r="B221" s="39" t="s">
        <v>173</v>
      </c>
      <c r="C221" s="39" t="s">
        <v>165</v>
      </c>
      <c r="D221" s="39" t="s">
        <v>285</v>
      </c>
      <c r="E221" s="39" t="s">
        <v>25</v>
      </c>
      <c r="F221" s="39" t="s">
        <v>9</v>
      </c>
      <c r="G221" s="39" t="s">
        <v>9</v>
      </c>
      <c r="H221" s="36">
        <v>34899</v>
      </c>
      <c r="I221" s="41"/>
      <c r="J221" s="8">
        <v>1</v>
      </c>
      <c r="K221" s="48">
        <v>43822</v>
      </c>
      <c r="L221" s="48">
        <v>43723</v>
      </c>
      <c r="M221" s="48">
        <v>45046</v>
      </c>
      <c r="N221" s="40">
        <v>312340</v>
      </c>
      <c r="O221" s="40">
        <v>54660</v>
      </c>
      <c r="P221" s="40">
        <v>367000</v>
      </c>
      <c r="Q221" s="41" t="s">
        <v>362</v>
      </c>
      <c r="R221" s="39" t="s">
        <v>363</v>
      </c>
      <c r="S221" s="39" t="s">
        <v>49</v>
      </c>
      <c r="T221" s="41"/>
      <c r="U221" s="41"/>
      <c r="V221" s="78" t="s">
        <v>3107</v>
      </c>
      <c r="W221" s="75" t="s">
        <v>1620</v>
      </c>
      <c r="X221" s="78"/>
      <c r="Y221" s="78"/>
      <c r="Z221" s="1" t="s">
        <v>7</v>
      </c>
      <c r="CS221" s="1"/>
      <c r="CT221" s="1"/>
      <c r="CU221" s="1"/>
    </row>
    <row r="222" spans="1:99" s="18" customFormat="1" ht="18" customHeight="1" x14ac:dyDescent="0.25">
      <c r="A222" s="39" t="s">
        <v>12</v>
      </c>
      <c r="B222" s="39" t="s">
        <v>173</v>
      </c>
      <c r="C222" s="39" t="s">
        <v>991</v>
      </c>
      <c r="D222" s="39" t="s">
        <v>992</v>
      </c>
      <c r="E222" s="39" t="s">
        <v>134</v>
      </c>
      <c r="F222" s="39" t="s">
        <v>1027</v>
      </c>
      <c r="G222" s="39" t="s">
        <v>25</v>
      </c>
      <c r="H222" s="36">
        <v>33564</v>
      </c>
      <c r="I222" s="41"/>
      <c r="J222" s="8">
        <v>1</v>
      </c>
      <c r="K222" s="48">
        <v>43685</v>
      </c>
      <c r="L222" s="48">
        <v>43670</v>
      </c>
      <c r="M222" s="48">
        <v>43945</v>
      </c>
      <c r="N222" s="40">
        <v>45223</v>
      </c>
      <c r="O222" s="40">
        <v>25325</v>
      </c>
      <c r="P222" s="40">
        <v>70548</v>
      </c>
      <c r="Q222" s="41" t="s">
        <v>1532</v>
      </c>
      <c r="R222" s="39" t="s">
        <v>993</v>
      </c>
      <c r="S222" s="39" t="s">
        <v>49</v>
      </c>
      <c r="T222" s="41"/>
      <c r="U222" s="41"/>
      <c r="V222" s="78" t="s">
        <v>3038</v>
      </c>
      <c r="W222" s="75" t="s">
        <v>1620</v>
      </c>
      <c r="X222" s="78"/>
      <c r="Y222" s="78"/>
      <c r="Z222" s="1" t="s">
        <v>7</v>
      </c>
      <c r="CS222" s="1"/>
      <c r="CT222" s="1"/>
      <c r="CU222" s="1"/>
    </row>
    <row r="223" spans="1:99" s="18" customFormat="1" ht="18" customHeight="1" x14ac:dyDescent="0.25">
      <c r="A223" s="39" t="s">
        <v>12</v>
      </c>
      <c r="B223" s="39" t="s">
        <v>136</v>
      </c>
      <c r="C223" s="39" t="s">
        <v>137</v>
      </c>
      <c r="D223" s="39" t="s">
        <v>138</v>
      </c>
      <c r="E223" s="39" t="s">
        <v>1</v>
      </c>
      <c r="F223" s="39" t="s">
        <v>141</v>
      </c>
      <c r="G223" s="39" t="s">
        <v>25</v>
      </c>
      <c r="H223" s="36">
        <v>33125</v>
      </c>
      <c r="I223" s="41"/>
      <c r="J223" s="8">
        <v>2</v>
      </c>
      <c r="K223" s="48">
        <v>43783</v>
      </c>
      <c r="L223" s="48">
        <v>43739</v>
      </c>
      <c r="M223" s="48">
        <v>44134</v>
      </c>
      <c r="N223" s="40">
        <v>81604</v>
      </c>
      <c r="O223" s="40">
        <v>41102.32</v>
      </c>
      <c r="P223" s="40">
        <v>122706.32</v>
      </c>
      <c r="Q223" s="41" t="s">
        <v>139</v>
      </c>
      <c r="R223" s="39" t="s">
        <v>140</v>
      </c>
      <c r="S223" s="39" t="s">
        <v>49</v>
      </c>
      <c r="T223" s="41"/>
      <c r="U223" s="41"/>
      <c r="V223" s="78" t="s">
        <v>3001</v>
      </c>
      <c r="W223" s="75" t="s">
        <v>1620</v>
      </c>
      <c r="X223" s="78"/>
      <c r="Y223" s="78"/>
      <c r="Z223" s="1" t="s">
        <v>7</v>
      </c>
    </row>
    <row r="224" spans="1:99" s="18" customFormat="1" ht="18" customHeight="1" x14ac:dyDescent="0.25">
      <c r="A224" s="39" t="s">
        <v>12</v>
      </c>
      <c r="B224" s="39" t="s">
        <v>136</v>
      </c>
      <c r="C224" s="39" t="s">
        <v>728</v>
      </c>
      <c r="D224" s="39" t="s">
        <v>1016</v>
      </c>
      <c r="E224" s="39" t="s">
        <v>1</v>
      </c>
      <c r="F224" s="39" t="s">
        <v>153</v>
      </c>
      <c r="G224" s="39" t="s">
        <v>25</v>
      </c>
      <c r="H224" s="36">
        <v>33519</v>
      </c>
      <c r="I224" s="41"/>
      <c r="J224" s="8">
        <v>1</v>
      </c>
      <c r="K224" s="48">
        <v>43720</v>
      </c>
      <c r="L224" s="48">
        <v>43344</v>
      </c>
      <c r="M224" s="48">
        <v>43555</v>
      </c>
      <c r="N224" s="40">
        <v>141858</v>
      </c>
      <c r="O224" s="40">
        <v>0</v>
      </c>
      <c r="P224" s="40">
        <v>141858</v>
      </c>
      <c r="Q224" s="41" t="s">
        <v>9</v>
      </c>
      <c r="R224" s="39" t="s">
        <v>1587</v>
      </c>
      <c r="S224" s="39" t="s">
        <v>49</v>
      </c>
      <c r="T224" s="41"/>
      <c r="U224" s="41"/>
      <c r="V224" s="78" t="s">
        <v>3096</v>
      </c>
      <c r="W224" s="75" t="s">
        <v>1620</v>
      </c>
      <c r="X224" s="78"/>
      <c r="Y224" s="78"/>
      <c r="Z224" s="1" t="s">
        <v>7</v>
      </c>
    </row>
    <row r="225" spans="1:99" s="18" customFormat="1" ht="18" customHeight="1" x14ac:dyDescent="0.25">
      <c r="A225" s="39" t="s">
        <v>12</v>
      </c>
      <c r="B225" s="39" t="s">
        <v>136</v>
      </c>
      <c r="C225" s="39" t="s">
        <v>728</v>
      </c>
      <c r="D225" s="39" t="s">
        <v>1016</v>
      </c>
      <c r="E225" s="39" t="s">
        <v>1</v>
      </c>
      <c r="F225" s="39" t="s">
        <v>153</v>
      </c>
      <c r="G225" s="39" t="s">
        <v>25</v>
      </c>
      <c r="H225" s="36">
        <v>34690</v>
      </c>
      <c r="I225" s="41"/>
      <c r="J225" s="8">
        <v>1</v>
      </c>
      <c r="K225" s="48">
        <v>43713</v>
      </c>
      <c r="L225" s="48">
        <v>43647</v>
      </c>
      <c r="M225" s="48">
        <v>43854</v>
      </c>
      <c r="N225" s="40">
        <v>227044</v>
      </c>
      <c r="O225" s="40">
        <v>127144</v>
      </c>
      <c r="P225" s="40">
        <v>354188</v>
      </c>
      <c r="Q225" s="41" t="s">
        <v>1540</v>
      </c>
      <c r="R225" s="39" t="s">
        <v>1018</v>
      </c>
      <c r="S225" s="39" t="s">
        <v>49</v>
      </c>
      <c r="T225" s="41"/>
      <c r="U225" s="41"/>
      <c r="V225" s="78" t="s">
        <v>3097</v>
      </c>
      <c r="W225" s="75" t="s">
        <v>1620</v>
      </c>
      <c r="X225" s="78"/>
      <c r="Y225" s="78"/>
      <c r="Z225" s="1" t="s">
        <v>7</v>
      </c>
    </row>
    <row r="226" spans="1:99" s="18" customFormat="1" ht="18" customHeight="1" x14ac:dyDescent="0.25">
      <c r="A226" s="43" t="s">
        <v>12</v>
      </c>
      <c r="B226" s="43" t="s">
        <v>136</v>
      </c>
      <c r="C226" s="43" t="s">
        <v>728</v>
      </c>
      <c r="D226" s="43" t="s">
        <v>1016</v>
      </c>
      <c r="E226" s="43" t="s">
        <v>1</v>
      </c>
      <c r="F226" s="43" t="s">
        <v>153</v>
      </c>
      <c r="G226" s="43" t="s">
        <v>25</v>
      </c>
      <c r="H226" s="35" t="s">
        <v>2032</v>
      </c>
      <c r="I226" s="43" t="s">
        <v>2033</v>
      </c>
      <c r="J226" s="31">
        <v>1</v>
      </c>
      <c r="K226" s="30">
        <v>44000</v>
      </c>
      <c r="L226" s="30">
        <v>43557</v>
      </c>
      <c r="M226" s="30">
        <v>43982</v>
      </c>
      <c r="N226" s="29">
        <v>107976</v>
      </c>
      <c r="O226" s="29">
        <v>60467</v>
      </c>
      <c r="P226" s="29">
        <v>168443</v>
      </c>
      <c r="Q226" s="43" t="s">
        <v>1017</v>
      </c>
      <c r="R226" s="43" t="s">
        <v>1587</v>
      </c>
      <c r="S226" s="43" t="s">
        <v>1632</v>
      </c>
      <c r="T226" s="43" t="s">
        <v>1633</v>
      </c>
      <c r="U226" s="43" t="s">
        <v>2034</v>
      </c>
      <c r="V226" s="78" t="s">
        <v>3204</v>
      </c>
      <c r="W226" s="75" t="s">
        <v>2774</v>
      </c>
      <c r="X226" s="76" t="s">
        <v>1687</v>
      </c>
      <c r="Y226" s="76" t="s">
        <v>1627</v>
      </c>
      <c r="Z226" s="1" t="s">
        <v>7</v>
      </c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</row>
    <row r="227" spans="1:99" s="18" customFormat="1" ht="18" customHeight="1" x14ac:dyDescent="0.25">
      <c r="A227" s="39" t="s">
        <v>12</v>
      </c>
      <c r="B227" s="39" t="s">
        <v>136</v>
      </c>
      <c r="C227" s="39" t="s">
        <v>219</v>
      </c>
      <c r="D227" s="39" t="s">
        <v>141</v>
      </c>
      <c r="E227" s="39" t="s">
        <v>25</v>
      </c>
      <c r="F227" s="39" t="s">
        <v>9</v>
      </c>
      <c r="G227" s="39" t="s">
        <v>9</v>
      </c>
      <c r="H227" s="36">
        <v>33830</v>
      </c>
      <c r="I227" s="41"/>
      <c r="J227" s="8">
        <v>1</v>
      </c>
      <c r="K227" s="48">
        <v>43748</v>
      </c>
      <c r="L227" s="48">
        <v>43739</v>
      </c>
      <c r="M227" s="48">
        <v>45199</v>
      </c>
      <c r="N227" s="40">
        <v>408909</v>
      </c>
      <c r="O227" s="40">
        <v>190530</v>
      </c>
      <c r="P227" s="40">
        <v>599439</v>
      </c>
      <c r="Q227" s="41" t="s">
        <v>220</v>
      </c>
      <c r="R227" s="39" t="s">
        <v>1005</v>
      </c>
      <c r="S227" s="39" t="s">
        <v>49</v>
      </c>
      <c r="T227" s="41"/>
      <c r="U227" s="41"/>
      <c r="V227" s="78" t="s">
        <v>3140</v>
      </c>
      <c r="W227" s="75" t="s">
        <v>1620</v>
      </c>
      <c r="X227" s="78"/>
      <c r="Y227" s="78"/>
      <c r="Z227" s="1" t="s">
        <v>7</v>
      </c>
    </row>
    <row r="228" spans="1:99" s="18" customFormat="1" ht="18" customHeight="1" x14ac:dyDescent="0.25">
      <c r="A228" s="39" t="s">
        <v>12</v>
      </c>
      <c r="B228" s="39" t="s">
        <v>136</v>
      </c>
      <c r="C228" s="39" t="s">
        <v>219</v>
      </c>
      <c r="D228" s="39" t="s">
        <v>593</v>
      </c>
      <c r="E228" s="39" t="s">
        <v>134</v>
      </c>
      <c r="F228" s="39" t="s">
        <v>596</v>
      </c>
      <c r="G228" s="39" t="s">
        <v>25</v>
      </c>
      <c r="H228" s="36">
        <v>32835</v>
      </c>
      <c r="I228" s="41"/>
      <c r="J228" s="8">
        <v>1</v>
      </c>
      <c r="K228" s="48">
        <v>43746</v>
      </c>
      <c r="L228" s="48">
        <v>43619</v>
      </c>
      <c r="M228" s="48">
        <v>43984</v>
      </c>
      <c r="N228" s="40">
        <v>66303</v>
      </c>
      <c r="O228" s="40">
        <v>32660.880000000001</v>
      </c>
      <c r="P228" s="40">
        <v>98963.88</v>
      </c>
      <c r="Q228" s="41" t="s">
        <v>594</v>
      </c>
      <c r="R228" s="39" t="s">
        <v>595</v>
      </c>
      <c r="S228" s="39" t="s">
        <v>49</v>
      </c>
      <c r="T228" s="41"/>
      <c r="U228" s="41"/>
      <c r="V228" s="78" t="s">
        <v>3170</v>
      </c>
      <c r="W228" s="75" t="s">
        <v>1620</v>
      </c>
      <c r="X228" s="78"/>
      <c r="Y228" s="78"/>
      <c r="Z228" s="1" t="s">
        <v>7</v>
      </c>
    </row>
    <row r="229" spans="1:99" s="18" customFormat="1" ht="18" customHeight="1" x14ac:dyDescent="0.25">
      <c r="A229" s="39" t="s">
        <v>12</v>
      </c>
      <c r="B229" s="39" t="s">
        <v>136</v>
      </c>
      <c r="C229" s="39" t="s">
        <v>149</v>
      </c>
      <c r="D229" s="39" t="s">
        <v>150</v>
      </c>
      <c r="E229" s="39" t="s">
        <v>1</v>
      </c>
      <c r="F229" s="39" t="s">
        <v>153</v>
      </c>
      <c r="G229" s="39" t="s">
        <v>25</v>
      </c>
      <c r="H229" s="36">
        <v>33522</v>
      </c>
      <c r="I229" s="41"/>
      <c r="J229" s="8">
        <v>2</v>
      </c>
      <c r="K229" s="48">
        <v>43748</v>
      </c>
      <c r="L229" s="48">
        <v>43709</v>
      </c>
      <c r="M229" s="48">
        <v>43890</v>
      </c>
      <c r="N229" s="40">
        <v>28276</v>
      </c>
      <c r="O229" s="40">
        <v>13537</v>
      </c>
      <c r="P229" s="40">
        <v>41813</v>
      </c>
      <c r="Q229" s="41" t="s">
        <v>151</v>
      </c>
      <c r="R229" s="39" t="s">
        <v>152</v>
      </c>
      <c r="S229" s="39" t="s">
        <v>49</v>
      </c>
      <c r="T229" s="41"/>
      <c r="U229" s="41"/>
      <c r="V229" s="78" t="s">
        <v>3022</v>
      </c>
      <c r="W229" s="75" t="s">
        <v>1620</v>
      </c>
      <c r="X229" s="78"/>
      <c r="Y229" s="78"/>
      <c r="Z229" s="1" t="s">
        <v>7</v>
      </c>
      <c r="CS229" s="1"/>
      <c r="CT229" s="1"/>
      <c r="CU229" s="1"/>
    </row>
    <row r="230" spans="1:99" s="18" customFormat="1" ht="18" customHeight="1" x14ac:dyDescent="0.25">
      <c r="A230" s="43" t="s">
        <v>12</v>
      </c>
      <c r="B230" s="43" t="s">
        <v>136</v>
      </c>
      <c r="C230" s="39" t="s">
        <v>996</v>
      </c>
      <c r="D230" s="43" t="s">
        <v>141</v>
      </c>
      <c r="E230" s="43" t="s">
        <v>25</v>
      </c>
      <c r="F230" s="43"/>
      <c r="G230" s="43"/>
      <c r="H230" s="35" t="s">
        <v>2152</v>
      </c>
      <c r="I230" s="43" t="s">
        <v>2153</v>
      </c>
      <c r="J230" s="31">
        <v>3</v>
      </c>
      <c r="K230" s="30">
        <v>43990</v>
      </c>
      <c r="L230" s="30">
        <v>43709</v>
      </c>
      <c r="M230" s="30">
        <v>44439</v>
      </c>
      <c r="N230" s="29">
        <v>16000</v>
      </c>
      <c r="O230" s="29">
        <v>0</v>
      </c>
      <c r="P230" s="29">
        <v>16000</v>
      </c>
      <c r="Q230" s="43" t="s">
        <v>1032</v>
      </c>
      <c r="R230" s="43" t="s">
        <v>2155</v>
      </c>
      <c r="S230" s="43" t="s">
        <v>1632</v>
      </c>
      <c r="T230" s="43" t="s">
        <v>1633</v>
      </c>
      <c r="U230" s="43" t="s">
        <v>2154</v>
      </c>
      <c r="V230" s="78" t="s">
        <v>3419</v>
      </c>
      <c r="W230" s="75" t="s">
        <v>2774</v>
      </c>
      <c r="X230" s="76" t="s">
        <v>1687</v>
      </c>
      <c r="Y230" s="76" t="s">
        <v>1627</v>
      </c>
      <c r="Z230" s="1" t="s">
        <v>7</v>
      </c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S230" s="1"/>
      <c r="CT230" s="1"/>
      <c r="CU230" s="1"/>
    </row>
    <row r="231" spans="1:99" s="18" customFormat="1" ht="18" customHeight="1" x14ac:dyDescent="0.25">
      <c r="A231" s="39" t="s">
        <v>12</v>
      </c>
      <c r="B231" s="39" t="s">
        <v>136</v>
      </c>
      <c r="C231" s="39" t="s">
        <v>996</v>
      </c>
      <c r="D231" s="39" t="s">
        <v>997</v>
      </c>
      <c r="E231" s="39" t="s">
        <v>134</v>
      </c>
      <c r="F231" s="39" t="s">
        <v>9</v>
      </c>
      <c r="G231" s="39" t="s">
        <v>9</v>
      </c>
      <c r="H231" s="36">
        <v>34736</v>
      </c>
      <c r="I231" s="41"/>
      <c r="J231" s="8">
        <v>1</v>
      </c>
      <c r="K231" s="48">
        <v>43684</v>
      </c>
      <c r="L231" s="48">
        <v>43709</v>
      </c>
      <c r="M231" s="48">
        <v>44255</v>
      </c>
      <c r="N231" s="40">
        <v>68582</v>
      </c>
      <c r="O231" s="40">
        <v>31418</v>
      </c>
      <c r="P231" s="40">
        <v>100000</v>
      </c>
      <c r="Q231" s="41" t="s">
        <v>1528</v>
      </c>
      <c r="R231" s="39" t="s">
        <v>998</v>
      </c>
      <c r="S231" s="39" t="s">
        <v>49</v>
      </c>
      <c r="T231" s="41"/>
      <c r="U231" s="41"/>
      <c r="V231" s="78" t="s">
        <v>3176</v>
      </c>
      <c r="W231" s="75" t="s">
        <v>1620</v>
      </c>
      <c r="X231" s="78"/>
      <c r="Y231" s="78"/>
      <c r="Z231" s="1" t="s">
        <v>7</v>
      </c>
      <c r="CS231" s="1"/>
      <c r="CT231" s="1"/>
      <c r="CU231" s="1"/>
    </row>
    <row r="232" spans="1:99" s="18" customFormat="1" ht="18" customHeight="1" x14ac:dyDescent="0.25">
      <c r="A232" s="39" t="s">
        <v>12</v>
      </c>
      <c r="B232" s="39" t="s">
        <v>136</v>
      </c>
      <c r="C232" s="39" t="s">
        <v>374</v>
      </c>
      <c r="D232" s="39" t="s">
        <v>375</v>
      </c>
      <c r="E232" s="39" t="s">
        <v>1</v>
      </c>
      <c r="F232" s="39" t="s">
        <v>378</v>
      </c>
      <c r="G232" s="39" t="s">
        <v>70</v>
      </c>
      <c r="H232" s="36">
        <v>34029</v>
      </c>
      <c r="I232" s="41"/>
      <c r="J232" s="8">
        <v>1</v>
      </c>
      <c r="K232" s="48">
        <v>43756</v>
      </c>
      <c r="L232" s="48">
        <v>43709</v>
      </c>
      <c r="M232" s="48">
        <v>44074</v>
      </c>
      <c r="N232" s="40">
        <v>60730</v>
      </c>
      <c r="O232" s="40">
        <v>29271</v>
      </c>
      <c r="P232" s="40">
        <v>90001</v>
      </c>
      <c r="Q232" s="41" t="s">
        <v>376</v>
      </c>
      <c r="R232" s="39" t="s">
        <v>377</v>
      </c>
      <c r="S232" s="39" t="s">
        <v>49</v>
      </c>
      <c r="T232" s="41"/>
      <c r="U232" s="41"/>
      <c r="V232" s="78" t="s">
        <v>2933</v>
      </c>
      <c r="W232" s="75" t="s">
        <v>1620</v>
      </c>
      <c r="X232" s="78"/>
      <c r="Y232" s="78"/>
      <c r="Z232" s="1" t="s">
        <v>7</v>
      </c>
      <c r="CS232" s="1"/>
      <c r="CT232" s="1"/>
      <c r="CU232" s="1"/>
    </row>
    <row r="233" spans="1:99" s="18" customFormat="1" ht="18" customHeight="1" x14ac:dyDescent="0.25">
      <c r="A233" s="39" t="s">
        <v>12</v>
      </c>
      <c r="B233" s="39" t="s">
        <v>136</v>
      </c>
      <c r="C233" s="39" t="s">
        <v>374</v>
      </c>
      <c r="D233" s="39" t="s">
        <v>234</v>
      </c>
      <c r="E233" s="39" t="s">
        <v>70</v>
      </c>
      <c r="F233" s="39" t="s">
        <v>237</v>
      </c>
      <c r="G233" s="39" t="s">
        <v>25</v>
      </c>
      <c r="H233" s="36">
        <v>32893</v>
      </c>
      <c r="I233" s="41"/>
      <c r="J233" s="8">
        <v>3</v>
      </c>
      <c r="K233" s="48">
        <v>43854</v>
      </c>
      <c r="L233" s="48">
        <v>43845</v>
      </c>
      <c r="M233" s="48">
        <v>44286</v>
      </c>
      <c r="N233" s="40">
        <v>63388</v>
      </c>
      <c r="O233" s="40">
        <v>28612.639999999999</v>
      </c>
      <c r="P233" s="40">
        <v>92000.639999999999</v>
      </c>
      <c r="Q233" s="41" t="s">
        <v>870</v>
      </c>
      <c r="R233" s="39" t="s">
        <v>871</v>
      </c>
      <c r="S233" s="39" t="s">
        <v>49</v>
      </c>
      <c r="T233" s="41"/>
      <c r="U233" s="41"/>
      <c r="V233" s="78" t="s">
        <v>2985</v>
      </c>
      <c r="W233" s="75" t="s">
        <v>1620</v>
      </c>
      <c r="X233" s="78"/>
      <c r="Y233" s="78"/>
      <c r="Z233" s="1" t="s">
        <v>7</v>
      </c>
      <c r="CS233" s="1"/>
      <c r="CT233" s="1"/>
      <c r="CU233" s="1"/>
    </row>
    <row r="234" spans="1:99" s="18" customFormat="1" ht="18" customHeight="1" x14ac:dyDescent="0.25">
      <c r="A234" s="39" t="s">
        <v>12</v>
      </c>
      <c r="B234" s="39" t="s">
        <v>275</v>
      </c>
      <c r="C234" s="39" t="s">
        <v>359</v>
      </c>
      <c r="D234" s="39" t="s">
        <v>177</v>
      </c>
      <c r="E234" s="39" t="s">
        <v>25</v>
      </c>
      <c r="F234" s="39" t="s">
        <v>9</v>
      </c>
      <c r="G234" s="39" t="s">
        <v>9</v>
      </c>
      <c r="H234" s="36">
        <v>30382</v>
      </c>
      <c r="I234" s="41"/>
      <c r="J234" s="8">
        <v>3</v>
      </c>
      <c r="K234" s="48">
        <v>43762</v>
      </c>
      <c r="L234" s="48">
        <v>43702</v>
      </c>
      <c r="M234" s="48">
        <v>44340</v>
      </c>
      <c r="N234" s="40">
        <v>1275429</v>
      </c>
      <c r="O234" s="40">
        <v>301343.99</v>
      </c>
      <c r="P234" s="40">
        <v>1576772.99</v>
      </c>
      <c r="Q234" s="41" t="s">
        <v>360</v>
      </c>
      <c r="R234" s="39" t="s">
        <v>361</v>
      </c>
      <c r="S234" s="39" t="s">
        <v>49</v>
      </c>
      <c r="T234" s="41"/>
      <c r="U234" s="41"/>
      <c r="V234" s="78" t="s">
        <v>3099</v>
      </c>
      <c r="W234" s="75" t="s">
        <v>1620</v>
      </c>
      <c r="X234" s="78"/>
      <c r="Y234" s="78"/>
      <c r="Z234" s="1" t="s">
        <v>7</v>
      </c>
    </row>
    <row r="235" spans="1:99" s="18" customFormat="1" ht="18" customHeight="1" x14ac:dyDescent="0.25">
      <c r="A235" s="39" t="s">
        <v>12</v>
      </c>
      <c r="B235" s="39" t="s">
        <v>275</v>
      </c>
      <c r="C235" s="39" t="s">
        <v>359</v>
      </c>
      <c r="D235" s="39" t="s">
        <v>177</v>
      </c>
      <c r="E235" s="39" t="s">
        <v>25</v>
      </c>
      <c r="F235" s="39" t="s">
        <v>9</v>
      </c>
      <c r="G235" s="39" t="s">
        <v>9</v>
      </c>
      <c r="H235" s="36">
        <v>31576</v>
      </c>
      <c r="I235" s="41"/>
      <c r="J235" s="8">
        <v>3</v>
      </c>
      <c r="K235" s="48">
        <v>43776</v>
      </c>
      <c r="L235" s="48">
        <v>43709</v>
      </c>
      <c r="M235" s="48">
        <v>44074</v>
      </c>
      <c r="N235" s="40">
        <v>298081</v>
      </c>
      <c r="O235" s="40">
        <v>76228</v>
      </c>
      <c r="P235" s="40">
        <v>374309</v>
      </c>
      <c r="Q235" s="41" t="s">
        <v>503</v>
      </c>
      <c r="R235" s="39" t="s">
        <v>504</v>
      </c>
      <c r="S235" s="39" t="s">
        <v>49</v>
      </c>
      <c r="T235" s="41"/>
      <c r="U235" s="41"/>
      <c r="V235" s="78" t="s">
        <v>3125</v>
      </c>
      <c r="W235" s="75" t="s">
        <v>1620</v>
      </c>
      <c r="X235" s="78"/>
      <c r="Y235" s="78"/>
      <c r="Z235" s="1" t="s">
        <v>7</v>
      </c>
    </row>
    <row r="236" spans="1:99" s="18" customFormat="1" ht="18" customHeight="1" x14ac:dyDescent="0.25">
      <c r="A236" s="39" t="s">
        <v>12</v>
      </c>
      <c r="B236" s="39" t="s">
        <v>275</v>
      </c>
      <c r="C236" s="39" t="s">
        <v>356</v>
      </c>
      <c r="D236" s="39" t="s">
        <v>357</v>
      </c>
      <c r="E236" s="39" t="s">
        <v>134</v>
      </c>
      <c r="F236" s="39" t="s">
        <v>9</v>
      </c>
      <c r="G236" s="39" t="s">
        <v>9</v>
      </c>
      <c r="H236" s="36">
        <v>30836</v>
      </c>
      <c r="I236" s="41"/>
      <c r="J236" s="8">
        <v>2</v>
      </c>
      <c r="K236" s="48">
        <v>43756</v>
      </c>
      <c r="L236" s="48">
        <v>43647</v>
      </c>
      <c r="M236" s="48">
        <v>43982</v>
      </c>
      <c r="N236" s="40">
        <v>42112</v>
      </c>
      <c r="O236" s="40">
        <v>23582.720000000001</v>
      </c>
      <c r="P236" s="40">
        <v>65694.720000000001</v>
      </c>
      <c r="Q236" s="41" t="s">
        <v>9</v>
      </c>
      <c r="R236" s="39" t="s">
        <v>358</v>
      </c>
      <c r="S236" s="39" t="s">
        <v>49</v>
      </c>
      <c r="T236" s="41"/>
      <c r="U236" s="41"/>
      <c r="V236" s="78" t="s">
        <v>3150</v>
      </c>
      <c r="W236" s="75" t="s">
        <v>1620</v>
      </c>
      <c r="X236" s="78"/>
      <c r="Y236" s="78"/>
      <c r="Z236" s="1" t="s">
        <v>7</v>
      </c>
    </row>
    <row r="237" spans="1:99" s="18" customFormat="1" ht="18" customHeight="1" x14ac:dyDescent="0.25">
      <c r="A237" s="39" t="s">
        <v>12</v>
      </c>
      <c r="B237" s="39" t="s">
        <v>275</v>
      </c>
      <c r="C237" s="39" t="s">
        <v>276</v>
      </c>
      <c r="D237" s="39" t="s">
        <v>277</v>
      </c>
      <c r="E237" s="39" t="s">
        <v>134</v>
      </c>
      <c r="F237" s="39" t="s">
        <v>9</v>
      </c>
      <c r="G237" s="39" t="s">
        <v>9</v>
      </c>
      <c r="H237" s="36">
        <v>34424</v>
      </c>
      <c r="I237" s="41"/>
      <c r="J237" s="8">
        <v>1</v>
      </c>
      <c r="K237" s="48">
        <v>43768</v>
      </c>
      <c r="L237" s="48">
        <v>43709</v>
      </c>
      <c r="M237" s="48">
        <v>44074</v>
      </c>
      <c r="N237" s="40">
        <v>64344</v>
      </c>
      <c r="O237" s="40">
        <v>29148</v>
      </c>
      <c r="P237" s="40">
        <v>93492</v>
      </c>
      <c r="Q237" s="41" t="s">
        <v>278</v>
      </c>
      <c r="R237" s="39" t="s">
        <v>279</v>
      </c>
      <c r="S237" s="39" t="s">
        <v>49</v>
      </c>
      <c r="T237" s="41"/>
      <c r="U237" s="41"/>
      <c r="V237" s="78" t="s">
        <v>3015</v>
      </c>
      <c r="W237" s="75" t="s">
        <v>1620</v>
      </c>
      <c r="X237" s="78"/>
      <c r="Y237" s="78"/>
      <c r="Z237" s="1" t="s">
        <v>7</v>
      </c>
      <c r="CS237" s="1"/>
      <c r="CT237" s="1"/>
      <c r="CU237" s="1"/>
    </row>
    <row r="238" spans="1:99" s="18" customFormat="1" ht="18" customHeight="1" x14ac:dyDescent="0.25">
      <c r="A238" s="39" t="s">
        <v>12</v>
      </c>
      <c r="B238" s="39" t="s">
        <v>275</v>
      </c>
      <c r="C238" s="39" t="s">
        <v>276</v>
      </c>
      <c r="D238" s="39" t="s">
        <v>108</v>
      </c>
      <c r="E238" s="39" t="s">
        <v>25</v>
      </c>
      <c r="F238" s="39" t="s">
        <v>9</v>
      </c>
      <c r="G238" s="39" t="s">
        <v>9</v>
      </c>
      <c r="H238" s="36">
        <v>34294</v>
      </c>
      <c r="I238" s="41"/>
      <c r="J238" s="8">
        <v>1</v>
      </c>
      <c r="K238" s="48">
        <v>43734</v>
      </c>
      <c r="L238" s="48">
        <v>43714</v>
      </c>
      <c r="M238" s="48">
        <v>43982</v>
      </c>
      <c r="N238" s="40">
        <v>126560</v>
      </c>
      <c r="O238" s="40">
        <v>63979</v>
      </c>
      <c r="P238" s="40">
        <v>190539</v>
      </c>
      <c r="Q238" s="41" t="s">
        <v>1480</v>
      </c>
      <c r="R238" s="39" t="s">
        <v>1015</v>
      </c>
      <c r="S238" s="39" t="s">
        <v>49</v>
      </c>
      <c r="T238" s="41"/>
      <c r="U238" s="41"/>
      <c r="V238" s="78" t="s">
        <v>3046</v>
      </c>
      <c r="W238" s="75" t="s">
        <v>1620</v>
      </c>
      <c r="X238" s="78"/>
      <c r="Y238" s="78"/>
      <c r="Z238" s="1" t="s">
        <v>7</v>
      </c>
      <c r="CS238" s="1"/>
      <c r="CT238" s="1"/>
      <c r="CU238" s="1"/>
    </row>
    <row r="239" spans="1:99" s="18" customFormat="1" ht="18" customHeight="1" x14ac:dyDescent="0.25">
      <c r="A239" s="43" t="s">
        <v>12</v>
      </c>
      <c r="B239" s="43" t="s">
        <v>275</v>
      </c>
      <c r="C239" s="39" t="s">
        <v>531</v>
      </c>
      <c r="D239" s="43" t="s">
        <v>1002</v>
      </c>
      <c r="E239" s="43" t="s">
        <v>134</v>
      </c>
      <c r="F239" s="43"/>
      <c r="G239" s="43"/>
      <c r="H239" s="35" t="s">
        <v>2046</v>
      </c>
      <c r="I239" s="43" t="s">
        <v>2047</v>
      </c>
      <c r="J239" s="31">
        <v>1</v>
      </c>
      <c r="K239" s="30">
        <v>43999</v>
      </c>
      <c r="L239" s="30">
        <v>43952</v>
      </c>
      <c r="M239" s="30">
        <v>44316</v>
      </c>
      <c r="N239" s="29">
        <v>50000</v>
      </c>
      <c r="O239" s="29">
        <v>0</v>
      </c>
      <c r="P239" s="29">
        <v>50000</v>
      </c>
      <c r="Q239" s="43" t="s">
        <v>2048</v>
      </c>
      <c r="R239" s="43" t="s">
        <v>2050</v>
      </c>
      <c r="S239" s="43" t="s">
        <v>1632</v>
      </c>
      <c r="T239" s="43" t="s">
        <v>1633</v>
      </c>
      <c r="U239" s="43" t="s">
        <v>2049</v>
      </c>
      <c r="V239" s="78" t="s">
        <v>3412</v>
      </c>
      <c r="W239" s="75" t="s">
        <v>2774</v>
      </c>
      <c r="X239" s="76" t="s">
        <v>1687</v>
      </c>
      <c r="Y239" s="76" t="s">
        <v>1627</v>
      </c>
      <c r="Z239" s="1" t="s">
        <v>7</v>
      </c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S239" s="1"/>
      <c r="CT239" s="1"/>
      <c r="CU239" s="1"/>
    </row>
    <row r="240" spans="1:99" s="18" customFormat="1" ht="18" customHeight="1" x14ac:dyDescent="0.25">
      <c r="A240" s="39" t="s">
        <v>12</v>
      </c>
      <c r="B240" s="39" t="s">
        <v>275</v>
      </c>
      <c r="C240" s="39" t="s">
        <v>531</v>
      </c>
      <c r="D240" s="39" t="s">
        <v>532</v>
      </c>
      <c r="E240" s="39" t="s">
        <v>25</v>
      </c>
      <c r="F240" s="39" t="s">
        <v>9</v>
      </c>
      <c r="G240" s="39" t="s">
        <v>9</v>
      </c>
      <c r="H240" s="36">
        <v>34392</v>
      </c>
      <c r="I240" s="41"/>
      <c r="J240" s="8">
        <v>1</v>
      </c>
      <c r="K240" s="48">
        <v>43754</v>
      </c>
      <c r="L240" s="48">
        <v>43709</v>
      </c>
      <c r="M240" s="48">
        <v>44074</v>
      </c>
      <c r="N240" s="40">
        <v>99711</v>
      </c>
      <c r="O240" s="40">
        <v>0</v>
      </c>
      <c r="P240" s="40">
        <v>99711</v>
      </c>
      <c r="Q240" s="41" t="s">
        <v>533</v>
      </c>
      <c r="R240" s="39" t="s">
        <v>1603</v>
      </c>
      <c r="S240" s="39" t="s">
        <v>49</v>
      </c>
      <c r="T240" s="41"/>
      <c r="U240" s="41"/>
      <c r="V240" s="78" t="s">
        <v>2931</v>
      </c>
      <c r="W240" s="75" t="s">
        <v>1620</v>
      </c>
      <c r="X240" s="78"/>
      <c r="Y240" s="78"/>
      <c r="Z240" s="1" t="s">
        <v>7</v>
      </c>
      <c r="CS240" s="1"/>
      <c r="CT240" s="1"/>
      <c r="CU240" s="1"/>
    </row>
    <row r="241" spans="1:99" s="18" customFormat="1" ht="18" customHeight="1" x14ac:dyDescent="0.25">
      <c r="A241" s="39" t="s">
        <v>12</v>
      </c>
      <c r="B241" s="39" t="s">
        <v>275</v>
      </c>
      <c r="C241" s="39" t="s">
        <v>802</v>
      </c>
      <c r="D241" s="39" t="s">
        <v>805</v>
      </c>
      <c r="E241" s="39" t="s">
        <v>134</v>
      </c>
      <c r="F241" s="39" t="s">
        <v>1485</v>
      </c>
      <c r="G241" s="39" t="s">
        <v>25</v>
      </c>
      <c r="H241" s="36">
        <v>32190</v>
      </c>
      <c r="I241" s="41"/>
      <c r="J241" s="8">
        <v>2</v>
      </c>
      <c r="K241" s="48">
        <v>43691</v>
      </c>
      <c r="L241" s="48">
        <v>43354</v>
      </c>
      <c r="M241" s="48">
        <v>43718</v>
      </c>
      <c r="N241" s="40">
        <v>33961</v>
      </c>
      <c r="O241" s="40">
        <v>19018.16</v>
      </c>
      <c r="P241" s="40">
        <v>52979.16</v>
      </c>
      <c r="Q241" s="41" t="s">
        <v>9</v>
      </c>
      <c r="R241" s="39" t="s">
        <v>1026</v>
      </c>
      <c r="S241" s="39" t="s">
        <v>49</v>
      </c>
      <c r="T241" s="41"/>
      <c r="U241" s="41"/>
      <c r="V241" s="78" t="s">
        <v>2930</v>
      </c>
      <c r="W241" s="75" t="s">
        <v>1620</v>
      </c>
      <c r="X241" s="78"/>
      <c r="Y241" s="78"/>
      <c r="Z241" s="1" t="s">
        <v>7</v>
      </c>
      <c r="CS241" s="1"/>
      <c r="CT241" s="1"/>
      <c r="CU241" s="1"/>
    </row>
    <row r="242" spans="1:99" s="18" customFormat="1" ht="18" customHeight="1" x14ac:dyDescent="0.25">
      <c r="A242" s="43" t="s">
        <v>12</v>
      </c>
      <c r="B242" s="43" t="s">
        <v>1554</v>
      </c>
      <c r="C242" s="43" t="s">
        <v>2446</v>
      </c>
      <c r="D242" s="43" t="s">
        <v>1424</v>
      </c>
      <c r="E242" s="43" t="s">
        <v>36</v>
      </c>
      <c r="F242" s="43" t="s">
        <v>1258</v>
      </c>
      <c r="G242" s="43" t="s">
        <v>36</v>
      </c>
      <c r="H242" s="35" t="s">
        <v>2447</v>
      </c>
      <c r="I242" s="43" t="s">
        <v>2448</v>
      </c>
      <c r="J242" s="31">
        <v>1</v>
      </c>
      <c r="K242" s="30">
        <v>43952</v>
      </c>
      <c r="L242" s="30">
        <v>43831</v>
      </c>
      <c r="M242" s="30">
        <v>44211</v>
      </c>
      <c r="N242" s="29">
        <v>64102</v>
      </c>
      <c r="O242" s="29">
        <v>35898</v>
      </c>
      <c r="P242" s="29">
        <v>100000</v>
      </c>
      <c r="Q242" s="43" t="s">
        <v>2449</v>
      </c>
      <c r="R242" s="43" t="s">
        <v>1425</v>
      </c>
      <c r="S242" s="43" t="s">
        <v>1632</v>
      </c>
      <c r="T242" s="43" t="s">
        <v>1633</v>
      </c>
      <c r="U242" s="43" t="s">
        <v>2450</v>
      </c>
      <c r="V242" s="78" t="s">
        <v>3351</v>
      </c>
      <c r="W242" s="75" t="s">
        <v>2774</v>
      </c>
      <c r="X242" s="76" t="s">
        <v>1687</v>
      </c>
      <c r="Y242" s="76" t="s">
        <v>1627</v>
      </c>
      <c r="Z242" s="1" t="s">
        <v>7</v>
      </c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</row>
    <row r="243" spans="1:99" s="18" customFormat="1" ht="18" customHeight="1" x14ac:dyDescent="0.25">
      <c r="A243" s="39" t="s">
        <v>12</v>
      </c>
      <c r="B243" s="39" t="s">
        <v>1554</v>
      </c>
      <c r="C243" s="39" t="s">
        <v>844</v>
      </c>
      <c r="D243" s="39" t="s">
        <v>845</v>
      </c>
      <c r="E243" s="39" t="s">
        <v>36</v>
      </c>
      <c r="F243" s="39" t="s">
        <v>9</v>
      </c>
      <c r="G243" s="39" t="s">
        <v>9</v>
      </c>
      <c r="H243" s="36">
        <v>34949</v>
      </c>
      <c r="I243" s="41"/>
      <c r="J243" s="8">
        <v>1</v>
      </c>
      <c r="K243" s="48">
        <v>43837</v>
      </c>
      <c r="L243" s="48">
        <v>43739</v>
      </c>
      <c r="M243" s="48">
        <v>43861</v>
      </c>
      <c r="N243" s="40">
        <v>14700</v>
      </c>
      <c r="O243" s="40">
        <v>5586</v>
      </c>
      <c r="P243" s="40">
        <v>20286</v>
      </c>
      <c r="Q243" s="41" t="s">
        <v>846</v>
      </c>
      <c r="R243" s="39" t="s">
        <v>847</v>
      </c>
      <c r="S243" s="39" t="s">
        <v>73</v>
      </c>
      <c r="T243" s="41"/>
      <c r="U243" s="41"/>
      <c r="V243" s="78" t="s">
        <v>2879</v>
      </c>
      <c r="W243" s="75" t="s">
        <v>1620</v>
      </c>
      <c r="X243" s="78"/>
      <c r="Y243" s="78"/>
      <c r="Z243" s="1" t="s">
        <v>7</v>
      </c>
    </row>
    <row r="244" spans="1:99" s="18" customFormat="1" ht="18" customHeight="1" x14ac:dyDescent="0.25">
      <c r="A244" s="43" t="s">
        <v>12</v>
      </c>
      <c r="B244" s="43" t="s">
        <v>1554</v>
      </c>
      <c r="C244" s="39" t="s">
        <v>844</v>
      </c>
      <c r="D244" s="43" t="s">
        <v>1933</v>
      </c>
      <c r="E244" s="43" t="s">
        <v>36</v>
      </c>
      <c r="F244" s="43"/>
      <c r="G244" s="43"/>
      <c r="H244" s="35" t="s">
        <v>1934</v>
      </c>
      <c r="I244" s="43" t="s">
        <v>1935</v>
      </c>
      <c r="J244" s="31">
        <v>1</v>
      </c>
      <c r="K244" s="30">
        <v>44007</v>
      </c>
      <c r="L244" s="30">
        <v>43831</v>
      </c>
      <c r="M244" s="30">
        <v>44073</v>
      </c>
      <c r="N244" s="29">
        <v>5636</v>
      </c>
      <c r="O244" s="29">
        <v>2142</v>
      </c>
      <c r="P244" s="29">
        <v>7778</v>
      </c>
      <c r="Q244" s="43" t="s">
        <v>1936</v>
      </c>
      <c r="R244" s="43" t="s">
        <v>1938</v>
      </c>
      <c r="S244" s="43" t="s">
        <v>1691</v>
      </c>
      <c r="T244" s="43" t="s">
        <v>1633</v>
      </c>
      <c r="U244" s="43" t="s">
        <v>1937</v>
      </c>
      <c r="V244" s="78" t="s">
        <v>3233</v>
      </c>
      <c r="W244" s="75" t="s">
        <v>2774</v>
      </c>
      <c r="X244" s="76" t="s">
        <v>1687</v>
      </c>
      <c r="Y244" s="76" t="s">
        <v>1627</v>
      </c>
      <c r="Z244" s="1" t="s">
        <v>7</v>
      </c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</row>
    <row r="245" spans="1:99" s="18" customFormat="1" ht="18" customHeight="1" x14ac:dyDescent="0.25">
      <c r="A245" s="39" t="s">
        <v>12</v>
      </c>
      <c r="B245" s="39" t="s">
        <v>1554</v>
      </c>
      <c r="C245" s="39" t="s">
        <v>844</v>
      </c>
      <c r="D245" s="39" t="s">
        <v>1022</v>
      </c>
      <c r="E245" s="39" t="s">
        <v>70</v>
      </c>
      <c r="F245" s="39" t="s">
        <v>9</v>
      </c>
      <c r="G245" s="39" t="s">
        <v>9</v>
      </c>
      <c r="H245" s="36">
        <v>34857</v>
      </c>
      <c r="I245" s="41"/>
      <c r="J245" s="8">
        <v>1</v>
      </c>
      <c r="K245" s="48">
        <v>43858</v>
      </c>
      <c r="L245" s="48">
        <v>43851</v>
      </c>
      <c r="M245" s="48">
        <v>44316</v>
      </c>
      <c r="N245" s="40">
        <v>47126</v>
      </c>
      <c r="O245" s="40">
        <v>26391</v>
      </c>
      <c r="P245" s="40">
        <v>73517</v>
      </c>
      <c r="Q245" s="41" t="s">
        <v>1549</v>
      </c>
      <c r="R245" s="39" t="s">
        <v>1023</v>
      </c>
      <c r="S245" s="39" t="s">
        <v>49</v>
      </c>
      <c r="T245" s="41"/>
      <c r="U245" s="41"/>
      <c r="V245" s="78" t="s">
        <v>3159</v>
      </c>
      <c r="W245" s="75" t="s">
        <v>1620</v>
      </c>
      <c r="X245" s="78"/>
      <c r="Y245" s="78"/>
      <c r="Z245" s="1" t="s">
        <v>7</v>
      </c>
    </row>
    <row r="246" spans="1:99" s="18" customFormat="1" ht="18" customHeight="1" x14ac:dyDescent="0.25">
      <c r="A246" s="43" t="s">
        <v>12</v>
      </c>
      <c r="B246" s="43" t="s">
        <v>1554</v>
      </c>
      <c r="C246" s="39" t="s">
        <v>844</v>
      </c>
      <c r="D246" s="43" t="s">
        <v>2217</v>
      </c>
      <c r="E246" s="43" t="s">
        <v>36</v>
      </c>
      <c r="F246" s="43"/>
      <c r="G246" s="43"/>
      <c r="H246" s="35" t="s">
        <v>2218</v>
      </c>
      <c r="I246" s="43" t="s">
        <v>2219</v>
      </c>
      <c r="J246" s="31">
        <v>1</v>
      </c>
      <c r="K246" s="30">
        <v>43983</v>
      </c>
      <c r="L246" s="30">
        <v>43742</v>
      </c>
      <c r="M246" s="30">
        <v>43921</v>
      </c>
      <c r="N246" s="29">
        <v>3193</v>
      </c>
      <c r="O246" s="29">
        <v>1788</v>
      </c>
      <c r="P246" s="29">
        <v>4981</v>
      </c>
      <c r="Q246" s="43" t="s">
        <v>2220</v>
      </c>
      <c r="R246" s="43" t="s">
        <v>2222</v>
      </c>
      <c r="S246" s="43" t="s">
        <v>2012</v>
      </c>
      <c r="T246" s="43" t="s">
        <v>1633</v>
      </c>
      <c r="U246" s="43" t="s">
        <v>2221</v>
      </c>
      <c r="V246" s="78" t="s">
        <v>3459</v>
      </c>
      <c r="W246" s="75" t="s">
        <v>2774</v>
      </c>
      <c r="X246" s="76" t="s">
        <v>1687</v>
      </c>
      <c r="Y246" s="76" t="s">
        <v>1627</v>
      </c>
      <c r="Z246" s="1" t="s">
        <v>7</v>
      </c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</row>
    <row r="247" spans="1:99" s="18" customFormat="1" ht="18" customHeight="1" x14ac:dyDescent="0.25">
      <c r="A247" s="39" t="s">
        <v>12</v>
      </c>
      <c r="B247" s="39" t="s">
        <v>1554</v>
      </c>
      <c r="C247" s="39" t="s">
        <v>828</v>
      </c>
      <c r="D247" s="39" t="s">
        <v>237</v>
      </c>
      <c r="E247" s="39" t="s">
        <v>25</v>
      </c>
      <c r="F247" s="39" t="s">
        <v>9</v>
      </c>
      <c r="G247" s="39" t="s">
        <v>9</v>
      </c>
      <c r="H247" s="36">
        <v>35153</v>
      </c>
      <c r="I247" s="41"/>
      <c r="J247" s="8">
        <v>1</v>
      </c>
      <c r="K247" s="48">
        <v>43843</v>
      </c>
      <c r="L247" s="48">
        <v>43831</v>
      </c>
      <c r="M247" s="48">
        <v>44074</v>
      </c>
      <c r="N247" s="40">
        <v>5000</v>
      </c>
      <c r="O247" s="40">
        <v>0</v>
      </c>
      <c r="P247" s="40">
        <v>5000</v>
      </c>
      <c r="Q247" s="41" t="s">
        <v>1555</v>
      </c>
      <c r="R247" s="39" t="s">
        <v>1031</v>
      </c>
      <c r="S247" s="39" t="s">
        <v>49</v>
      </c>
      <c r="T247" s="41"/>
      <c r="U247" s="41"/>
      <c r="V247" s="78" t="s">
        <v>2995</v>
      </c>
      <c r="W247" s="75" t="s">
        <v>1620</v>
      </c>
      <c r="X247" s="78"/>
      <c r="Y247" s="78"/>
      <c r="Z247" s="1" t="s">
        <v>7</v>
      </c>
      <c r="CS247" s="1"/>
      <c r="CT247" s="1"/>
      <c r="CU247" s="1"/>
    </row>
    <row r="248" spans="1:99" s="18" customFormat="1" ht="18" customHeight="1" x14ac:dyDescent="0.25">
      <c r="A248" s="39" t="s">
        <v>12</v>
      </c>
      <c r="B248" s="39" t="s">
        <v>1554</v>
      </c>
      <c r="C248" s="39" t="s">
        <v>828</v>
      </c>
      <c r="D248" s="39" t="s">
        <v>156</v>
      </c>
      <c r="E248" s="39" t="s">
        <v>25</v>
      </c>
      <c r="F248" s="39" t="s">
        <v>9</v>
      </c>
      <c r="G248" s="39" t="s">
        <v>9</v>
      </c>
      <c r="H248" s="36">
        <v>34976</v>
      </c>
      <c r="I248" s="41"/>
      <c r="J248" s="8">
        <v>1</v>
      </c>
      <c r="K248" s="48">
        <v>43872</v>
      </c>
      <c r="L248" s="48">
        <v>43696</v>
      </c>
      <c r="M248" s="48">
        <v>44196</v>
      </c>
      <c r="N248" s="40">
        <v>21223</v>
      </c>
      <c r="O248" s="40">
        <v>8337</v>
      </c>
      <c r="P248" s="40">
        <v>29560</v>
      </c>
      <c r="Q248" s="41" t="s">
        <v>829</v>
      </c>
      <c r="R248" s="39" t="s">
        <v>830</v>
      </c>
      <c r="S248" s="39" t="s">
        <v>49</v>
      </c>
      <c r="T248" s="41"/>
      <c r="U248" s="41"/>
      <c r="V248" s="78" t="s">
        <v>3008</v>
      </c>
      <c r="W248" s="75" t="s">
        <v>1620</v>
      </c>
      <c r="X248" s="78"/>
      <c r="Y248" s="78"/>
      <c r="Z248" s="1" t="s">
        <v>7</v>
      </c>
      <c r="CS248" s="1"/>
      <c r="CT248" s="1"/>
      <c r="CU248" s="1"/>
    </row>
    <row r="249" spans="1:99" s="18" customFormat="1" ht="18" customHeight="1" x14ac:dyDescent="0.25">
      <c r="A249" s="39" t="s">
        <v>12</v>
      </c>
      <c r="B249" s="39" t="s">
        <v>831</v>
      </c>
      <c r="C249" s="39" t="s">
        <v>865</v>
      </c>
      <c r="D249" s="39" t="s">
        <v>999</v>
      </c>
      <c r="E249" s="39" t="s">
        <v>134</v>
      </c>
      <c r="F249" s="39" t="s">
        <v>9</v>
      </c>
      <c r="G249" s="39" t="s">
        <v>9</v>
      </c>
      <c r="H249" s="36">
        <v>25345</v>
      </c>
      <c r="I249" s="41"/>
      <c r="J249" s="8">
        <v>9</v>
      </c>
      <c r="K249" s="48">
        <v>43872</v>
      </c>
      <c r="L249" s="48">
        <v>43831</v>
      </c>
      <c r="M249" s="48">
        <v>44196</v>
      </c>
      <c r="N249" s="40">
        <v>157624</v>
      </c>
      <c r="O249" s="40">
        <v>15763</v>
      </c>
      <c r="P249" s="40">
        <v>173387</v>
      </c>
      <c r="Q249" s="41" t="s">
        <v>9</v>
      </c>
      <c r="R249" s="39" t="s">
        <v>1000</v>
      </c>
      <c r="S249" s="39" t="s">
        <v>49</v>
      </c>
      <c r="T249" s="41"/>
      <c r="U249" s="41"/>
      <c r="V249" s="78" t="s">
        <v>3149</v>
      </c>
      <c r="W249" s="75" t="s">
        <v>1620</v>
      </c>
      <c r="X249" s="78"/>
      <c r="Y249" s="78"/>
      <c r="Z249" s="1" t="s">
        <v>7</v>
      </c>
    </row>
    <row r="250" spans="1:99" s="18" customFormat="1" ht="18" customHeight="1" x14ac:dyDescent="0.25">
      <c r="A250" s="43" t="s">
        <v>12</v>
      </c>
      <c r="B250" s="43" t="s">
        <v>831</v>
      </c>
      <c r="C250" s="39" t="s">
        <v>225</v>
      </c>
      <c r="D250" s="43" t="s">
        <v>226</v>
      </c>
      <c r="E250" s="43" t="s">
        <v>25</v>
      </c>
      <c r="F250" s="43"/>
      <c r="G250" s="43"/>
      <c r="H250" s="35" t="s">
        <v>2197</v>
      </c>
      <c r="I250" s="43" t="s">
        <v>2198</v>
      </c>
      <c r="J250" s="31">
        <v>1</v>
      </c>
      <c r="K250" s="30">
        <v>43984</v>
      </c>
      <c r="L250" s="30">
        <v>44013</v>
      </c>
      <c r="M250" s="30">
        <v>45107</v>
      </c>
      <c r="N250" s="29">
        <v>64103</v>
      </c>
      <c r="O250" s="29">
        <v>35897</v>
      </c>
      <c r="P250" s="29">
        <v>100000</v>
      </c>
      <c r="Q250" s="43" t="s">
        <v>2199</v>
      </c>
      <c r="R250" s="43" t="s">
        <v>1422</v>
      </c>
      <c r="S250" s="43" t="s">
        <v>2012</v>
      </c>
      <c r="T250" s="43" t="s">
        <v>1633</v>
      </c>
      <c r="U250" s="43" t="s">
        <v>2200</v>
      </c>
      <c r="V250" s="78" t="s">
        <v>3253</v>
      </c>
      <c r="W250" s="75" t="s">
        <v>2774</v>
      </c>
      <c r="X250" s="76" t="s">
        <v>1687</v>
      </c>
      <c r="Y250" s="76" t="s">
        <v>1627</v>
      </c>
      <c r="Z250" s="1" t="s">
        <v>7</v>
      </c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</row>
    <row r="251" spans="1:99" s="18" customFormat="1" ht="18" customHeight="1" x14ac:dyDescent="0.25">
      <c r="A251" s="43" t="s">
        <v>12</v>
      </c>
      <c r="B251" s="43" t="s">
        <v>831</v>
      </c>
      <c r="C251" s="43" t="s">
        <v>1703</v>
      </c>
      <c r="D251" s="43" t="s">
        <v>141</v>
      </c>
      <c r="E251" s="43" t="s">
        <v>25</v>
      </c>
      <c r="F251" s="43"/>
      <c r="G251" s="43"/>
      <c r="H251" s="35" t="s">
        <v>1704</v>
      </c>
      <c r="I251" s="43" t="s">
        <v>1705</v>
      </c>
      <c r="J251" s="31">
        <v>1</v>
      </c>
      <c r="K251" s="30">
        <v>44012</v>
      </c>
      <c r="L251" s="30">
        <v>44013</v>
      </c>
      <c r="M251" s="30">
        <v>44377</v>
      </c>
      <c r="N251" s="29">
        <v>8400</v>
      </c>
      <c r="O251" s="29">
        <v>0</v>
      </c>
      <c r="P251" s="29">
        <v>8400</v>
      </c>
      <c r="Q251" s="43" t="s">
        <v>1707</v>
      </c>
      <c r="R251" s="43" t="s">
        <v>832</v>
      </c>
      <c r="S251" s="43" t="s">
        <v>1709</v>
      </c>
      <c r="T251" s="43" t="s">
        <v>1633</v>
      </c>
      <c r="U251" s="43" t="s">
        <v>1708</v>
      </c>
      <c r="V251" s="78" t="s">
        <v>3385</v>
      </c>
      <c r="W251" s="75" t="s">
        <v>2774</v>
      </c>
      <c r="X251" s="76" t="s">
        <v>1687</v>
      </c>
      <c r="Y251" s="76" t="s">
        <v>1627</v>
      </c>
      <c r="Z251" s="1" t="s">
        <v>7</v>
      </c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</row>
    <row r="252" spans="1:99" s="18" customFormat="1" ht="18" customHeight="1" x14ac:dyDescent="0.25">
      <c r="A252" s="43" t="s">
        <v>12</v>
      </c>
      <c r="B252" s="43" t="s">
        <v>831</v>
      </c>
      <c r="C252" s="43" t="s">
        <v>1014</v>
      </c>
      <c r="D252" s="43" t="s">
        <v>1027</v>
      </c>
      <c r="E252" s="43" t="s">
        <v>25</v>
      </c>
      <c r="F252" s="43"/>
      <c r="G252" s="43"/>
      <c r="H252" s="35" t="s">
        <v>2214</v>
      </c>
      <c r="I252" s="43" t="s">
        <v>2215</v>
      </c>
      <c r="J252" s="31">
        <v>3</v>
      </c>
      <c r="K252" s="30">
        <v>43984</v>
      </c>
      <c r="L252" s="30">
        <v>43862</v>
      </c>
      <c r="M252" s="30">
        <v>44957</v>
      </c>
      <c r="N252" s="29">
        <v>80911</v>
      </c>
      <c r="O252" s="29">
        <v>45311</v>
      </c>
      <c r="P252" s="29">
        <v>126222</v>
      </c>
      <c r="Q252" s="43" t="s">
        <v>1028</v>
      </c>
      <c r="R252" s="43" t="s">
        <v>1029</v>
      </c>
      <c r="S252" s="43" t="s">
        <v>1632</v>
      </c>
      <c r="T252" s="43" t="s">
        <v>1633</v>
      </c>
      <c r="U252" s="43" t="s">
        <v>2216</v>
      </c>
      <c r="V252" s="78" t="s">
        <v>3393</v>
      </c>
      <c r="W252" s="75" t="s">
        <v>2774</v>
      </c>
      <c r="X252" s="76" t="s">
        <v>1687</v>
      </c>
      <c r="Y252" s="76" t="s">
        <v>1627</v>
      </c>
      <c r="Z252" s="1" t="s">
        <v>7</v>
      </c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S252" s="1"/>
      <c r="CT252" s="1"/>
      <c r="CU252" s="1"/>
    </row>
    <row r="253" spans="1:99" s="18" customFormat="1" ht="18" customHeight="1" x14ac:dyDescent="0.25">
      <c r="A253" s="39" t="s">
        <v>12</v>
      </c>
      <c r="B253" s="39" t="s">
        <v>106</v>
      </c>
      <c r="C253" s="39" t="s">
        <v>225</v>
      </c>
      <c r="D253" s="39" t="s">
        <v>226</v>
      </c>
      <c r="E253" s="39" t="s">
        <v>25</v>
      </c>
      <c r="F253" s="39" t="s">
        <v>9</v>
      </c>
      <c r="G253" s="39" t="s">
        <v>9</v>
      </c>
      <c r="H253" s="36">
        <v>33451</v>
      </c>
      <c r="I253" s="41"/>
      <c r="J253" s="8">
        <v>1</v>
      </c>
      <c r="K253" s="48">
        <v>43741</v>
      </c>
      <c r="L253" s="48">
        <v>43739</v>
      </c>
      <c r="M253" s="48">
        <v>44104</v>
      </c>
      <c r="N253" s="40">
        <v>80128</v>
      </c>
      <c r="O253" s="40">
        <v>44871.68</v>
      </c>
      <c r="P253" s="40">
        <v>124999.67999999999</v>
      </c>
      <c r="Q253" s="41" t="s">
        <v>227</v>
      </c>
      <c r="R253" s="39" t="s">
        <v>228</v>
      </c>
      <c r="S253" s="39" t="s">
        <v>49</v>
      </c>
      <c r="T253" s="41"/>
      <c r="U253" s="41"/>
      <c r="V253" s="78" t="s">
        <v>3198</v>
      </c>
      <c r="W253" s="75" t="s">
        <v>1620</v>
      </c>
      <c r="X253" s="78"/>
      <c r="Y253" s="78"/>
      <c r="Z253" s="1" t="s">
        <v>7</v>
      </c>
    </row>
    <row r="254" spans="1:99" s="18" customFormat="1" ht="18" customHeight="1" x14ac:dyDescent="0.25">
      <c r="A254" s="39" t="s">
        <v>12</v>
      </c>
      <c r="B254" s="39" t="s">
        <v>106</v>
      </c>
      <c r="C254" s="39" t="s">
        <v>1009</v>
      </c>
      <c r="D254" s="39" t="s">
        <v>245</v>
      </c>
      <c r="E254" s="39" t="s">
        <v>36</v>
      </c>
      <c r="F254" s="39" t="s">
        <v>9</v>
      </c>
      <c r="G254" s="39" t="s">
        <v>9</v>
      </c>
      <c r="H254" s="36">
        <v>31747</v>
      </c>
      <c r="I254" s="41"/>
      <c r="J254" s="8">
        <v>3</v>
      </c>
      <c r="K254" s="48">
        <v>43860</v>
      </c>
      <c r="L254" s="48">
        <v>43709</v>
      </c>
      <c r="M254" s="48">
        <v>44074</v>
      </c>
      <c r="N254" s="40">
        <v>22041</v>
      </c>
      <c r="O254" s="40">
        <v>2709</v>
      </c>
      <c r="P254" s="40">
        <v>24750</v>
      </c>
      <c r="Q254" s="41" t="s">
        <v>1010</v>
      </c>
      <c r="R254" s="39" t="s">
        <v>1011</v>
      </c>
      <c r="S254" s="39" t="s">
        <v>49</v>
      </c>
      <c r="T254" s="41"/>
      <c r="U254" s="41"/>
      <c r="V254" s="78" t="s">
        <v>3133</v>
      </c>
      <c r="W254" s="75" t="s">
        <v>1620</v>
      </c>
      <c r="X254" s="78"/>
      <c r="Y254" s="78"/>
      <c r="Z254" s="1" t="s">
        <v>7</v>
      </c>
    </row>
    <row r="255" spans="1:99" s="18" customFormat="1" ht="18" customHeight="1" x14ac:dyDescent="0.25">
      <c r="A255" s="43" t="s">
        <v>12</v>
      </c>
      <c r="B255" s="43" t="s">
        <v>106</v>
      </c>
      <c r="C255" s="43" t="s">
        <v>2210</v>
      </c>
      <c r="D255" s="43" t="s">
        <v>295</v>
      </c>
      <c r="E255" s="43" t="s">
        <v>1</v>
      </c>
      <c r="F255" s="43" t="s">
        <v>141</v>
      </c>
      <c r="G255" s="43" t="s">
        <v>25</v>
      </c>
      <c r="H255" s="35" t="s">
        <v>2211</v>
      </c>
      <c r="I255" s="43" t="s">
        <v>2212</v>
      </c>
      <c r="J255" s="31">
        <v>1</v>
      </c>
      <c r="K255" s="30">
        <v>43984</v>
      </c>
      <c r="L255" s="30">
        <v>43405</v>
      </c>
      <c r="M255" s="30">
        <v>44135</v>
      </c>
      <c r="N255" s="29">
        <v>10800</v>
      </c>
      <c r="O255" s="29">
        <v>0</v>
      </c>
      <c r="P255" s="29">
        <v>10800</v>
      </c>
      <c r="Q255" s="43" t="s">
        <v>1036</v>
      </c>
      <c r="R255" s="43" t="s">
        <v>1037</v>
      </c>
      <c r="S255" s="43" t="s">
        <v>1632</v>
      </c>
      <c r="T255" s="43" t="s">
        <v>1633</v>
      </c>
      <c r="U255" s="43" t="s">
        <v>2213</v>
      </c>
      <c r="V255" s="78" t="s">
        <v>3258</v>
      </c>
      <c r="W255" s="75" t="s">
        <v>2774</v>
      </c>
      <c r="X255" s="76" t="s">
        <v>1687</v>
      </c>
      <c r="Y255" s="76" t="s">
        <v>1627</v>
      </c>
      <c r="Z255" s="1" t="s">
        <v>7</v>
      </c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</row>
    <row r="256" spans="1:99" s="18" customFormat="1" ht="18" customHeight="1" x14ac:dyDescent="0.25">
      <c r="A256" s="43" t="s">
        <v>12</v>
      </c>
      <c r="B256" s="43" t="s">
        <v>106</v>
      </c>
      <c r="C256" s="39" t="s">
        <v>729</v>
      </c>
      <c r="D256" s="43" t="s">
        <v>750</v>
      </c>
      <c r="E256" s="43" t="s">
        <v>134</v>
      </c>
      <c r="F256" s="43" t="s">
        <v>2174</v>
      </c>
      <c r="G256" s="43" t="s">
        <v>25</v>
      </c>
      <c r="H256" s="35" t="s">
        <v>2175</v>
      </c>
      <c r="I256" s="43" t="s">
        <v>2176</v>
      </c>
      <c r="J256" s="31">
        <v>1</v>
      </c>
      <c r="K256" s="30">
        <v>43986</v>
      </c>
      <c r="L256" s="30">
        <v>43891</v>
      </c>
      <c r="M256" s="30">
        <v>44040</v>
      </c>
      <c r="N256" s="29">
        <v>39565</v>
      </c>
      <c r="O256" s="29">
        <v>20435</v>
      </c>
      <c r="P256" s="29">
        <v>60000</v>
      </c>
      <c r="Q256" s="43" t="s">
        <v>2177</v>
      </c>
      <c r="R256" s="43" t="s">
        <v>2179</v>
      </c>
      <c r="S256" s="43" t="s">
        <v>1632</v>
      </c>
      <c r="T256" s="43" t="s">
        <v>1633</v>
      </c>
      <c r="U256" s="43" t="s">
        <v>2178</v>
      </c>
      <c r="V256" s="78" t="s">
        <v>3335</v>
      </c>
      <c r="W256" s="75" t="s">
        <v>2774</v>
      </c>
      <c r="X256" s="76" t="s">
        <v>1687</v>
      </c>
      <c r="Y256" s="76" t="s">
        <v>1627</v>
      </c>
      <c r="Z256" s="1" t="s">
        <v>7</v>
      </c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</row>
    <row r="257" spans="1:99" s="18" customFormat="1" ht="18" customHeight="1" x14ac:dyDescent="0.25">
      <c r="A257" s="43" t="s">
        <v>12</v>
      </c>
      <c r="B257" s="43" t="s">
        <v>106</v>
      </c>
      <c r="C257" s="39" t="s">
        <v>729</v>
      </c>
      <c r="D257" s="43" t="s">
        <v>1426</v>
      </c>
      <c r="E257" s="43" t="s">
        <v>1</v>
      </c>
      <c r="F257" s="43" t="s">
        <v>1421</v>
      </c>
      <c r="G257" s="43" t="s">
        <v>25</v>
      </c>
      <c r="H257" s="35" t="s">
        <v>2476</v>
      </c>
      <c r="I257" s="43" t="s">
        <v>2477</v>
      </c>
      <c r="J257" s="31">
        <v>1</v>
      </c>
      <c r="K257" s="30">
        <v>43950</v>
      </c>
      <c r="L257" s="30">
        <v>43862</v>
      </c>
      <c r="M257" s="30">
        <v>44592</v>
      </c>
      <c r="N257" s="29">
        <v>69842</v>
      </c>
      <c r="O257" s="29">
        <v>32225</v>
      </c>
      <c r="P257" s="29">
        <v>102067</v>
      </c>
      <c r="Q257" s="43" t="s">
        <v>2478</v>
      </c>
      <c r="R257" s="43" t="s">
        <v>2480</v>
      </c>
      <c r="S257" s="43" t="s">
        <v>1632</v>
      </c>
      <c r="T257" s="43" t="s">
        <v>1633</v>
      </c>
      <c r="U257" s="43" t="s">
        <v>2479</v>
      </c>
      <c r="V257" s="78" t="s">
        <v>3321</v>
      </c>
      <c r="W257" s="75" t="s">
        <v>2774</v>
      </c>
      <c r="X257" s="76" t="s">
        <v>1687</v>
      </c>
      <c r="Y257" s="76" t="s">
        <v>1627</v>
      </c>
      <c r="Z257" s="1" t="s">
        <v>7</v>
      </c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</row>
    <row r="258" spans="1:99" s="18" customFormat="1" ht="18" customHeight="1" x14ac:dyDescent="0.25">
      <c r="A258" s="39" t="s">
        <v>12</v>
      </c>
      <c r="B258" s="39" t="s">
        <v>106</v>
      </c>
      <c r="C258" s="39" t="s">
        <v>729</v>
      </c>
      <c r="D258" s="39" t="s">
        <v>75</v>
      </c>
      <c r="E258" s="39" t="s">
        <v>1</v>
      </c>
      <c r="F258" s="39" t="s">
        <v>1421</v>
      </c>
      <c r="G258" s="39" t="s">
        <v>25</v>
      </c>
      <c r="H258" s="36">
        <v>32912</v>
      </c>
      <c r="I258" s="41"/>
      <c r="J258" s="8">
        <v>2</v>
      </c>
      <c r="K258" s="48">
        <v>43690</v>
      </c>
      <c r="L258" s="48">
        <v>43617</v>
      </c>
      <c r="M258" s="48">
        <v>43678</v>
      </c>
      <c r="N258" s="40">
        <v>99779</v>
      </c>
      <c r="O258" s="40">
        <v>50122.8</v>
      </c>
      <c r="P258" s="40">
        <v>149901.79999999999</v>
      </c>
      <c r="Q258" s="41" t="s">
        <v>1467</v>
      </c>
      <c r="R258" s="39" t="s">
        <v>1012</v>
      </c>
      <c r="S258" s="39" t="s">
        <v>49</v>
      </c>
      <c r="T258" s="41"/>
      <c r="U258" s="41"/>
      <c r="V258" s="78" t="s">
        <v>2970</v>
      </c>
      <c r="W258" s="75" t="s">
        <v>1620</v>
      </c>
      <c r="X258" s="78"/>
      <c r="Y258" s="78"/>
      <c r="Z258" s="1" t="s">
        <v>7</v>
      </c>
    </row>
    <row r="259" spans="1:99" s="18" customFormat="1" ht="18" customHeight="1" x14ac:dyDescent="0.25">
      <c r="A259" s="39" t="s">
        <v>12</v>
      </c>
      <c r="B259" s="39" t="s">
        <v>106</v>
      </c>
      <c r="C259" s="39" t="s">
        <v>804</v>
      </c>
      <c r="D259" s="39" t="s">
        <v>234</v>
      </c>
      <c r="E259" s="39" t="s">
        <v>70</v>
      </c>
      <c r="F259" s="39" t="s">
        <v>237</v>
      </c>
      <c r="G259" s="39" t="s">
        <v>25</v>
      </c>
      <c r="H259" s="36">
        <v>34300</v>
      </c>
      <c r="I259" s="41"/>
      <c r="J259" s="8">
        <v>1</v>
      </c>
      <c r="K259" s="48">
        <v>43720</v>
      </c>
      <c r="L259" s="48">
        <v>43739</v>
      </c>
      <c r="M259" s="48">
        <v>44104</v>
      </c>
      <c r="N259" s="40">
        <v>35239</v>
      </c>
      <c r="O259" s="40">
        <v>16287</v>
      </c>
      <c r="P259" s="40">
        <v>51526</v>
      </c>
      <c r="Q259" s="41" t="s">
        <v>1530</v>
      </c>
      <c r="R259" s="39" t="s">
        <v>1030</v>
      </c>
      <c r="S259" s="39" t="s">
        <v>49</v>
      </c>
      <c r="T259" s="41"/>
      <c r="U259" s="41"/>
      <c r="V259" s="78" t="s">
        <v>3027</v>
      </c>
      <c r="W259" s="75" t="s">
        <v>1620</v>
      </c>
      <c r="X259" s="78"/>
      <c r="Y259" s="78"/>
      <c r="Z259" s="1" t="s">
        <v>7</v>
      </c>
    </row>
    <row r="260" spans="1:99" s="18" customFormat="1" ht="18" customHeight="1" x14ac:dyDescent="0.25">
      <c r="A260" s="39" t="s">
        <v>12</v>
      </c>
      <c r="B260" s="39" t="s">
        <v>106</v>
      </c>
      <c r="C260" s="39" t="s">
        <v>804</v>
      </c>
      <c r="D260" s="39" t="s">
        <v>805</v>
      </c>
      <c r="E260" s="39" t="s">
        <v>134</v>
      </c>
      <c r="F260" s="39" t="s">
        <v>1485</v>
      </c>
      <c r="G260" s="39" t="s">
        <v>25</v>
      </c>
      <c r="H260" s="36">
        <v>32304</v>
      </c>
      <c r="I260" s="41"/>
      <c r="J260" s="8">
        <v>2</v>
      </c>
      <c r="K260" s="48">
        <v>43697</v>
      </c>
      <c r="L260" s="48">
        <v>43611</v>
      </c>
      <c r="M260" s="48">
        <v>43738</v>
      </c>
      <c r="N260" s="40">
        <v>29091</v>
      </c>
      <c r="O260" s="40">
        <v>15908.48</v>
      </c>
      <c r="P260" s="40">
        <v>44999.48</v>
      </c>
      <c r="Q260" s="41" t="s">
        <v>9</v>
      </c>
      <c r="R260" s="39" t="s">
        <v>990</v>
      </c>
      <c r="S260" s="39" t="s">
        <v>49</v>
      </c>
      <c r="T260" s="41"/>
      <c r="U260" s="41"/>
      <c r="V260" s="78" t="s">
        <v>3078</v>
      </c>
      <c r="W260" s="75" t="s">
        <v>1620</v>
      </c>
      <c r="X260" s="78"/>
      <c r="Y260" s="78"/>
      <c r="Z260" s="1" t="s">
        <v>7</v>
      </c>
    </row>
    <row r="261" spans="1:99" s="18" customFormat="1" ht="18" customHeight="1" x14ac:dyDescent="0.25">
      <c r="A261" s="43" t="s">
        <v>12</v>
      </c>
      <c r="B261" s="43" t="s">
        <v>106</v>
      </c>
      <c r="C261" s="39" t="s">
        <v>804</v>
      </c>
      <c r="D261" s="43" t="s">
        <v>805</v>
      </c>
      <c r="E261" s="43" t="s">
        <v>134</v>
      </c>
      <c r="F261" s="43" t="s">
        <v>91</v>
      </c>
      <c r="G261" s="43" t="s">
        <v>25</v>
      </c>
      <c r="H261" s="35" t="s">
        <v>2710</v>
      </c>
      <c r="I261" s="43" t="s">
        <v>2711</v>
      </c>
      <c r="J261" s="31">
        <v>1</v>
      </c>
      <c r="K261" s="30">
        <v>43914</v>
      </c>
      <c r="L261" s="30">
        <v>43857</v>
      </c>
      <c r="M261" s="30">
        <v>43918</v>
      </c>
      <c r="N261" s="29">
        <v>6411</v>
      </c>
      <c r="O261" s="29">
        <v>3589</v>
      </c>
      <c r="P261" s="29">
        <v>10000</v>
      </c>
      <c r="Q261" s="43" t="s">
        <v>2712</v>
      </c>
      <c r="R261" s="43" t="s">
        <v>2713</v>
      </c>
      <c r="S261" s="43" t="s">
        <v>2012</v>
      </c>
      <c r="T261" s="43" t="s">
        <v>1633</v>
      </c>
      <c r="U261" s="43" t="s">
        <v>2713</v>
      </c>
      <c r="V261" s="78" t="s">
        <v>3250</v>
      </c>
      <c r="W261" s="75" t="s">
        <v>2774</v>
      </c>
      <c r="X261" s="76" t="s">
        <v>1687</v>
      </c>
      <c r="Y261" s="76" t="s">
        <v>1627</v>
      </c>
      <c r="Z261" s="1" t="s">
        <v>7</v>
      </c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</row>
    <row r="262" spans="1:99" s="18" customFormat="1" ht="18" customHeight="1" x14ac:dyDescent="0.25">
      <c r="A262" s="39" t="s">
        <v>12</v>
      </c>
      <c r="B262" s="39" t="s">
        <v>106</v>
      </c>
      <c r="C262" s="39" t="s">
        <v>1003</v>
      </c>
      <c r="D262" s="39" t="s">
        <v>141</v>
      </c>
      <c r="E262" s="39" t="s">
        <v>25</v>
      </c>
      <c r="F262" s="39" t="s">
        <v>9</v>
      </c>
      <c r="G262" s="39" t="s">
        <v>9</v>
      </c>
      <c r="H262" s="36">
        <v>33831</v>
      </c>
      <c r="I262" s="41"/>
      <c r="J262" s="8">
        <v>1</v>
      </c>
      <c r="K262" s="48">
        <v>43731</v>
      </c>
      <c r="L262" s="48">
        <v>43709</v>
      </c>
      <c r="M262" s="48">
        <v>44804</v>
      </c>
      <c r="N262" s="40">
        <v>205872</v>
      </c>
      <c r="O262" s="40">
        <v>103519</v>
      </c>
      <c r="P262" s="40">
        <v>309391</v>
      </c>
      <c r="Q262" s="41" t="s">
        <v>1531</v>
      </c>
      <c r="R262" s="39" t="s">
        <v>1004</v>
      </c>
      <c r="S262" s="39" t="s">
        <v>49</v>
      </c>
      <c r="T262" s="41"/>
      <c r="U262" s="41"/>
      <c r="V262" s="78" t="s">
        <v>3095</v>
      </c>
      <c r="W262" s="75" t="s">
        <v>1620</v>
      </c>
      <c r="X262" s="78"/>
      <c r="Y262" s="78"/>
      <c r="Z262" s="1" t="s">
        <v>7</v>
      </c>
      <c r="CS262" s="1"/>
      <c r="CT262" s="1"/>
      <c r="CU262" s="1"/>
    </row>
    <row r="263" spans="1:99" s="18" customFormat="1" ht="18" customHeight="1" x14ac:dyDescent="0.25">
      <c r="A263" s="39" t="s">
        <v>12</v>
      </c>
      <c r="B263" s="39" t="s">
        <v>106</v>
      </c>
      <c r="C263" s="39" t="s">
        <v>840</v>
      </c>
      <c r="D263" s="39" t="s">
        <v>1006</v>
      </c>
      <c r="E263" s="39" t="s">
        <v>134</v>
      </c>
      <c r="F263" s="39" t="s">
        <v>9</v>
      </c>
      <c r="G263" s="39" t="s">
        <v>9</v>
      </c>
      <c r="H263" s="36">
        <v>30844</v>
      </c>
      <c r="I263" s="41"/>
      <c r="J263" s="8">
        <v>4</v>
      </c>
      <c r="K263" s="48">
        <v>43714</v>
      </c>
      <c r="L263" s="48">
        <v>43678</v>
      </c>
      <c r="M263" s="48">
        <v>44043</v>
      </c>
      <c r="N263" s="40">
        <v>79865</v>
      </c>
      <c r="O263" s="40">
        <v>40134.639999999999</v>
      </c>
      <c r="P263" s="40">
        <v>119999.64</v>
      </c>
      <c r="Q263" s="41" t="s">
        <v>1007</v>
      </c>
      <c r="R263" s="39" t="s">
        <v>1008</v>
      </c>
      <c r="S263" s="39" t="s">
        <v>49</v>
      </c>
      <c r="T263" s="41"/>
      <c r="U263" s="41"/>
      <c r="V263" s="78" t="s">
        <v>3002</v>
      </c>
      <c r="W263" s="75" t="s">
        <v>1620</v>
      </c>
      <c r="X263" s="78"/>
      <c r="Y263" s="78"/>
      <c r="Z263" s="1" t="s">
        <v>7</v>
      </c>
      <c r="CS263" s="1"/>
      <c r="CT263" s="1"/>
      <c r="CU263" s="1"/>
    </row>
    <row r="264" spans="1:99" s="18" customFormat="1" ht="18" customHeight="1" x14ac:dyDescent="0.25">
      <c r="A264" s="39" t="s">
        <v>12</v>
      </c>
      <c r="B264" s="39" t="s">
        <v>106</v>
      </c>
      <c r="C264" s="39" t="s">
        <v>107</v>
      </c>
      <c r="D264" s="39" t="s">
        <v>108</v>
      </c>
      <c r="E264" s="39" t="s">
        <v>25</v>
      </c>
      <c r="F264" s="39" t="s">
        <v>9</v>
      </c>
      <c r="G264" s="39" t="s">
        <v>9</v>
      </c>
      <c r="H264" s="36">
        <v>29571</v>
      </c>
      <c r="I264" s="41"/>
      <c r="J264" s="8">
        <v>4</v>
      </c>
      <c r="K264" s="48">
        <v>43755</v>
      </c>
      <c r="L264" s="48">
        <v>43647</v>
      </c>
      <c r="M264" s="48">
        <v>44012</v>
      </c>
      <c r="N264" s="40">
        <v>253661</v>
      </c>
      <c r="O264" s="40">
        <v>132487.6</v>
      </c>
      <c r="P264" s="40">
        <v>386148.6</v>
      </c>
      <c r="Q264" s="41" t="s">
        <v>109</v>
      </c>
      <c r="R264" s="39" t="s">
        <v>110</v>
      </c>
      <c r="S264" s="39" t="s">
        <v>49</v>
      </c>
      <c r="T264" s="41"/>
      <c r="U264" s="41"/>
      <c r="V264" s="78" t="s">
        <v>2989</v>
      </c>
      <c r="W264" s="75" t="s">
        <v>1620</v>
      </c>
      <c r="X264" s="78"/>
      <c r="Y264" s="78"/>
      <c r="Z264" s="1" t="s">
        <v>7</v>
      </c>
      <c r="CS264" s="1"/>
      <c r="CT264" s="1"/>
      <c r="CU264" s="1"/>
    </row>
    <row r="265" spans="1:99" s="18" customFormat="1" ht="18" customHeight="1" x14ac:dyDescent="0.25">
      <c r="A265" s="39" t="s">
        <v>12</v>
      </c>
      <c r="B265" s="39" t="s">
        <v>106</v>
      </c>
      <c r="C265" s="39" t="s">
        <v>1013</v>
      </c>
      <c r="D265" s="39" t="s">
        <v>177</v>
      </c>
      <c r="E265" s="39" t="s">
        <v>25</v>
      </c>
      <c r="F265" s="39" t="s">
        <v>9</v>
      </c>
      <c r="G265" s="39" t="s">
        <v>9</v>
      </c>
      <c r="H265" s="36">
        <v>34058</v>
      </c>
      <c r="I265" s="41"/>
      <c r="J265" s="8">
        <v>1</v>
      </c>
      <c r="K265" s="48">
        <v>43839</v>
      </c>
      <c r="L265" s="48">
        <v>43692</v>
      </c>
      <c r="M265" s="48">
        <v>44057</v>
      </c>
      <c r="N265" s="40">
        <v>184415</v>
      </c>
      <c r="O265" s="40">
        <v>72918</v>
      </c>
      <c r="P265" s="40">
        <v>257333</v>
      </c>
      <c r="Q265" s="41" t="s">
        <v>1580</v>
      </c>
      <c r="R265" s="39" t="s">
        <v>1020</v>
      </c>
      <c r="S265" s="39" t="s">
        <v>49</v>
      </c>
      <c r="T265" s="41"/>
      <c r="U265" s="41"/>
      <c r="V265" s="78" t="s">
        <v>3127</v>
      </c>
      <c r="W265" s="75" t="s">
        <v>1620</v>
      </c>
      <c r="X265" s="78"/>
      <c r="Y265" s="78"/>
      <c r="Z265" s="1" t="s">
        <v>7</v>
      </c>
      <c r="CS265" s="1"/>
      <c r="CT265" s="1"/>
      <c r="CU265" s="1"/>
    </row>
    <row r="266" spans="1:99" s="18" customFormat="1" ht="18" customHeight="1" x14ac:dyDescent="0.25">
      <c r="A266" s="43" t="s">
        <v>12</v>
      </c>
      <c r="B266" s="43" t="s">
        <v>106</v>
      </c>
      <c r="C266" s="39" t="s">
        <v>1013</v>
      </c>
      <c r="D266" s="43" t="s">
        <v>177</v>
      </c>
      <c r="E266" s="43" t="s">
        <v>25</v>
      </c>
      <c r="F266" s="43"/>
      <c r="G266" s="43"/>
      <c r="H266" s="35" t="s">
        <v>1899</v>
      </c>
      <c r="I266" s="43" t="s">
        <v>1900</v>
      </c>
      <c r="J266" s="31">
        <v>2</v>
      </c>
      <c r="K266" s="30">
        <v>44011</v>
      </c>
      <c r="L266" s="30">
        <v>44058</v>
      </c>
      <c r="M266" s="30">
        <v>44422</v>
      </c>
      <c r="N266" s="29">
        <v>142577</v>
      </c>
      <c r="O266" s="29">
        <v>75109</v>
      </c>
      <c r="P266" s="29">
        <v>217686</v>
      </c>
      <c r="Q266" s="43" t="s">
        <v>1019</v>
      </c>
      <c r="R266" s="43" t="s">
        <v>1020</v>
      </c>
      <c r="S266" s="43" t="s">
        <v>1632</v>
      </c>
      <c r="T266" s="43" t="s">
        <v>1633</v>
      </c>
      <c r="U266" s="43" t="s">
        <v>1901</v>
      </c>
      <c r="V266" s="78" t="s">
        <v>3416</v>
      </c>
      <c r="W266" s="75" t="s">
        <v>2774</v>
      </c>
      <c r="X266" s="76" t="s">
        <v>1687</v>
      </c>
      <c r="Y266" s="76" t="s">
        <v>1627</v>
      </c>
      <c r="Z266" s="1" t="s">
        <v>7</v>
      </c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S266" s="1"/>
      <c r="CT266" s="1"/>
      <c r="CU266" s="1"/>
    </row>
    <row r="267" spans="1:99" s="18" customFormat="1" ht="18" customHeight="1" x14ac:dyDescent="0.25">
      <c r="A267" s="39" t="s">
        <v>12</v>
      </c>
      <c r="B267" s="39" t="s">
        <v>106</v>
      </c>
      <c r="C267" s="39" t="s">
        <v>294</v>
      </c>
      <c r="D267" s="39" t="s">
        <v>295</v>
      </c>
      <c r="E267" s="39" t="s">
        <v>1</v>
      </c>
      <c r="F267" s="39" t="s">
        <v>177</v>
      </c>
      <c r="G267" s="39" t="s">
        <v>25</v>
      </c>
      <c r="H267" s="36">
        <v>33535</v>
      </c>
      <c r="I267" s="41"/>
      <c r="J267" s="8">
        <v>2</v>
      </c>
      <c r="K267" s="48">
        <v>43755</v>
      </c>
      <c r="L267" s="48">
        <v>43709</v>
      </c>
      <c r="M267" s="48">
        <v>44074</v>
      </c>
      <c r="N267" s="40">
        <v>38859</v>
      </c>
      <c r="O267" s="40">
        <v>21761</v>
      </c>
      <c r="P267" s="40">
        <v>60620</v>
      </c>
      <c r="Q267" s="41" t="s">
        <v>296</v>
      </c>
      <c r="R267" s="39" t="s">
        <v>297</v>
      </c>
      <c r="S267" s="39" t="s">
        <v>49</v>
      </c>
      <c r="T267" s="41"/>
      <c r="U267" s="41"/>
      <c r="V267" s="78" t="s">
        <v>3188</v>
      </c>
      <c r="W267" s="75" t="s">
        <v>1620</v>
      </c>
      <c r="X267" s="78"/>
      <c r="Y267" s="78"/>
      <c r="Z267" s="1" t="s">
        <v>7</v>
      </c>
      <c r="CS267" s="1"/>
      <c r="CT267" s="1"/>
      <c r="CU267" s="1"/>
    </row>
    <row r="268" spans="1:99" s="18" customFormat="1" ht="18" customHeight="1" x14ac:dyDescent="0.25">
      <c r="A268" s="39" t="s">
        <v>12</v>
      </c>
      <c r="B268" s="39" t="s">
        <v>106</v>
      </c>
      <c r="C268" s="39" t="s">
        <v>294</v>
      </c>
      <c r="D268" s="39" t="s">
        <v>295</v>
      </c>
      <c r="E268" s="39" t="s">
        <v>1</v>
      </c>
      <c r="F268" s="39" t="s">
        <v>141</v>
      </c>
      <c r="G268" s="39" t="s">
        <v>25</v>
      </c>
      <c r="H268" s="36">
        <v>33816</v>
      </c>
      <c r="I268" s="41"/>
      <c r="J268" s="8">
        <v>2</v>
      </c>
      <c r="K268" s="48">
        <v>43880</v>
      </c>
      <c r="L268" s="48">
        <v>43770</v>
      </c>
      <c r="M268" s="48">
        <v>44135</v>
      </c>
      <c r="N268" s="40">
        <v>67053</v>
      </c>
      <c r="O268" s="40">
        <v>37550</v>
      </c>
      <c r="P268" s="40">
        <v>104603</v>
      </c>
      <c r="Q268" s="41" t="s">
        <v>1577</v>
      </c>
      <c r="R268" s="39" t="s">
        <v>1037</v>
      </c>
      <c r="S268" s="39" t="s">
        <v>49</v>
      </c>
      <c r="T268" s="41"/>
      <c r="U268" s="41"/>
      <c r="V268" s="78" t="s">
        <v>3014</v>
      </c>
      <c r="W268" s="75" t="s">
        <v>1620</v>
      </c>
      <c r="X268" s="78"/>
      <c r="Y268" s="78"/>
      <c r="Z268" s="1" t="s">
        <v>7</v>
      </c>
      <c r="CS268" s="1"/>
      <c r="CT268" s="1"/>
      <c r="CU268" s="1"/>
    </row>
    <row r="269" spans="1:99" s="18" customFormat="1" ht="18" customHeight="1" x14ac:dyDescent="0.25">
      <c r="A269" s="39" t="s">
        <v>12</v>
      </c>
      <c r="B269" s="39" t="s">
        <v>164</v>
      </c>
      <c r="C269" s="39" t="s">
        <v>165</v>
      </c>
      <c r="D269" s="39" t="s">
        <v>166</v>
      </c>
      <c r="E269" s="39" t="s">
        <v>25</v>
      </c>
      <c r="F269" s="39" t="s">
        <v>9</v>
      </c>
      <c r="G269" s="39" t="s">
        <v>9</v>
      </c>
      <c r="H269" s="36">
        <v>30344</v>
      </c>
      <c r="I269" s="41"/>
      <c r="J269" s="8">
        <v>3</v>
      </c>
      <c r="K269" s="48">
        <v>43777</v>
      </c>
      <c r="L269" s="48">
        <v>42275</v>
      </c>
      <c r="M269" s="48">
        <v>44101</v>
      </c>
      <c r="N269" s="40">
        <v>97121</v>
      </c>
      <c r="O269" s="40">
        <v>16996</v>
      </c>
      <c r="P269" s="40">
        <v>114117</v>
      </c>
      <c r="Q269" s="41" t="s">
        <v>167</v>
      </c>
      <c r="R269" s="39" t="s">
        <v>168</v>
      </c>
      <c r="S269" s="39" t="s">
        <v>49</v>
      </c>
      <c r="T269" s="41"/>
      <c r="U269" s="41"/>
      <c r="V269" s="78" t="s">
        <v>3174</v>
      </c>
      <c r="W269" s="75" t="s">
        <v>1620</v>
      </c>
      <c r="X269" s="78"/>
      <c r="Y269" s="78"/>
      <c r="Z269" s="1" t="s">
        <v>7</v>
      </c>
      <c r="CS269" s="1"/>
      <c r="CT269" s="1"/>
      <c r="CU269" s="1"/>
    </row>
    <row r="270" spans="1:99" s="18" customFormat="1" ht="18" customHeight="1" x14ac:dyDescent="0.25">
      <c r="A270" s="39" t="s">
        <v>12</v>
      </c>
      <c r="B270" s="39" t="s">
        <v>288</v>
      </c>
      <c r="C270" s="39" t="s">
        <v>844</v>
      </c>
      <c r="D270" s="39" t="s">
        <v>1033</v>
      </c>
      <c r="E270" s="39" t="s">
        <v>1</v>
      </c>
      <c r="F270" s="39" t="s">
        <v>1472</v>
      </c>
      <c r="G270" s="39" t="s">
        <v>36</v>
      </c>
      <c r="H270" s="36">
        <v>33654</v>
      </c>
      <c r="I270" s="41"/>
      <c r="J270" s="8">
        <v>2</v>
      </c>
      <c r="K270" s="48">
        <v>43696</v>
      </c>
      <c r="L270" s="48">
        <v>43556</v>
      </c>
      <c r="M270" s="48">
        <v>43921</v>
      </c>
      <c r="N270" s="40">
        <v>6382</v>
      </c>
      <c r="O270" s="40">
        <v>0</v>
      </c>
      <c r="P270" s="40">
        <v>6382</v>
      </c>
      <c r="Q270" s="41" t="s">
        <v>1034</v>
      </c>
      <c r="R270" s="39" t="s">
        <v>1035</v>
      </c>
      <c r="S270" s="39" t="s">
        <v>49</v>
      </c>
      <c r="T270" s="41"/>
      <c r="U270" s="41"/>
      <c r="V270" s="78" t="s">
        <v>3045</v>
      </c>
      <c r="W270" s="75" t="s">
        <v>1620</v>
      </c>
      <c r="X270" s="78"/>
      <c r="Y270" s="78"/>
      <c r="Z270" s="1" t="s">
        <v>7</v>
      </c>
    </row>
    <row r="271" spans="1:99" s="18" customFormat="1" ht="18" customHeight="1" x14ac:dyDescent="0.25">
      <c r="A271" s="39" t="s">
        <v>12</v>
      </c>
      <c r="B271" s="39" t="s">
        <v>288</v>
      </c>
      <c r="C271" s="39" t="s">
        <v>289</v>
      </c>
      <c r="D271" s="39" t="s">
        <v>290</v>
      </c>
      <c r="E271" s="39" t="s">
        <v>134</v>
      </c>
      <c r="F271" s="39" t="s">
        <v>293</v>
      </c>
      <c r="G271" s="39" t="s">
        <v>36</v>
      </c>
      <c r="H271" s="36">
        <v>34176</v>
      </c>
      <c r="I271" s="41"/>
      <c r="J271" s="8">
        <v>1</v>
      </c>
      <c r="K271" s="48">
        <v>43755</v>
      </c>
      <c r="L271" s="48">
        <v>43675</v>
      </c>
      <c r="M271" s="48">
        <v>43966</v>
      </c>
      <c r="N271" s="40">
        <v>18086</v>
      </c>
      <c r="O271" s="40">
        <v>6873</v>
      </c>
      <c r="P271" s="40">
        <v>24959</v>
      </c>
      <c r="Q271" s="41" t="s">
        <v>291</v>
      </c>
      <c r="R271" s="39" t="s">
        <v>292</v>
      </c>
      <c r="S271" s="39" t="s">
        <v>73</v>
      </c>
      <c r="T271" s="41"/>
      <c r="U271" s="41"/>
      <c r="V271" s="78" t="s">
        <v>2895</v>
      </c>
      <c r="W271" s="75" t="s">
        <v>1620</v>
      </c>
      <c r="X271" s="78"/>
      <c r="Y271" s="78"/>
      <c r="Z271" s="1" t="s">
        <v>7</v>
      </c>
      <c r="CS271" s="1"/>
      <c r="CT271" s="1"/>
      <c r="CU271" s="1"/>
    </row>
    <row r="272" spans="1:99" s="18" customFormat="1" ht="18" customHeight="1" x14ac:dyDescent="0.25">
      <c r="A272" s="43" t="s">
        <v>12</v>
      </c>
      <c r="B272" s="43" t="s">
        <v>288</v>
      </c>
      <c r="C272" s="43" t="s">
        <v>2756</v>
      </c>
      <c r="D272" s="43" t="s">
        <v>177</v>
      </c>
      <c r="E272" s="43" t="s">
        <v>25</v>
      </c>
      <c r="F272" s="43"/>
      <c r="G272" s="43"/>
      <c r="H272" s="35" t="s">
        <v>2757</v>
      </c>
      <c r="I272" s="43" t="s">
        <v>2758</v>
      </c>
      <c r="J272" s="31">
        <v>5</v>
      </c>
      <c r="K272" s="30">
        <v>43903</v>
      </c>
      <c r="L272" s="30">
        <v>43862</v>
      </c>
      <c r="M272" s="30">
        <v>44227</v>
      </c>
      <c r="N272" s="29">
        <v>52535</v>
      </c>
      <c r="O272" s="29">
        <v>19965</v>
      </c>
      <c r="P272" s="29">
        <v>72500</v>
      </c>
      <c r="Q272" s="43" t="s">
        <v>872</v>
      </c>
      <c r="R272" s="43" t="s">
        <v>2760</v>
      </c>
      <c r="S272" s="43" t="s">
        <v>1691</v>
      </c>
      <c r="T272" s="43" t="s">
        <v>1633</v>
      </c>
      <c r="U272" s="43" t="s">
        <v>2759</v>
      </c>
      <c r="V272" s="78" t="s">
        <v>3363</v>
      </c>
      <c r="W272" s="75" t="s">
        <v>2774</v>
      </c>
      <c r="X272" s="76" t="s">
        <v>1687</v>
      </c>
      <c r="Y272" s="76" t="s">
        <v>1627</v>
      </c>
      <c r="Z272" s="1" t="s">
        <v>7</v>
      </c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S272" s="1"/>
      <c r="CT272" s="1"/>
      <c r="CU272" s="1"/>
    </row>
    <row r="273" spans="1:99" s="18" customFormat="1" ht="18" customHeight="1" x14ac:dyDescent="0.25">
      <c r="A273" s="39" t="s">
        <v>12</v>
      </c>
      <c r="B273" s="39" t="s">
        <v>288</v>
      </c>
      <c r="C273" s="39" t="s">
        <v>632</v>
      </c>
      <c r="D273" s="39" t="s">
        <v>234</v>
      </c>
      <c r="E273" s="39" t="s">
        <v>70</v>
      </c>
      <c r="F273" s="39" t="s">
        <v>9</v>
      </c>
      <c r="G273" s="39" t="s">
        <v>9</v>
      </c>
      <c r="H273" s="36">
        <v>34894</v>
      </c>
      <c r="I273" s="41"/>
      <c r="J273" s="8">
        <v>1</v>
      </c>
      <c r="K273" s="48">
        <v>43760</v>
      </c>
      <c r="L273" s="48">
        <v>43739</v>
      </c>
      <c r="M273" s="48">
        <v>44104</v>
      </c>
      <c r="N273" s="40">
        <v>57971</v>
      </c>
      <c r="O273" s="40">
        <v>22029</v>
      </c>
      <c r="P273" s="40">
        <v>80000</v>
      </c>
      <c r="Q273" s="41" t="s">
        <v>633</v>
      </c>
      <c r="R273" s="39" t="s">
        <v>634</v>
      </c>
      <c r="S273" s="39" t="s">
        <v>73</v>
      </c>
      <c r="T273" s="41"/>
      <c r="U273" s="41"/>
      <c r="V273" s="78" t="s">
        <v>2885</v>
      </c>
      <c r="W273" s="75" t="s">
        <v>1620</v>
      </c>
      <c r="X273" s="78"/>
      <c r="Y273" s="78"/>
      <c r="Z273" s="1" t="s">
        <v>7</v>
      </c>
      <c r="CS273" s="1"/>
      <c r="CT273" s="1"/>
      <c r="CU273" s="1"/>
    </row>
    <row r="274" spans="1:99" s="18" customFormat="1" ht="18" customHeight="1" x14ac:dyDescent="0.25">
      <c r="A274" s="39" t="s">
        <v>15</v>
      </c>
      <c r="B274" s="39" t="s">
        <v>246</v>
      </c>
      <c r="C274" s="39" t="s">
        <v>322</v>
      </c>
      <c r="D274" s="39" t="s">
        <v>323</v>
      </c>
      <c r="E274" s="39" t="s">
        <v>25</v>
      </c>
      <c r="F274" s="39" t="s">
        <v>9</v>
      </c>
      <c r="G274" s="39" t="s">
        <v>9</v>
      </c>
      <c r="H274" s="36">
        <v>33576</v>
      </c>
      <c r="I274" s="41"/>
      <c r="J274" s="8">
        <v>2</v>
      </c>
      <c r="K274" s="48">
        <v>43755</v>
      </c>
      <c r="L274" s="48">
        <v>43831</v>
      </c>
      <c r="M274" s="48">
        <v>44135</v>
      </c>
      <c r="N274" s="40">
        <v>244358</v>
      </c>
      <c r="O274" s="40">
        <v>5641</v>
      </c>
      <c r="P274" s="40">
        <v>249999</v>
      </c>
      <c r="Q274" s="41" t="s">
        <v>324</v>
      </c>
      <c r="R274" s="39" t="s">
        <v>325</v>
      </c>
      <c r="S274" s="39" t="s">
        <v>326</v>
      </c>
      <c r="T274" s="41"/>
      <c r="U274" s="41"/>
      <c r="V274" s="78" t="s">
        <v>2862</v>
      </c>
      <c r="W274" s="75" t="s">
        <v>1620</v>
      </c>
      <c r="X274" s="78"/>
      <c r="Y274" s="78"/>
      <c r="Z274" s="1" t="s">
        <v>7</v>
      </c>
    </row>
    <row r="275" spans="1:99" s="18" customFormat="1" ht="18" customHeight="1" x14ac:dyDescent="0.25">
      <c r="A275" s="39" t="s">
        <v>15</v>
      </c>
      <c r="B275" s="39" t="s">
        <v>246</v>
      </c>
      <c r="C275" s="39" t="s">
        <v>317</v>
      </c>
      <c r="D275" s="39" t="s">
        <v>251</v>
      </c>
      <c r="E275" s="39" t="s">
        <v>70</v>
      </c>
      <c r="F275" s="39" t="s">
        <v>9</v>
      </c>
      <c r="G275" s="39" t="s">
        <v>9</v>
      </c>
      <c r="H275" s="36">
        <v>34581</v>
      </c>
      <c r="I275" s="41"/>
      <c r="J275" s="8">
        <v>1</v>
      </c>
      <c r="K275" s="48">
        <v>43678</v>
      </c>
      <c r="L275" s="48">
        <v>43647</v>
      </c>
      <c r="M275" s="48">
        <v>44012</v>
      </c>
      <c r="N275" s="40">
        <v>1129575</v>
      </c>
      <c r="O275" s="40">
        <v>0</v>
      </c>
      <c r="P275" s="40">
        <v>1129575</v>
      </c>
      <c r="Q275" s="41" t="s">
        <v>1525</v>
      </c>
      <c r="R275" s="39" t="s">
        <v>982</v>
      </c>
      <c r="S275" s="39" t="s">
        <v>73</v>
      </c>
      <c r="T275" s="41"/>
      <c r="U275" s="41"/>
      <c r="V275" s="78" t="s">
        <v>2916</v>
      </c>
      <c r="W275" s="75" t="s">
        <v>1620</v>
      </c>
      <c r="X275" s="78"/>
      <c r="Y275" s="78"/>
      <c r="Z275" s="1" t="s">
        <v>7</v>
      </c>
      <c r="CS275" s="1"/>
      <c r="CT275" s="1"/>
      <c r="CU275" s="1"/>
    </row>
    <row r="276" spans="1:99" s="18" customFormat="1" ht="18" customHeight="1" x14ac:dyDescent="0.25">
      <c r="A276" s="39" t="s">
        <v>15</v>
      </c>
      <c r="B276" s="39" t="s">
        <v>246</v>
      </c>
      <c r="C276" s="39" t="s">
        <v>317</v>
      </c>
      <c r="D276" s="39" t="s">
        <v>318</v>
      </c>
      <c r="E276" s="39" t="s">
        <v>70</v>
      </c>
      <c r="F276" s="39" t="s">
        <v>321</v>
      </c>
      <c r="G276" s="39" t="s">
        <v>25</v>
      </c>
      <c r="H276" s="36">
        <v>32239</v>
      </c>
      <c r="I276" s="41"/>
      <c r="J276" s="8">
        <v>3</v>
      </c>
      <c r="K276" s="48">
        <v>43790</v>
      </c>
      <c r="L276" s="48">
        <v>43739</v>
      </c>
      <c r="M276" s="48">
        <v>44104</v>
      </c>
      <c r="N276" s="40">
        <v>250386</v>
      </c>
      <c r="O276" s="40">
        <v>24789</v>
      </c>
      <c r="P276" s="40">
        <v>275175</v>
      </c>
      <c r="Q276" s="41" t="s">
        <v>319</v>
      </c>
      <c r="R276" s="39" t="s">
        <v>320</v>
      </c>
      <c r="S276" s="39" t="s">
        <v>73</v>
      </c>
      <c r="T276" s="41"/>
      <c r="U276" s="41"/>
      <c r="V276" s="78" t="s">
        <v>2913</v>
      </c>
      <c r="W276" s="75" t="s">
        <v>1620</v>
      </c>
      <c r="X276" s="78"/>
      <c r="Y276" s="78"/>
      <c r="Z276" s="1" t="s">
        <v>7</v>
      </c>
      <c r="CS276" s="1"/>
      <c r="CT276" s="1"/>
      <c r="CU276" s="1"/>
    </row>
    <row r="277" spans="1:99" s="18" customFormat="1" ht="18" customHeight="1" x14ac:dyDescent="0.25">
      <c r="A277" s="39" t="s">
        <v>15</v>
      </c>
      <c r="B277" s="39" t="s">
        <v>246</v>
      </c>
      <c r="C277" s="39" t="s">
        <v>247</v>
      </c>
      <c r="D277" s="39" t="s">
        <v>248</v>
      </c>
      <c r="E277" s="39" t="s">
        <v>1</v>
      </c>
      <c r="F277" s="39" t="s">
        <v>251</v>
      </c>
      <c r="G277" s="39" t="s">
        <v>70</v>
      </c>
      <c r="H277" s="36">
        <v>34914</v>
      </c>
      <c r="I277" s="41"/>
      <c r="J277" s="8">
        <v>1</v>
      </c>
      <c r="K277" s="48">
        <v>43762</v>
      </c>
      <c r="L277" s="48">
        <v>43739</v>
      </c>
      <c r="M277" s="48">
        <v>44469</v>
      </c>
      <c r="N277" s="40">
        <v>59828</v>
      </c>
      <c r="O277" s="40">
        <v>22734</v>
      </c>
      <c r="P277" s="40">
        <v>82562</v>
      </c>
      <c r="Q277" s="41" t="s">
        <v>249</v>
      </c>
      <c r="R277" s="39" t="s">
        <v>250</v>
      </c>
      <c r="S277" s="39" t="s">
        <v>73</v>
      </c>
      <c r="T277" s="41"/>
      <c r="U277" s="41"/>
      <c r="V277" s="78" t="s">
        <v>2898</v>
      </c>
      <c r="W277" s="75" t="s">
        <v>1620</v>
      </c>
      <c r="X277" s="78"/>
      <c r="Y277" s="78"/>
      <c r="Z277" s="1" t="s">
        <v>7</v>
      </c>
      <c r="CS277" s="1"/>
      <c r="CT277" s="1"/>
      <c r="CU277" s="1"/>
    </row>
    <row r="278" spans="1:99" s="18" customFormat="1" ht="18" customHeight="1" x14ac:dyDescent="0.25">
      <c r="A278" s="39" t="s">
        <v>15</v>
      </c>
      <c r="B278" s="39" t="s">
        <v>246</v>
      </c>
      <c r="C278" s="39" t="s">
        <v>981</v>
      </c>
      <c r="D278" s="39" t="s">
        <v>985</v>
      </c>
      <c r="E278" s="39" t="s">
        <v>25</v>
      </c>
      <c r="F278" s="39" t="s">
        <v>9</v>
      </c>
      <c r="G278" s="39" t="s">
        <v>9</v>
      </c>
      <c r="H278" s="36">
        <v>33271</v>
      </c>
      <c r="I278" s="41"/>
      <c r="J278" s="8">
        <v>4</v>
      </c>
      <c r="K278" s="48">
        <v>43732</v>
      </c>
      <c r="L278" s="48">
        <v>43647</v>
      </c>
      <c r="M278" s="48">
        <v>44012</v>
      </c>
      <c r="N278" s="40">
        <v>21296</v>
      </c>
      <c r="O278" s="40">
        <v>1704</v>
      </c>
      <c r="P278" s="40">
        <v>23000</v>
      </c>
      <c r="Q278" s="41" t="s">
        <v>986</v>
      </c>
      <c r="R278" s="39" t="s">
        <v>987</v>
      </c>
      <c r="S278" s="39" t="s">
        <v>326</v>
      </c>
      <c r="T278" s="41"/>
      <c r="U278" s="41"/>
      <c r="V278" s="78" t="s">
        <v>2858</v>
      </c>
      <c r="W278" s="75" t="s">
        <v>1620</v>
      </c>
      <c r="X278" s="78"/>
      <c r="Y278" s="78"/>
      <c r="Z278" s="1" t="s">
        <v>7</v>
      </c>
      <c r="CS278" s="1"/>
      <c r="CT278" s="1"/>
      <c r="CU278" s="1"/>
    </row>
    <row r="279" spans="1:99" s="18" customFormat="1" ht="18" customHeight="1" x14ac:dyDescent="0.25">
      <c r="A279" s="39" t="s">
        <v>15</v>
      </c>
      <c r="B279" s="39" t="s">
        <v>246</v>
      </c>
      <c r="C279" s="39" t="s">
        <v>981</v>
      </c>
      <c r="D279" s="39" t="s">
        <v>951</v>
      </c>
      <c r="E279" s="39" t="s">
        <v>70</v>
      </c>
      <c r="F279" s="39" t="s">
        <v>9</v>
      </c>
      <c r="G279" s="39" t="s">
        <v>9</v>
      </c>
      <c r="H279" s="36">
        <v>33581</v>
      </c>
      <c r="I279" s="41"/>
      <c r="J279" s="8">
        <v>2</v>
      </c>
      <c r="K279" s="48">
        <v>43678</v>
      </c>
      <c r="L279" s="48">
        <v>43647</v>
      </c>
      <c r="M279" s="48">
        <v>44012</v>
      </c>
      <c r="N279" s="40">
        <v>138391</v>
      </c>
      <c r="O279" s="40">
        <v>11071</v>
      </c>
      <c r="P279" s="40">
        <v>149462</v>
      </c>
      <c r="Q279" s="41" t="s">
        <v>988</v>
      </c>
      <c r="R279" s="39" t="s">
        <v>989</v>
      </c>
      <c r="S279" s="39" t="s">
        <v>73</v>
      </c>
      <c r="T279" s="41"/>
      <c r="U279" s="41"/>
      <c r="V279" s="78" t="s">
        <v>2871</v>
      </c>
      <c r="W279" s="75" t="s">
        <v>1620</v>
      </c>
      <c r="X279" s="78"/>
      <c r="Y279" s="78"/>
      <c r="Z279" s="1" t="s">
        <v>7</v>
      </c>
      <c r="CS279" s="1"/>
      <c r="CT279" s="1"/>
      <c r="CU279" s="1"/>
    </row>
    <row r="280" spans="1:99" s="18" customFormat="1" ht="18" customHeight="1" x14ac:dyDescent="0.25">
      <c r="A280" s="43" t="s">
        <v>15</v>
      </c>
      <c r="B280" s="43" t="s">
        <v>246</v>
      </c>
      <c r="C280" s="39" t="s">
        <v>981</v>
      </c>
      <c r="D280" s="43" t="s">
        <v>951</v>
      </c>
      <c r="E280" s="43" t="s">
        <v>70</v>
      </c>
      <c r="F280" s="43"/>
      <c r="G280" s="43"/>
      <c r="H280" s="35" t="s">
        <v>2072</v>
      </c>
      <c r="I280" s="43" t="s">
        <v>2073</v>
      </c>
      <c r="J280" s="31">
        <v>3</v>
      </c>
      <c r="K280" s="30">
        <v>43998</v>
      </c>
      <c r="L280" s="30">
        <v>44013</v>
      </c>
      <c r="M280" s="30">
        <v>44377</v>
      </c>
      <c r="N280" s="29">
        <v>145807</v>
      </c>
      <c r="O280" s="29">
        <v>11665</v>
      </c>
      <c r="P280" s="29">
        <v>157472</v>
      </c>
      <c r="Q280" s="43" t="s">
        <v>988</v>
      </c>
      <c r="R280" s="43" t="s">
        <v>2075</v>
      </c>
      <c r="S280" s="43" t="s">
        <v>1691</v>
      </c>
      <c r="T280" s="43" t="s">
        <v>1633</v>
      </c>
      <c r="U280" s="43" t="s">
        <v>2074</v>
      </c>
      <c r="V280" s="78" t="s">
        <v>3237</v>
      </c>
      <c r="W280" s="75" t="s">
        <v>2774</v>
      </c>
      <c r="X280" s="76" t="s">
        <v>1687</v>
      </c>
      <c r="Y280" s="76" t="s">
        <v>1627</v>
      </c>
      <c r="Z280" s="1" t="s">
        <v>7</v>
      </c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S280" s="1"/>
      <c r="CT280" s="1"/>
      <c r="CU280" s="1"/>
    </row>
    <row r="281" spans="1:99" s="18" customFormat="1" ht="18" customHeight="1" x14ac:dyDescent="0.25">
      <c r="A281" s="39" t="s">
        <v>15</v>
      </c>
      <c r="B281" s="39" t="s">
        <v>246</v>
      </c>
      <c r="C281" s="39" t="s">
        <v>726</v>
      </c>
      <c r="D281" s="39" t="s">
        <v>727</v>
      </c>
      <c r="E281" s="39" t="s">
        <v>36</v>
      </c>
      <c r="F281" s="39" t="s">
        <v>321</v>
      </c>
      <c r="G281" s="39" t="s">
        <v>25</v>
      </c>
      <c r="H281" s="36">
        <v>35168</v>
      </c>
      <c r="I281" s="41"/>
      <c r="J281" s="8">
        <v>1</v>
      </c>
      <c r="K281" s="48">
        <v>43874</v>
      </c>
      <c r="L281" s="48">
        <v>43831</v>
      </c>
      <c r="M281" s="48">
        <v>44103</v>
      </c>
      <c r="N281" s="40">
        <v>29530</v>
      </c>
      <c r="O281" s="40">
        <v>16537</v>
      </c>
      <c r="P281" s="40">
        <v>46067</v>
      </c>
      <c r="Q281" s="41" t="s">
        <v>9</v>
      </c>
      <c r="R281" s="39" t="s">
        <v>1561</v>
      </c>
      <c r="S281" s="39" t="s">
        <v>49</v>
      </c>
      <c r="T281" s="41"/>
      <c r="U281" s="41"/>
      <c r="V281" s="78" t="s">
        <v>3168</v>
      </c>
      <c r="W281" s="75" t="s">
        <v>1620</v>
      </c>
      <c r="X281" s="78"/>
      <c r="Y281" s="78"/>
      <c r="Z281" s="1" t="s">
        <v>7</v>
      </c>
      <c r="CS281" s="1"/>
      <c r="CT281" s="1"/>
      <c r="CU281" s="1"/>
    </row>
    <row r="282" spans="1:99" s="18" customFormat="1" ht="18" customHeight="1" x14ac:dyDescent="0.25">
      <c r="A282" s="39" t="s">
        <v>15</v>
      </c>
      <c r="B282" s="39" t="s">
        <v>246</v>
      </c>
      <c r="C282" s="39" t="s">
        <v>726</v>
      </c>
      <c r="D282" s="39" t="s">
        <v>983</v>
      </c>
      <c r="E282" s="39" t="s">
        <v>36</v>
      </c>
      <c r="F282" s="39" t="s">
        <v>251</v>
      </c>
      <c r="G282" s="39" t="s">
        <v>70</v>
      </c>
      <c r="H282" s="36">
        <v>34446</v>
      </c>
      <c r="I282" s="41"/>
      <c r="J282" s="8">
        <v>1</v>
      </c>
      <c r="K282" s="48">
        <v>43725</v>
      </c>
      <c r="L282" s="48">
        <v>43684</v>
      </c>
      <c r="M282" s="48">
        <v>44012</v>
      </c>
      <c r="N282" s="40">
        <v>20647</v>
      </c>
      <c r="O282" s="40">
        <v>7846</v>
      </c>
      <c r="P282" s="40">
        <v>28493</v>
      </c>
      <c r="Q282" s="41" t="s">
        <v>9</v>
      </c>
      <c r="R282" s="39" t="s">
        <v>984</v>
      </c>
      <c r="S282" s="39" t="s">
        <v>73</v>
      </c>
      <c r="T282" s="41"/>
      <c r="U282" s="41"/>
      <c r="V282" s="78" t="s">
        <v>2906</v>
      </c>
      <c r="W282" s="75" t="s">
        <v>1620</v>
      </c>
      <c r="X282" s="78"/>
      <c r="Y282" s="78"/>
      <c r="Z282" s="1" t="s">
        <v>7</v>
      </c>
      <c r="CS282" s="1"/>
      <c r="CT282" s="1"/>
      <c r="CU282" s="1"/>
    </row>
    <row r="283" spans="1:99" s="18" customFormat="1" ht="18" customHeight="1" x14ac:dyDescent="0.25">
      <c r="A283" s="43" t="s">
        <v>15</v>
      </c>
      <c r="B283" s="43" t="s">
        <v>848</v>
      </c>
      <c r="C283" s="43" t="s">
        <v>2326</v>
      </c>
      <c r="D283" s="43" t="s">
        <v>323</v>
      </c>
      <c r="E283" s="43" t="s">
        <v>25</v>
      </c>
      <c r="F283" s="43"/>
      <c r="G283" s="43"/>
      <c r="H283" s="35" t="s">
        <v>2327</v>
      </c>
      <c r="I283" s="43" t="s">
        <v>2328</v>
      </c>
      <c r="J283" s="31">
        <v>1</v>
      </c>
      <c r="K283" s="30">
        <v>43970</v>
      </c>
      <c r="L283" s="30">
        <v>43984</v>
      </c>
      <c r="M283" s="30">
        <v>44438</v>
      </c>
      <c r="N283" s="29">
        <v>132492</v>
      </c>
      <c r="O283" s="29">
        <v>10599</v>
      </c>
      <c r="P283" s="29">
        <v>143091</v>
      </c>
      <c r="Q283" s="43" t="s">
        <v>2329</v>
      </c>
      <c r="R283" s="43" t="s">
        <v>1420</v>
      </c>
      <c r="S283" s="43" t="s">
        <v>1632</v>
      </c>
      <c r="T283" s="43" t="s">
        <v>1633</v>
      </c>
      <c r="U283" s="43" t="s">
        <v>2330</v>
      </c>
      <c r="V283" s="78" t="s">
        <v>3299</v>
      </c>
      <c r="W283" s="75" t="s">
        <v>2774</v>
      </c>
      <c r="X283" s="76" t="s">
        <v>1687</v>
      </c>
      <c r="Y283" s="76" t="s">
        <v>1627</v>
      </c>
      <c r="Z283" s="1" t="s">
        <v>7</v>
      </c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</row>
    <row r="284" spans="1:99" s="18" customFormat="1" ht="18" customHeight="1" x14ac:dyDescent="0.25">
      <c r="A284" s="43" t="s">
        <v>15</v>
      </c>
      <c r="B284" s="43" t="s">
        <v>848</v>
      </c>
      <c r="C284" s="43" t="s">
        <v>980</v>
      </c>
      <c r="D284" s="43" t="s">
        <v>141</v>
      </c>
      <c r="E284" s="43" t="s">
        <v>25</v>
      </c>
      <c r="F284" s="43"/>
      <c r="G284" s="43"/>
      <c r="H284" s="35" t="s">
        <v>2550</v>
      </c>
      <c r="I284" s="43" t="s">
        <v>2551</v>
      </c>
      <c r="J284" s="31">
        <v>1</v>
      </c>
      <c r="K284" s="30">
        <v>43941</v>
      </c>
      <c r="L284" s="30">
        <v>44105</v>
      </c>
      <c r="M284" s="30">
        <v>45930</v>
      </c>
      <c r="N284" s="29">
        <v>172782</v>
      </c>
      <c r="O284" s="29">
        <v>96758</v>
      </c>
      <c r="P284" s="29">
        <v>269540</v>
      </c>
      <c r="Q284" s="43" t="s">
        <v>2552</v>
      </c>
      <c r="R284" s="43" t="s">
        <v>2554</v>
      </c>
      <c r="S284" s="43" t="s">
        <v>1632</v>
      </c>
      <c r="T284" s="43" t="s">
        <v>1633</v>
      </c>
      <c r="U284" s="43" t="s">
        <v>2553</v>
      </c>
      <c r="V284" s="78" t="s">
        <v>3312</v>
      </c>
      <c r="W284" s="75" t="s">
        <v>2774</v>
      </c>
      <c r="X284" s="76" t="s">
        <v>1687</v>
      </c>
      <c r="Y284" s="76" t="s">
        <v>1627</v>
      </c>
      <c r="Z284" s="1" t="s">
        <v>7</v>
      </c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S284" s="1"/>
      <c r="CT284" s="1"/>
      <c r="CU284" s="1"/>
    </row>
    <row r="285" spans="1:99" s="18" customFormat="1" ht="18" customHeight="1" x14ac:dyDescent="0.25">
      <c r="A285" s="43" t="s">
        <v>15</v>
      </c>
      <c r="B285" s="43" t="s">
        <v>848</v>
      </c>
      <c r="C285" s="43" t="s">
        <v>980</v>
      </c>
      <c r="D285" s="43" t="s">
        <v>141</v>
      </c>
      <c r="E285" s="43" t="s">
        <v>25</v>
      </c>
      <c r="F285" s="43"/>
      <c r="G285" s="43"/>
      <c r="H285" s="35" t="s">
        <v>2550</v>
      </c>
      <c r="I285" s="43" t="s">
        <v>2555</v>
      </c>
      <c r="J285" s="31">
        <v>1</v>
      </c>
      <c r="K285" s="30">
        <v>43941</v>
      </c>
      <c r="L285" s="30">
        <v>44105</v>
      </c>
      <c r="M285" s="30">
        <v>45930</v>
      </c>
      <c r="N285" s="29">
        <v>443760</v>
      </c>
      <c r="O285" s="29">
        <v>0</v>
      </c>
      <c r="P285" s="29">
        <v>443760</v>
      </c>
      <c r="Q285" s="43" t="s">
        <v>2552</v>
      </c>
      <c r="R285" s="43" t="s">
        <v>2554</v>
      </c>
      <c r="S285" s="43" t="s">
        <v>1632</v>
      </c>
      <c r="T285" s="43" t="s">
        <v>1633</v>
      </c>
      <c r="U285" s="43" t="s">
        <v>2553</v>
      </c>
      <c r="V285" s="78" t="s">
        <v>3312</v>
      </c>
      <c r="W285" s="75" t="s">
        <v>2774</v>
      </c>
      <c r="X285" s="76" t="s">
        <v>1687</v>
      </c>
      <c r="Y285" s="76" t="s">
        <v>1627</v>
      </c>
      <c r="Z285" s="1" t="s">
        <v>7</v>
      </c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S285" s="1"/>
      <c r="CT285" s="1"/>
      <c r="CU285" s="1"/>
    </row>
    <row r="286" spans="1:99" s="18" customFormat="1" ht="18" customHeight="1" x14ac:dyDescent="0.25">
      <c r="A286" s="43" t="s">
        <v>15</v>
      </c>
      <c r="B286" s="43" t="s">
        <v>848</v>
      </c>
      <c r="C286" s="43" t="s">
        <v>980</v>
      </c>
      <c r="D286" s="43" t="s">
        <v>849</v>
      </c>
      <c r="E286" s="43" t="s">
        <v>70</v>
      </c>
      <c r="F286" s="43" t="s">
        <v>323</v>
      </c>
      <c r="G286" s="43" t="s">
        <v>25</v>
      </c>
      <c r="H286" s="35" t="s">
        <v>2748</v>
      </c>
      <c r="I286" s="43" t="s">
        <v>2752</v>
      </c>
      <c r="J286" s="31">
        <v>1</v>
      </c>
      <c r="K286" s="30">
        <v>43907</v>
      </c>
      <c r="L286" s="30">
        <v>43739</v>
      </c>
      <c r="M286" s="30">
        <v>44073</v>
      </c>
      <c r="N286" s="29">
        <v>59099</v>
      </c>
      <c r="O286" s="29">
        <v>4728</v>
      </c>
      <c r="P286" s="29">
        <v>63827</v>
      </c>
      <c r="Q286" s="43" t="s">
        <v>2750</v>
      </c>
      <c r="R286" s="43" t="s">
        <v>2751</v>
      </c>
      <c r="S286" s="43" t="s">
        <v>1691</v>
      </c>
      <c r="T286" s="43" t="s">
        <v>1633</v>
      </c>
      <c r="U286" s="43" t="s">
        <v>2751</v>
      </c>
      <c r="V286" s="78" t="s">
        <v>3236</v>
      </c>
      <c r="W286" s="75" t="s">
        <v>2774</v>
      </c>
      <c r="X286" s="76" t="s">
        <v>1687</v>
      </c>
      <c r="Y286" s="76" t="s">
        <v>1627</v>
      </c>
      <c r="Z286" s="1" t="s">
        <v>7</v>
      </c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S286" s="1"/>
      <c r="CT286" s="1"/>
      <c r="CU286" s="1"/>
    </row>
    <row r="287" spans="1:99" s="18" customFormat="1" ht="18" customHeight="1" x14ac:dyDescent="0.25">
      <c r="A287" s="43" t="s">
        <v>15</v>
      </c>
      <c r="B287" s="43" t="s">
        <v>848</v>
      </c>
      <c r="C287" s="43" t="s">
        <v>980</v>
      </c>
      <c r="D287" s="43" t="s">
        <v>849</v>
      </c>
      <c r="E287" s="43" t="s">
        <v>70</v>
      </c>
      <c r="F287" s="43" t="s">
        <v>323</v>
      </c>
      <c r="G287" s="43" t="s">
        <v>25</v>
      </c>
      <c r="H287" s="35" t="s">
        <v>2748</v>
      </c>
      <c r="I287" s="43" t="s">
        <v>2749</v>
      </c>
      <c r="J287" s="31">
        <v>1</v>
      </c>
      <c r="K287" s="30">
        <v>43907</v>
      </c>
      <c r="L287" s="30">
        <v>43739</v>
      </c>
      <c r="M287" s="30">
        <v>44073</v>
      </c>
      <c r="N287" s="29">
        <v>36172</v>
      </c>
      <c r="O287" s="29">
        <v>0</v>
      </c>
      <c r="P287" s="29">
        <v>36172</v>
      </c>
      <c r="Q287" s="43" t="s">
        <v>2750</v>
      </c>
      <c r="R287" s="43" t="s">
        <v>2751</v>
      </c>
      <c r="S287" s="43" t="s">
        <v>1691</v>
      </c>
      <c r="T287" s="43" t="s">
        <v>1633</v>
      </c>
      <c r="U287" s="43" t="s">
        <v>2751</v>
      </c>
      <c r="V287" s="78" t="s">
        <v>3236</v>
      </c>
      <c r="W287" s="75" t="s">
        <v>2774</v>
      </c>
      <c r="X287" s="76" t="s">
        <v>1687</v>
      </c>
      <c r="Y287" s="76" t="s">
        <v>1627</v>
      </c>
      <c r="Z287" s="1" t="s">
        <v>7</v>
      </c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S287" s="1"/>
      <c r="CT287" s="1"/>
      <c r="CU287" s="1"/>
    </row>
    <row r="288" spans="1:99" s="18" customFormat="1" ht="18" customHeight="1" x14ac:dyDescent="0.25">
      <c r="A288" s="43" t="s">
        <v>15</v>
      </c>
      <c r="B288" s="43" t="s">
        <v>848</v>
      </c>
      <c r="C288" s="43" t="s">
        <v>1418</v>
      </c>
      <c r="D288" s="43" t="s">
        <v>1419</v>
      </c>
      <c r="E288" s="43" t="s">
        <v>1</v>
      </c>
      <c r="F288" s="43" t="s">
        <v>323</v>
      </c>
      <c r="G288" s="43" t="s">
        <v>25</v>
      </c>
      <c r="H288" s="35" t="s">
        <v>2613</v>
      </c>
      <c r="I288" s="43" t="s">
        <v>2614</v>
      </c>
      <c r="J288" s="31">
        <v>1</v>
      </c>
      <c r="K288" s="30">
        <v>43929</v>
      </c>
      <c r="L288" s="30">
        <v>43709</v>
      </c>
      <c r="M288" s="30">
        <v>44074</v>
      </c>
      <c r="N288" s="29">
        <v>18016</v>
      </c>
      <c r="O288" s="29">
        <v>10089</v>
      </c>
      <c r="P288" s="29">
        <v>28105</v>
      </c>
      <c r="Q288" s="43" t="s">
        <v>2615</v>
      </c>
      <c r="R288" s="43" t="s">
        <v>2617</v>
      </c>
      <c r="S288" s="43" t="s">
        <v>1632</v>
      </c>
      <c r="T288" s="43" t="s">
        <v>1633</v>
      </c>
      <c r="U288" s="43" t="s">
        <v>2616</v>
      </c>
      <c r="V288" s="78" t="s">
        <v>3309</v>
      </c>
      <c r="W288" s="75" t="s">
        <v>2774</v>
      </c>
      <c r="X288" s="76" t="s">
        <v>1687</v>
      </c>
      <c r="Y288" s="76" t="s">
        <v>1627</v>
      </c>
      <c r="Z288" s="1" t="s">
        <v>7</v>
      </c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S288" s="1"/>
      <c r="CT288" s="1"/>
      <c r="CU288" s="1"/>
    </row>
    <row r="289" spans="1:99" s="18" customFormat="1" ht="18" customHeight="1" x14ac:dyDescent="0.25">
      <c r="A289" s="39" t="s">
        <v>14</v>
      </c>
      <c r="B289" s="39" t="s">
        <v>169</v>
      </c>
      <c r="C289" s="39" t="s">
        <v>392</v>
      </c>
      <c r="D289" s="39" t="s">
        <v>393</v>
      </c>
      <c r="E289" s="39" t="s">
        <v>1</v>
      </c>
      <c r="F289" s="39" t="s">
        <v>129</v>
      </c>
      <c r="G289" s="39" t="s">
        <v>25</v>
      </c>
      <c r="H289" s="36">
        <v>32727</v>
      </c>
      <c r="I289" s="41"/>
      <c r="J289" s="8">
        <v>2</v>
      </c>
      <c r="K289" s="48">
        <v>43812</v>
      </c>
      <c r="L289" s="48">
        <v>43709</v>
      </c>
      <c r="M289" s="48">
        <v>44074</v>
      </c>
      <c r="N289" s="40">
        <v>103520</v>
      </c>
      <c r="O289" s="40">
        <v>57971.199999999997</v>
      </c>
      <c r="P289" s="40">
        <v>161491.20000000001</v>
      </c>
      <c r="Q289" s="41" t="s">
        <v>394</v>
      </c>
      <c r="R289" s="39" t="s">
        <v>395</v>
      </c>
      <c r="S289" s="39" t="s">
        <v>49</v>
      </c>
      <c r="T289" s="41"/>
      <c r="U289" s="41"/>
      <c r="V289" s="78" t="s">
        <v>2983</v>
      </c>
      <c r="W289" s="75" t="s">
        <v>1620</v>
      </c>
      <c r="X289" s="78"/>
      <c r="Y289" s="78"/>
      <c r="Z289" s="1" t="s">
        <v>7</v>
      </c>
    </row>
    <row r="290" spans="1:99" s="18" customFormat="1" ht="18" customHeight="1" x14ac:dyDescent="0.25">
      <c r="A290" s="39" t="s">
        <v>14</v>
      </c>
      <c r="B290" s="39" t="s">
        <v>169</v>
      </c>
      <c r="C290" s="39" t="s">
        <v>392</v>
      </c>
      <c r="D290" s="39" t="s">
        <v>380</v>
      </c>
      <c r="E290" s="39" t="s">
        <v>1</v>
      </c>
      <c r="F290" s="39" t="s">
        <v>53</v>
      </c>
      <c r="G290" s="39" t="s">
        <v>25</v>
      </c>
      <c r="H290" s="36">
        <v>32713</v>
      </c>
      <c r="I290" s="41"/>
      <c r="J290" s="8">
        <v>2</v>
      </c>
      <c r="K290" s="48">
        <v>43713</v>
      </c>
      <c r="L290" s="48">
        <v>43647</v>
      </c>
      <c r="M290" s="48">
        <v>44012</v>
      </c>
      <c r="N290" s="40">
        <v>77020</v>
      </c>
      <c r="O290" s="40">
        <v>39514</v>
      </c>
      <c r="P290" s="40">
        <v>116534</v>
      </c>
      <c r="Q290" s="41" t="s">
        <v>1040</v>
      </c>
      <c r="R290" s="39" t="s">
        <v>1041</v>
      </c>
      <c r="S290" s="39" t="s">
        <v>49</v>
      </c>
      <c r="T290" s="41"/>
      <c r="U290" s="41"/>
      <c r="V290" s="78" t="s">
        <v>3183</v>
      </c>
      <c r="W290" s="75" t="s">
        <v>1620</v>
      </c>
      <c r="X290" s="78"/>
      <c r="Y290" s="78"/>
      <c r="Z290" s="1" t="s">
        <v>7</v>
      </c>
    </row>
    <row r="291" spans="1:99" s="18" customFormat="1" ht="18" customHeight="1" x14ac:dyDescent="0.25">
      <c r="A291" s="39" t="s">
        <v>14</v>
      </c>
      <c r="B291" s="39" t="s">
        <v>169</v>
      </c>
      <c r="C291" s="39" t="s">
        <v>392</v>
      </c>
      <c r="D291" s="39" t="s">
        <v>380</v>
      </c>
      <c r="E291" s="39" t="s">
        <v>1</v>
      </c>
      <c r="F291" s="39" t="s">
        <v>458</v>
      </c>
      <c r="G291" s="39" t="s">
        <v>25</v>
      </c>
      <c r="H291" s="36">
        <v>32825</v>
      </c>
      <c r="I291" s="41"/>
      <c r="J291" s="8">
        <v>2</v>
      </c>
      <c r="K291" s="48">
        <v>43720</v>
      </c>
      <c r="L291" s="48">
        <v>43617</v>
      </c>
      <c r="M291" s="48">
        <v>43982</v>
      </c>
      <c r="N291" s="40">
        <v>97290</v>
      </c>
      <c r="O291" s="40">
        <v>50657.599999999999</v>
      </c>
      <c r="P291" s="40">
        <v>147947.6</v>
      </c>
      <c r="Q291" s="41" t="s">
        <v>1051</v>
      </c>
      <c r="R291" s="39" t="s">
        <v>1052</v>
      </c>
      <c r="S291" s="39" t="s">
        <v>49</v>
      </c>
      <c r="T291" s="41"/>
      <c r="U291" s="41"/>
      <c r="V291" s="78" t="s">
        <v>3128</v>
      </c>
      <c r="W291" s="75" t="s">
        <v>1620</v>
      </c>
      <c r="X291" s="78"/>
      <c r="Y291" s="78"/>
      <c r="Z291" s="1" t="s">
        <v>7</v>
      </c>
    </row>
    <row r="292" spans="1:99" s="18" customFormat="1" ht="18" customHeight="1" x14ac:dyDescent="0.25">
      <c r="A292" s="43" t="s">
        <v>14</v>
      </c>
      <c r="B292" s="43" t="s">
        <v>169</v>
      </c>
      <c r="C292" s="43" t="s">
        <v>392</v>
      </c>
      <c r="D292" s="43" t="s">
        <v>1047</v>
      </c>
      <c r="E292" s="43" t="s">
        <v>1</v>
      </c>
      <c r="F292" s="43" t="s">
        <v>405</v>
      </c>
      <c r="G292" s="43" t="s">
        <v>25</v>
      </c>
      <c r="H292" s="35" t="s">
        <v>2439</v>
      </c>
      <c r="I292" s="43" t="s">
        <v>2440</v>
      </c>
      <c r="J292" s="31">
        <v>2</v>
      </c>
      <c r="K292" s="30">
        <v>43955</v>
      </c>
      <c r="L292" s="30">
        <v>43831</v>
      </c>
      <c r="M292" s="30">
        <v>44196</v>
      </c>
      <c r="N292" s="29">
        <v>11486</v>
      </c>
      <c r="O292" s="29">
        <v>6433</v>
      </c>
      <c r="P292" s="29">
        <v>17919</v>
      </c>
      <c r="Q292" s="43" t="s">
        <v>1048</v>
      </c>
      <c r="R292" s="43" t="s">
        <v>1049</v>
      </c>
      <c r="S292" s="43" t="s">
        <v>1632</v>
      </c>
      <c r="T292" s="43" t="s">
        <v>1633</v>
      </c>
      <c r="U292" s="43" t="s">
        <v>2441</v>
      </c>
      <c r="V292" s="78" t="s">
        <v>3218</v>
      </c>
      <c r="W292" s="75" t="s">
        <v>2774</v>
      </c>
      <c r="X292" s="76" t="s">
        <v>1687</v>
      </c>
      <c r="Y292" s="76" t="s">
        <v>1627</v>
      </c>
      <c r="Z292" s="1" t="s">
        <v>7</v>
      </c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</row>
    <row r="293" spans="1:99" s="18" customFormat="1" ht="18" customHeight="1" x14ac:dyDescent="0.25">
      <c r="A293" s="43" t="s">
        <v>14</v>
      </c>
      <c r="B293" s="43" t="s">
        <v>169</v>
      </c>
      <c r="C293" s="43" t="s">
        <v>392</v>
      </c>
      <c r="D293" s="43" t="s">
        <v>482</v>
      </c>
      <c r="E293" s="43" t="s">
        <v>1</v>
      </c>
      <c r="F293" s="43" t="s">
        <v>458</v>
      </c>
      <c r="G293" s="43" t="s">
        <v>25</v>
      </c>
      <c r="H293" s="35" t="s">
        <v>2714</v>
      </c>
      <c r="I293" s="43" t="s">
        <v>2715</v>
      </c>
      <c r="J293" s="31">
        <v>2</v>
      </c>
      <c r="K293" s="30">
        <v>43914</v>
      </c>
      <c r="L293" s="30">
        <v>43891</v>
      </c>
      <c r="M293" s="30">
        <v>44255</v>
      </c>
      <c r="N293" s="29">
        <v>44245</v>
      </c>
      <c r="O293" s="29">
        <v>21059</v>
      </c>
      <c r="P293" s="29">
        <v>65304</v>
      </c>
      <c r="Q293" s="43" t="s">
        <v>1045</v>
      </c>
      <c r="R293" s="43" t="s">
        <v>1046</v>
      </c>
      <c r="S293" s="43" t="s">
        <v>1632</v>
      </c>
      <c r="T293" s="43" t="s">
        <v>1633</v>
      </c>
      <c r="U293" s="43" t="s">
        <v>1046</v>
      </c>
      <c r="V293" s="78" t="s">
        <v>3383</v>
      </c>
      <c r="W293" s="75" t="s">
        <v>2774</v>
      </c>
      <c r="X293" s="76" t="s">
        <v>1687</v>
      </c>
      <c r="Y293" s="76" t="s">
        <v>1627</v>
      </c>
      <c r="Z293" s="1" t="s">
        <v>7</v>
      </c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</row>
    <row r="294" spans="1:99" s="18" customFormat="1" ht="18" customHeight="1" x14ac:dyDescent="0.25">
      <c r="A294" s="39" t="s">
        <v>14</v>
      </c>
      <c r="B294" s="39" t="s">
        <v>169</v>
      </c>
      <c r="C294" s="39" t="s">
        <v>170</v>
      </c>
      <c r="D294" s="39" t="s">
        <v>171</v>
      </c>
      <c r="E294" s="39" t="s">
        <v>36</v>
      </c>
      <c r="F294" s="39" t="s">
        <v>9</v>
      </c>
      <c r="G294" s="39" t="s">
        <v>9</v>
      </c>
      <c r="H294" s="36">
        <v>34200</v>
      </c>
      <c r="I294" s="41"/>
      <c r="J294" s="8">
        <v>1</v>
      </c>
      <c r="K294" s="48">
        <v>43788</v>
      </c>
      <c r="L294" s="48">
        <v>43739</v>
      </c>
      <c r="M294" s="48">
        <v>44834</v>
      </c>
      <c r="N294" s="40">
        <v>284434</v>
      </c>
      <c r="O294" s="40">
        <v>28443</v>
      </c>
      <c r="P294" s="40">
        <v>312877</v>
      </c>
      <c r="Q294" s="41" t="s">
        <v>172</v>
      </c>
      <c r="R294" s="39" t="s">
        <v>1604</v>
      </c>
      <c r="S294" s="39" t="s">
        <v>49</v>
      </c>
      <c r="T294" s="41"/>
      <c r="U294" s="41"/>
      <c r="V294" s="78" t="s">
        <v>3081</v>
      </c>
      <c r="W294" s="75" t="s">
        <v>1620</v>
      </c>
      <c r="X294" s="78"/>
      <c r="Y294" s="78"/>
      <c r="Z294" s="1" t="s">
        <v>7</v>
      </c>
    </row>
    <row r="295" spans="1:99" s="18" customFormat="1" ht="18" customHeight="1" x14ac:dyDescent="0.25">
      <c r="A295" s="43" t="s">
        <v>14</v>
      </c>
      <c r="B295" s="43" t="s">
        <v>169</v>
      </c>
      <c r="C295" s="43" t="s">
        <v>170</v>
      </c>
      <c r="D295" s="43" t="s">
        <v>458</v>
      </c>
      <c r="E295" s="43" t="s">
        <v>25</v>
      </c>
      <c r="F295" s="43"/>
      <c r="G295" s="43"/>
      <c r="H295" s="35" t="s">
        <v>2359</v>
      </c>
      <c r="I295" s="43" t="s">
        <v>2360</v>
      </c>
      <c r="J295" s="31">
        <v>2</v>
      </c>
      <c r="K295" s="30">
        <v>43966</v>
      </c>
      <c r="L295" s="30">
        <v>43983</v>
      </c>
      <c r="M295" s="30">
        <v>44347</v>
      </c>
      <c r="N295" s="29">
        <v>100000</v>
      </c>
      <c r="O295" s="29">
        <v>56000</v>
      </c>
      <c r="P295" s="29">
        <v>156000</v>
      </c>
      <c r="Q295" s="43" t="s">
        <v>1044</v>
      </c>
      <c r="R295" s="43" t="s">
        <v>2362</v>
      </c>
      <c r="S295" s="43" t="s">
        <v>1632</v>
      </c>
      <c r="T295" s="43" t="s">
        <v>1633</v>
      </c>
      <c r="U295" s="43" t="s">
        <v>2361</v>
      </c>
      <c r="V295" s="78" t="s">
        <v>3391</v>
      </c>
      <c r="W295" s="75" t="s">
        <v>2774</v>
      </c>
      <c r="X295" s="76" t="s">
        <v>1687</v>
      </c>
      <c r="Y295" s="76" t="s">
        <v>1627</v>
      </c>
      <c r="Z295" s="1" t="s">
        <v>7</v>
      </c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</row>
    <row r="296" spans="1:99" s="18" customFormat="1" ht="18" customHeight="1" x14ac:dyDescent="0.25">
      <c r="A296" s="39" t="s">
        <v>14</v>
      </c>
      <c r="B296" s="39" t="s">
        <v>169</v>
      </c>
      <c r="C296" s="39" t="s">
        <v>170</v>
      </c>
      <c r="D296" s="39" t="s">
        <v>216</v>
      </c>
      <c r="E296" s="39" t="s">
        <v>25</v>
      </c>
      <c r="F296" s="39" t="s">
        <v>9</v>
      </c>
      <c r="G296" s="39" t="s">
        <v>9</v>
      </c>
      <c r="H296" s="36">
        <v>31430</v>
      </c>
      <c r="I296" s="41"/>
      <c r="J296" s="8">
        <v>4</v>
      </c>
      <c r="K296" s="48">
        <v>43874</v>
      </c>
      <c r="L296" s="48">
        <v>43862</v>
      </c>
      <c r="M296" s="48">
        <v>44227</v>
      </c>
      <c r="N296" s="40">
        <v>218750</v>
      </c>
      <c r="O296" s="40">
        <v>122500</v>
      </c>
      <c r="P296" s="40">
        <v>341250</v>
      </c>
      <c r="Q296" s="41" t="s">
        <v>1042</v>
      </c>
      <c r="R296" s="39" t="s">
        <v>1043</v>
      </c>
      <c r="S296" s="39" t="s">
        <v>49</v>
      </c>
      <c r="T296" s="41"/>
      <c r="U296" s="41"/>
      <c r="V296" s="78" t="s">
        <v>3039</v>
      </c>
      <c r="W296" s="75" t="s">
        <v>1620</v>
      </c>
      <c r="X296" s="78"/>
      <c r="Y296" s="78"/>
      <c r="Z296" s="1" t="s">
        <v>7</v>
      </c>
    </row>
    <row r="297" spans="1:99" s="18" customFormat="1" ht="18" customHeight="1" x14ac:dyDescent="0.25">
      <c r="A297" s="39" t="s">
        <v>14</v>
      </c>
      <c r="B297" s="39" t="s">
        <v>190</v>
      </c>
      <c r="C297" s="39" t="s">
        <v>638</v>
      </c>
      <c r="D297" s="39" t="s">
        <v>192</v>
      </c>
      <c r="E297" s="39" t="s">
        <v>25</v>
      </c>
      <c r="F297" s="39" t="s">
        <v>9</v>
      </c>
      <c r="G297" s="39" t="s">
        <v>9</v>
      </c>
      <c r="H297" s="36">
        <v>34813</v>
      </c>
      <c r="I297" s="41"/>
      <c r="J297" s="8">
        <v>1</v>
      </c>
      <c r="K297" s="48">
        <v>43795</v>
      </c>
      <c r="L297" s="48">
        <v>43739</v>
      </c>
      <c r="M297" s="48">
        <v>44104</v>
      </c>
      <c r="N297" s="40">
        <v>103097</v>
      </c>
      <c r="O297" s="40">
        <v>0</v>
      </c>
      <c r="P297" s="40">
        <v>103097</v>
      </c>
      <c r="Q297" s="41" t="s">
        <v>639</v>
      </c>
      <c r="R297" s="39" t="s">
        <v>640</v>
      </c>
      <c r="S297" s="39" t="s">
        <v>73</v>
      </c>
      <c r="T297" s="41"/>
      <c r="U297" s="41"/>
      <c r="V297" s="78" t="s">
        <v>2887</v>
      </c>
      <c r="W297" s="75" t="s">
        <v>1620</v>
      </c>
      <c r="X297" s="78"/>
      <c r="Y297" s="78"/>
      <c r="Z297" s="1" t="s">
        <v>7</v>
      </c>
    </row>
    <row r="298" spans="1:99" s="18" customFormat="1" ht="18" customHeight="1" x14ac:dyDescent="0.25">
      <c r="A298" s="43" t="s">
        <v>14</v>
      </c>
      <c r="B298" s="43" t="s">
        <v>190</v>
      </c>
      <c r="C298" s="43" t="s">
        <v>2536</v>
      </c>
      <c r="D298" s="43" t="s">
        <v>201</v>
      </c>
      <c r="E298" s="43" t="s">
        <v>70</v>
      </c>
      <c r="F298" s="43" t="s">
        <v>464</v>
      </c>
      <c r="G298" s="43" t="s">
        <v>25</v>
      </c>
      <c r="H298" s="35" t="s">
        <v>2537</v>
      </c>
      <c r="I298" s="43" t="s">
        <v>2538</v>
      </c>
      <c r="J298" s="31">
        <v>1</v>
      </c>
      <c r="K298" s="30">
        <v>43943</v>
      </c>
      <c r="L298" s="30">
        <v>43831</v>
      </c>
      <c r="M298" s="30">
        <v>44012</v>
      </c>
      <c r="N298" s="29">
        <v>25000</v>
      </c>
      <c r="O298" s="29">
        <v>0</v>
      </c>
      <c r="P298" s="29">
        <v>25000</v>
      </c>
      <c r="Q298" s="43" t="s">
        <v>2539</v>
      </c>
      <c r="R298" s="43" t="s">
        <v>2541</v>
      </c>
      <c r="S298" s="43" t="s">
        <v>1691</v>
      </c>
      <c r="T298" s="43" t="s">
        <v>1633</v>
      </c>
      <c r="U298" s="43" t="s">
        <v>2540</v>
      </c>
      <c r="V298" s="78" t="s">
        <v>3267</v>
      </c>
      <c r="W298" s="75" t="s">
        <v>2774</v>
      </c>
      <c r="X298" s="76" t="s">
        <v>1687</v>
      </c>
      <c r="Y298" s="76" t="s">
        <v>1627</v>
      </c>
      <c r="Z298" s="1" t="s">
        <v>7</v>
      </c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</row>
    <row r="299" spans="1:99" s="18" customFormat="1" ht="18" customHeight="1" x14ac:dyDescent="0.25">
      <c r="A299" s="43" t="s">
        <v>14</v>
      </c>
      <c r="B299" s="43" t="s">
        <v>190</v>
      </c>
      <c r="C299" s="43" t="s">
        <v>2536</v>
      </c>
      <c r="D299" s="43" t="s">
        <v>201</v>
      </c>
      <c r="E299" s="43" t="s">
        <v>70</v>
      </c>
      <c r="F299" s="43" t="s">
        <v>464</v>
      </c>
      <c r="G299" s="43" t="s">
        <v>25</v>
      </c>
      <c r="H299" s="35" t="s">
        <v>2537</v>
      </c>
      <c r="I299" s="43" t="s">
        <v>2538</v>
      </c>
      <c r="J299" s="31">
        <v>2</v>
      </c>
      <c r="K299" s="30">
        <v>43943</v>
      </c>
      <c r="L299" s="30">
        <v>44013</v>
      </c>
      <c r="M299" s="30">
        <v>44196</v>
      </c>
      <c r="N299" s="29">
        <v>25000</v>
      </c>
      <c r="O299" s="29">
        <v>0</v>
      </c>
      <c r="P299" s="29">
        <v>25000</v>
      </c>
      <c r="Q299" s="43" t="s">
        <v>2539</v>
      </c>
      <c r="R299" s="43" t="s">
        <v>2541</v>
      </c>
      <c r="S299" s="43" t="s">
        <v>1691</v>
      </c>
      <c r="T299" s="43" t="s">
        <v>1633</v>
      </c>
      <c r="U299" s="43" t="s">
        <v>2540</v>
      </c>
      <c r="V299" s="78" t="s">
        <v>3268</v>
      </c>
      <c r="W299" s="75" t="s">
        <v>2774</v>
      </c>
      <c r="X299" s="76" t="s">
        <v>1687</v>
      </c>
      <c r="Y299" s="76" t="s">
        <v>1627</v>
      </c>
      <c r="Z299" s="1" t="s">
        <v>7</v>
      </c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</row>
    <row r="300" spans="1:99" s="18" customFormat="1" ht="18" customHeight="1" x14ac:dyDescent="0.25">
      <c r="A300" s="39" t="s">
        <v>14</v>
      </c>
      <c r="B300" s="39" t="s">
        <v>190</v>
      </c>
      <c r="C300" s="39" t="s">
        <v>191</v>
      </c>
      <c r="D300" s="39" t="s">
        <v>192</v>
      </c>
      <c r="E300" s="39" t="s">
        <v>25</v>
      </c>
      <c r="F300" s="39" t="s">
        <v>9</v>
      </c>
      <c r="G300" s="39" t="s">
        <v>9</v>
      </c>
      <c r="H300" s="36">
        <v>34866</v>
      </c>
      <c r="I300" s="41"/>
      <c r="J300" s="8">
        <v>1</v>
      </c>
      <c r="K300" s="48">
        <v>43795</v>
      </c>
      <c r="L300" s="48">
        <v>43739</v>
      </c>
      <c r="M300" s="48">
        <v>44104</v>
      </c>
      <c r="N300" s="40">
        <v>74944</v>
      </c>
      <c r="O300" s="40">
        <v>0</v>
      </c>
      <c r="P300" s="40">
        <v>74944</v>
      </c>
      <c r="Q300" s="41" t="s">
        <v>193</v>
      </c>
      <c r="R300" s="39" t="s">
        <v>194</v>
      </c>
      <c r="S300" s="39" t="s">
        <v>73</v>
      </c>
      <c r="T300" s="41"/>
      <c r="U300" s="41"/>
      <c r="V300" s="78" t="s">
        <v>2888</v>
      </c>
      <c r="W300" s="75" t="s">
        <v>1620</v>
      </c>
      <c r="X300" s="78"/>
      <c r="Y300" s="78"/>
      <c r="Z300" s="1" t="s">
        <v>7</v>
      </c>
    </row>
    <row r="301" spans="1:99" s="18" customFormat="1" ht="18" customHeight="1" x14ac:dyDescent="0.25">
      <c r="A301" s="39" t="s">
        <v>14</v>
      </c>
      <c r="B301" s="39" t="s">
        <v>190</v>
      </c>
      <c r="C301" s="39" t="s">
        <v>334</v>
      </c>
      <c r="D301" s="39" t="s">
        <v>192</v>
      </c>
      <c r="E301" s="39" t="s">
        <v>25</v>
      </c>
      <c r="F301" s="39" t="s">
        <v>9</v>
      </c>
      <c r="G301" s="39" t="s">
        <v>9</v>
      </c>
      <c r="H301" s="36">
        <v>34867</v>
      </c>
      <c r="I301" s="41"/>
      <c r="J301" s="8">
        <v>1</v>
      </c>
      <c r="K301" s="48">
        <v>43795</v>
      </c>
      <c r="L301" s="48">
        <v>43739</v>
      </c>
      <c r="M301" s="48">
        <v>44104</v>
      </c>
      <c r="N301" s="40">
        <v>69521</v>
      </c>
      <c r="O301" s="40">
        <v>0</v>
      </c>
      <c r="P301" s="40">
        <v>69521</v>
      </c>
      <c r="Q301" s="41" t="s">
        <v>335</v>
      </c>
      <c r="R301" s="39" t="s">
        <v>1050</v>
      </c>
      <c r="S301" s="39" t="s">
        <v>73</v>
      </c>
      <c r="T301" s="41"/>
      <c r="U301" s="41"/>
      <c r="V301" s="78" t="s">
        <v>2889</v>
      </c>
      <c r="W301" s="75" t="s">
        <v>1620</v>
      </c>
      <c r="X301" s="78"/>
      <c r="Y301" s="78"/>
      <c r="Z301" s="1" t="s">
        <v>7</v>
      </c>
      <c r="CS301" s="1"/>
      <c r="CT301" s="1"/>
      <c r="CU301" s="1"/>
    </row>
    <row r="302" spans="1:99" s="18" customFormat="1" ht="18" customHeight="1" x14ac:dyDescent="0.25">
      <c r="A302" s="43" t="s">
        <v>19</v>
      </c>
      <c r="B302" s="43" t="s">
        <v>735</v>
      </c>
      <c r="C302" s="43" t="s">
        <v>1869</v>
      </c>
      <c r="D302" s="43" t="s">
        <v>1344</v>
      </c>
      <c r="E302" s="43" t="s">
        <v>1</v>
      </c>
      <c r="F302" s="43" t="s">
        <v>182</v>
      </c>
      <c r="G302" s="43" t="s">
        <v>36</v>
      </c>
      <c r="H302" s="35" t="s">
        <v>1870</v>
      </c>
      <c r="I302" s="43" t="s">
        <v>1871</v>
      </c>
      <c r="J302" s="31">
        <v>1</v>
      </c>
      <c r="K302" s="30">
        <v>44012</v>
      </c>
      <c r="L302" s="30">
        <v>42278</v>
      </c>
      <c r="M302" s="30">
        <v>44104</v>
      </c>
      <c r="N302" s="29">
        <v>4500</v>
      </c>
      <c r="O302" s="29">
        <v>1260</v>
      </c>
      <c r="P302" s="29">
        <v>5760</v>
      </c>
      <c r="Q302" s="43" t="s">
        <v>1872</v>
      </c>
      <c r="R302" s="43" t="s">
        <v>1345</v>
      </c>
      <c r="S302" s="43" t="s">
        <v>1632</v>
      </c>
      <c r="T302" s="43" t="s">
        <v>1633</v>
      </c>
      <c r="U302" s="43" t="s">
        <v>1873</v>
      </c>
      <c r="V302" s="78" t="s">
        <v>3220</v>
      </c>
      <c r="W302" s="75" t="s">
        <v>2774</v>
      </c>
      <c r="X302" s="76" t="s">
        <v>1629</v>
      </c>
      <c r="Y302" s="76" t="s">
        <v>1627</v>
      </c>
      <c r="Z302" s="1" t="s">
        <v>7</v>
      </c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</row>
    <row r="303" spans="1:99" s="18" customFormat="1" ht="18" customHeight="1" x14ac:dyDescent="0.25">
      <c r="A303" s="43" t="s">
        <v>19</v>
      </c>
      <c r="B303" s="43" t="s">
        <v>243</v>
      </c>
      <c r="C303" s="43" t="s">
        <v>2434</v>
      </c>
      <c r="D303" s="43" t="s">
        <v>78</v>
      </c>
      <c r="E303" s="43" t="s">
        <v>25</v>
      </c>
      <c r="F303" s="43"/>
      <c r="G303" s="43"/>
      <c r="H303" s="35" t="s">
        <v>2435</v>
      </c>
      <c r="I303" s="43" t="s">
        <v>2436</v>
      </c>
      <c r="J303" s="31">
        <v>3</v>
      </c>
      <c r="K303" s="30">
        <v>43955</v>
      </c>
      <c r="L303" s="30">
        <v>43922</v>
      </c>
      <c r="M303" s="30">
        <v>44286</v>
      </c>
      <c r="N303" s="29">
        <v>521044</v>
      </c>
      <c r="O303" s="29">
        <v>236911</v>
      </c>
      <c r="P303" s="29">
        <v>757955</v>
      </c>
      <c r="Q303" s="43" t="s">
        <v>1143</v>
      </c>
      <c r="R303" s="43" t="s">
        <v>2438</v>
      </c>
      <c r="S303" s="43" t="s">
        <v>1632</v>
      </c>
      <c r="T303" s="43" t="s">
        <v>1633</v>
      </c>
      <c r="U303" s="43" t="s">
        <v>2437</v>
      </c>
      <c r="V303" s="78" t="s">
        <v>3436</v>
      </c>
      <c r="W303" s="75" t="s">
        <v>2774</v>
      </c>
      <c r="X303" s="76" t="s">
        <v>1687</v>
      </c>
      <c r="Y303" s="76" t="s">
        <v>1627</v>
      </c>
      <c r="Z303" s="1" t="s">
        <v>7</v>
      </c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</row>
    <row r="304" spans="1:99" s="18" customFormat="1" ht="18" customHeight="1" x14ac:dyDescent="0.25">
      <c r="A304" s="43" t="s">
        <v>19</v>
      </c>
      <c r="B304" s="43" t="s">
        <v>243</v>
      </c>
      <c r="C304" s="43" t="s">
        <v>2285</v>
      </c>
      <c r="D304" s="43" t="s">
        <v>53</v>
      </c>
      <c r="E304" s="43" t="s">
        <v>25</v>
      </c>
      <c r="F304" s="43"/>
      <c r="G304" s="43"/>
      <c r="H304" s="35" t="s">
        <v>2286</v>
      </c>
      <c r="I304" s="43" t="s">
        <v>2287</v>
      </c>
      <c r="J304" s="31">
        <v>3</v>
      </c>
      <c r="K304" s="30">
        <v>43977</v>
      </c>
      <c r="L304" s="30">
        <v>43927</v>
      </c>
      <c r="M304" s="30">
        <v>44291</v>
      </c>
      <c r="N304" s="29">
        <v>71430</v>
      </c>
      <c r="O304" s="29">
        <v>0</v>
      </c>
      <c r="P304" s="29">
        <v>71430</v>
      </c>
      <c r="Q304" s="43" t="s">
        <v>1351</v>
      </c>
      <c r="R304" s="43" t="s">
        <v>2289</v>
      </c>
      <c r="S304" s="43" t="s">
        <v>1632</v>
      </c>
      <c r="T304" s="43" t="s">
        <v>1633</v>
      </c>
      <c r="U304" s="43" t="s">
        <v>2288</v>
      </c>
      <c r="V304" s="78" t="s">
        <v>3248</v>
      </c>
      <c r="W304" s="75" t="s">
        <v>2774</v>
      </c>
      <c r="X304" s="76" t="s">
        <v>1687</v>
      </c>
      <c r="Y304" s="76" t="s">
        <v>1627</v>
      </c>
      <c r="Z304" s="1" t="s">
        <v>7</v>
      </c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</row>
    <row r="305" spans="1:99" s="18" customFormat="1" ht="18" customHeight="1" x14ac:dyDescent="0.25">
      <c r="A305" s="39" t="s">
        <v>19</v>
      </c>
      <c r="B305" s="39" t="s">
        <v>243</v>
      </c>
      <c r="C305" s="39" t="s">
        <v>1261</v>
      </c>
      <c r="D305" s="39" t="s">
        <v>1262</v>
      </c>
      <c r="E305" s="39" t="s">
        <v>36</v>
      </c>
      <c r="F305" s="39" t="s">
        <v>78</v>
      </c>
      <c r="G305" s="39" t="s">
        <v>25</v>
      </c>
      <c r="H305" s="36">
        <v>33179</v>
      </c>
      <c r="I305" s="41"/>
      <c r="J305" s="8">
        <v>2</v>
      </c>
      <c r="K305" s="48">
        <v>43867</v>
      </c>
      <c r="L305" s="48">
        <v>43800</v>
      </c>
      <c r="M305" s="48">
        <v>44165</v>
      </c>
      <c r="N305" s="40">
        <v>96067</v>
      </c>
      <c r="O305" s="40">
        <v>50072</v>
      </c>
      <c r="P305" s="40">
        <v>146139</v>
      </c>
      <c r="Q305" s="41" t="s">
        <v>1263</v>
      </c>
      <c r="R305" s="39" t="s">
        <v>1264</v>
      </c>
      <c r="S305" s="39" t="s">
        <v>49</v>
      </c>
      <c r="T305" s="41"/>
      <c r="U305" s="41"/>
      <c r="V305" s="78" t="s">
        <v>3136</v>
      </c>
      <c r="W305" s="75" t="s">
        <v>1620</v>
      </c>
      <c r="X305" s="78"/>
      <c r="Y305" s="78"/>
      <c r="Z305" s="1" t="s">
        <v>7</v>
      </c>
    </row>
    <row r="306" spans="1:99" s="18" customFormat="1" ht="18" customHeight="1" x14ac:dyDescent="0.25">
      <c r="A306" s="43" t="s">
        <v>19</v>
      </c>
      <c r="B306" s="43" t="s">
        <v>243</v>
      </c>
      <c r="C306" s="39" t="s">
        <v>1261</v>
      </c>
      <c r="D306" s="43" t="s">
        <v>1262</v>
      </c>
      <c r="E306" s="43" t="s">
        <v>36</v>
      </c>
      <c r="F306" s="43" t="s">
        <v>78</v>
      </c>
      <c r="G306" s="43" t="s">
        <v>25</v>
      </c>
      <c r="H306" s="35" t="s">
        <v>2577</v>
      </c>
      <c r="I306" s="43" t="s">
        <v>2578</v>
      </c>
      <c r="J306" s="31">
        <v>2</v>
      </c>
      <c r="K306" s="30">
        <v>43938</v>
      </c>
      <c r="L306" s="30">
        <v>43800</v>
      </c>
      <c r="M306" s="30">
        <v>44165</v>
      </c>
      <c r="N306" s="29">
        <v>4931</v>
      </c>
      <c r="O306" s="29">
        <v>2761</v>
      </c>
      <c r="P306" s="29">
        <v>7692</v>
      </c>
      <c r="Q306" s="43" t="s">
        <v>1262</v>
      </c>
      <c r="R306" s="43" t="s">
        <v>2579</v>
      </c>
      <c r="S306" s="43" t="s">
        <v>1632</v>
      </c>
      <c r="T306" s="43" t="s">
        <v>1633</v>
      </c>
      <c r="U306" s="43" t="s">
        <v>1263</v>
      </c>
      <c r="V306" s="78" t="s">
        <v>3214</v>
      </c>
      <c r="W306" s="75" t="s">
        <v>2774</v>
      </c>
      <c r="X306" s="76" t="s">
        <v>1687</v>
      </c>
      <c r="Y306" s="76" t="s">
        <v>1627</v>
      </c>
      <c r="Z306" s="1" t="s">
        <v>7</v>
      </c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</row>
    <row r="307" spans="1:99" s="18" customFormat="1" ht="18" customHeight="1" x14ac:dyDescent="0.25">
      <c r="A307" s="39" t="s">
        <v>19</v>
      </c>
      <c r="B307" s="39" t="s">
        <v>243</v>
      </c>
      <c r="C307" s="39" t="s">
        <v>244</v>
      </c>
      <c r="D307" s="39" t="s">
        <v>1305</v>
      </c>
      <c r="E307" s="39" t="s">
        <v>25</v>
      </c>
      <c r="F307" s="39" t="s">
        <v>9</v>
      </c>
      <c r="G307" s="39" t="s">
        <v>9</v>
      </c>
      <c r="H307" s="36">
        <v>34154</v>
      </c>
      <c r="I307" s="41"/>
      <c r="J307" s="8">
        <v>1</v>
      </c>
      <c r="K307" s="48">
        <v>43853</v>
      </c>
      <c r="L307" s="48">
        <v>43836</v>
      </c>
      <c r="M307" s="48">
        <v>44196</v>
      </c>
      <c r="N307" s="40">
        <v>326925</v>
      </c>
      <c r="O307" s="40">
        <v>179460</v>
      </c>
      <c r="P307" s="40">
        <v>506385</v>
      </c>
      <c r="Q307" s="41" t="s">
        <v>1553</v>
      </c>
      <c r="R307" s="39" t="s">
        <v>1306</v>
      </c>
      <c r="S307" s="39" t="s">
        <v>49</v>
      </c>
      <c r="T307" s="41"/>
      <c r="U307" s="41"/>
      <c r="V307" s="78" t="s">
        <v>2959</v>
      </c>
      <c r="W307" s="75" t="s">
        <v>1620</v>
      </c>
      <c r="X307" s="78"/>
      <c r="Y307" s="78"/>
      <c r="Z307" s="1" t="s">
        <v>7</v>
      </c>
      <c r="CS307" s="1"/>
      <c r="CT307" s="1"/>
      <c r="CU307" s="1"/>
    </row>
    <row r="308" spans="1:99" s="18" customFormat="1" ht="18" customHeight="1" x14ac:dyDescent="0.25">
      <c r="A308" s="39" t="s">
        <v>19</v>
      </c>
      <c r="B308" s="39" t="s">
        <v>243</v>
      </c>
      <c r="C308" s="39" t="s">
        <v>244</v>
      </c>
      <c r="D308" s="39" t="s">
        <v>245</v>
      </c>
      <c r="E308" s="39" t="s">
        <v>36</v>
      </c>
      <c r="F308" s="39" t="s">
        <v>9</v>
      </c>
      <c r="G308" s="39" t="s">
        <v>9</v>
      </c>
      <c r="H308" s="36">
        <v>32940</v>
      </c>
      <c r="I308" s="41"/>
      <c r="J308" s="8">
        <v>2</v>
      </c>
      <c r="K308" s="48">
        <v>43762</v>
      </c>
      <c r="L308" s="48">
        <v>43739</v>
      </c>
      <c r="M308" s="48">
        <v>44104</v>
      </c>
      <c r="N308" s="40">
        <v>8696</v>
      </c>
      <c r="O308" s="40">
        <v>1304</v>
      </c>
      <c r="P308" s="40">
        <v>10000</v>
      </c>
      <c r="Q308" s="41" t="s">
        <v>9</v>
      </c>
      <c r="R308" s="39" t="s">
        <v>1607</v>
      </c>
      <c r="S308" s="39" t="s">
        <v>49</v>
      </c>
      <c r="T308" s="41"/>
      <c r="U308" s="41"/>
      <c r="V308" s="78" t="s">
        <v>2991</v>
      </c>
      <c r="W308" s="75" t="s">
        <v>1620</v>
      </c>
      <c r="X308" s="78"/>
      <c r="Y308" s="78"/>
      <c r="Z308" s="1" t="s">
        <v>7</v>
      </c>
      <c r="CS308" s="1"/>
      <c r="CT308" s="1"/>
      <c r="CU308" s="1"/>
    </row>
    <row r="309" spans="1:99" s="18" customFormat="1" ht="18" customHeight="1" x14ac:dyDescent="0.25">
      <c r="A309" s="43" t="s">
        <v>19</v>
      </c>
      <c r="B309" s="43" t="s">
        <v>243</v>
      </c>
      <c r="C309" s="39" t="s">
        <v>442</v>
      </c>
      <c r="D309" s="43" t="s">
        <v>1438</v>
      </c>
      <c r="E309" s="43" t="s">
        <v>134</v>
      </c>
      <c r="F309" s="43"/>
      <c r="G309" s="43"/>
      <c r="H309" s="35" t="s">
        <v>2595</v>
      </c>
      <c r="I309" s="43" t="s">
        <v>2596</v>
      </c>
      <c r="J309" s="31">
        <v>1</v>
      </c>
      <c r="K309" s="30">
        <v>43931</v>
      </c>
      <c r="L309" s="30">
        <v>43880</v>
      </c>
      <c r="M309" s="30">
        <v>44061</v>
      </c>
      <c r="N309" s="29">
        <v>48859</v>
      </c>
      <c r="O309" s="29">
        <v>17101</v>
      </c>
      <c r="P309" s="29">
        <v>65960</v>
      </c>
      <c r="Q309" s="43" t="s">
        <v>2597</v>
      </c>
      <c r="R309" s="43" t="s">
        <v>2599</v>
      </c>
      <c r="S309" s="43" t="s">
        <v>1632</v>
      </c>
      <c r="T309" s="43" t="s">
        <v>1633</v>
      </c>
      <c r="U309" s="43" t="s">
        <v>2598</v>
      </c>
      <c r="V309" s="78" t="s">
        <v>3354</v>
      </c>
      <c r="W309" s="75" t="s">
        <v>2774</v>
      </c>
      <c r="X309" s="76" t="s">
        <v>1687</v>
      </c>
      <c r="Y309" s="76" t="s">
        <v>1627</v>
      </c>
      <c r="Z309" s="1" t="s">
        <v>7</v>
      </c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S309" s="1"/>
      <c r="CT309" s="1"/>
      <c r="CU309" s="1"/>
    </row>
    <row r="310" spans="1:99" s="18" customFormat="1" ht="18" customHeight="1" x14ac:dyDescent="0.25">
      <c r="A310" s="39" t="s">
        <v>19</v>
      </c>
      <c r="B310" s="39" t="s">
        <v>243</v>
      </c>
      <c r="C310" s="39" t="s">
        <v>442</v>
      </c>
      <c r="D310" s="39" t="s">
        <v>443</v>
      </c>
      <c r="E310" s="39" t="s">
        <v>36</v>
      </c>
      <c r="F310" s="39" t="s">
        <v>373</v>
      </c>
      <c r="G310" s="39" t="s">
        <v>25</v>
      </c>
      <c r="H310" s="36">
        <v>34315</v>
      </c>
      <c r="I310" s="41"/>
      <c r="J310" s="8">
        <v>1</v>
      </c>
      <c r="K310" s="48">
        <v>43757</v>
      </c>
      <c r="L310" s="48">
        <v>43507</v>
      </c>
      <c r="M310" s="48">
        <v>44012</v>
      </c>
      <c r="N310" s="40">
        <v>418410</v>
      </c>
      <c r="O310" s="40">
        <v>234310</v>
      </c>
      <c r="P310" s="40">
        <v>652720</v>
      </c>
      <c r="Q310" s="41" t="s">
        <v>444</v>
      </c>
      <c r="R310" s="39" t="s">
        <v>445</v>
      </c>
      <c r="S310" s="39" t="s">
        <v>49</v>
      </c>
      <c r="T310" s="41"/>
      <c r="U310" s="41"/>
      <c r="V310" s="78" t="s">
        <v>3007</v>
      </c>
      <c r="W310" s="75" t="s">
        <v>1620</v>
      </c>
      <c r="X310" s="78"/>
      <c r="Y310" s="78"/>
      <c r="Z310" s="1" t="s">
        <v>7</v>
      </c>
      <c r="CS310" s="1"/>
      <c r="CT310" s="1"/>
      <c r="CU310" s="1"/>
    </row>
    <row r="311" spans="1:99" s="18" customFormat="1" ht="18" customHeight="1" x14ac:dyDescent="0.25">
      <c r="A311" s="39" t="s">
        <v>19</v>
      </c>
      <c r="B311" s="39" t="s">
        <v>243</v>
      </c>
      <c r="C311" s="39" t="s">
        <v>352</v>
      </c>
      <c r="D311" s="39" t="s">
        <v>113</v>
      </c>
      <c r="E311" s="39" t="s">
        <v>36</v>
      </c>
      <c r="F311" s="39" t="s">
        <v>129</v>
      </c>
      <c r="G311" s="39" t="s">
        <v>25</v>
      </c>
      <c r="H311" s="36">
        <v>31629</v>
      </c>
      <c r="I311" s="41"/>
      <c r="J311" s="8">
        <v>3</v>
      </c>
      <c r="K311" s="48">
        <v>43819</v>
      </c>
      <c r="L311" s="48">
        <v>43647</v>
      </c>
      <c r="M311" s="48">
        <v>44012</v>
      </c>
      <c r="N311" s="40">
        <v>1088306</v>
      </c>
      <c r="O311" s="40">
        <v>579474.56000000006</v>
      </c>
      <c r="P311" s="40">
        <v>1667780.56</v>
      </c>
      <c r="Q311" s="41" t="s">
        <v>490</v>
      </c>
      <c r="R311" s="39" t="s">
        <v>491</v>
      </c>
      <c r="S311" s="39" t="s">
        <v>49</v>
      </c>
      <c r="T311" s="41"/>
      <c r="U311" s="41"/>
      <c r="V311" s="78" t="s">
        <v>3084</v>
      </c>
      <c r="W311" s="75" t="s">
        <v>1620</v>
      </c>
      <c r="X311" s="78"/>
      <c r="Y311" s="78"/>
      <c r="Z311" s="1" t="s">
        <v>7</v>
      </c>
      <c r="CS311" s="1"/>
      <c r="CT311" s="1"/>
      <c r="CU311" s="1"/>
    </row>
    <row r="312" spans="1:99" s="18" customFormat="1" ht="18" customHeight="1" x14ac:dyDescent="0.25">
      <c r="A312" s="43" t="s">
        <v>19</v>
      </c>
      <c r="B312" s="43" t="s">
        <v>243</v>
      </c>
      <c r="C312" s="43" t="s">
        <v>352</v>
      </c>
      <c r="D312" s="43" t="s">
        <v>113</v>
      </c>
      <c r="E312" s="43" t="s">
        <v>36</v>
      </c>
      <c r="F312" s="43" t="s">
        <v>129</v>
      </c>
      <c r="G312" s="43" t="s">
        <v>25</v>
      </c>
      <c r="H312" s="35" t="s">
        <v>1847</v>
      </c>
      <c r="I312" s="43" t="s">
        <v>1848</v>
      </c>
      <c r="J312" s="31">
        <v>3</v>
      </c>
      <c r="K312" s="30">
        <v>44012</v>
      </c>
      <c r="L312" s="30">
        <v>43647</v>
      </c>
      <c r="M312" s="30">
        <v>44012</v>
      </c>
      <c r="N312" s="29">
        <v>16166</v>
      </c>
      <c r="O312" s="29">
        <v>9053</v>
      </c>
      <c r="P312" s="29">
        <v>25219</v>
      </c>
      <c r="Q312" s="43" t="s">
        <v>490</v>
      </c>
      <c r="R312" s="43" t="s">
        <v>491</v>
      </c>
      <c r="S312" s="43" t="s">
        <v>1632</v>
      </c>
      <c r="T312" s="43" t="s">
        <v>1633</v>
      </c>
      <c r="U312" s="43" t="s">
        <v>1849</v>
      </c>
      <c r="V312" s="78" t="s">
        <v>3397</v>
      </c>
      <c r="W312" s="75" t="s">
        <v>2774</v>
      </c>
      <c r="X312" s="76" t="s">
        <v>1687</v>
      </c>
      <c r="Y312" s="76" t="s">
        <v>1627</v>
      </c>
      <c r="Z312" s="1" t="s">
        <v>7</v>
      </c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S312" s="1"/>
      <c r="CT312" s="1"/>
      <c r="CU312" s="1"/>
    </row>
    <row r="313" spans="1:99" s="18" customFormat="1" ht="18" customHeight="1" x14ac:dyDescent="0.25">
      <c r="A313" s="39" t="s">
        <v>19</v>
      </c>
      <c r="B313" s="39" t="s">
        <v>243</v>
      </c>
      <c r="C313" s="39" t="s">
        <v>352</v>
      </c>
      <c r="D313" s="39" t="s">
        <v>353</v>
      </c>
      <c r="E313" s="39" t="s">
        <v>25</v>
      </c>
      <c r="F313" s="39" t="s">
        <v>9</v>
      </c>
      <c r="G313" s="39" t="s">
        <v>9</v>
      </c>
      <c r="H313" s="36">
        <v>29976</v>
      </c>
      <c r="I313" s="41"/>
      <c r="J313" s="8">
        <v>5</v>
      </c>
      <c r="K313" s="48">
        <v>43739</v>
      </c>
      <c r="L313" s="48">
        <v>43709</v>
      </c>
      <c r="M313" s="48">
        <v>44074</v>
      </c>
      <c r="N313" s="40">
        <v>285137</v>
      </c>
      <c r="O313" s="40">
        <v>159676.72</v>
      </c>
      <c r="P313" s="40">
        <v>444813.72</v>
      </c>
      <c r="Q313" s="41" t="s">
        <v>354</v>
      </c>
      <c r="R313" s="39" t="s">
        <v>355</v>
      </c>
      <c r="S313" s="39" t="s">
        <v>49</v>
      </c>
      <c r="T313" s="41"/>
      <c r="U313" s="41"/>
      <c r="V313" s="78" t="s">
        <v>2973</v>
      </c>
      <c r="W313" s="75" t="s">
        <v>1620</v>
      </c>
      <c r="X313" s="78"/>
      <c r="Y313" s="78"/>
      <c r="Z313" s="1" t="s">
        <v>7</v>
      </c>
      <c r="CS313" s="1"/>
      <c r="CT313" s="1"/>
      <c r="CU313" s="1"/>
    </row>
    <row r="314" spans="1:99" s="18" customFormat="1" ht="18" customHeight="1" x14ac:dyDescent="0.25">
      <c r="A314" s="43" t="s">
        <v>19</v>
      </c>
      <c r="B314" s="43" t="s">
        <v>243</v>
      </c>
      <c r="C314" s="43" t="s">
        <v>352</v>
      </c>
      <c r="D314" s="43" t="s">
        <v>1461</v>
      </c>
      <c r="E314" s="43" t="s">
        <v>134</v>
      </c>
      <c r="F314" s="43"/>
      <c r="G314" s="43"/>
      <c r="H314" s="35" t="s">
        <v>2618</v>
      </c>
      <c r="I314" s="43" t="s">
        <v>2619</v>
      </c>
      <c r="J314" s="31">
        <v>1</v>
      </c>
      <c r="K314" s="30">
        <v>43928</v>
      </c>
      <c r="L314" s="30">
        <v>43891</v>
      </c>
      <c r="M314" s="30">
        <v>44165</v>
      </c>
      <c r="N314" s="29">
        <v>40689</v>
      </c>
      <c r="O314" s="29">
        <v>12207</v>
      </c>
      <c r="P314" s="29">
        <v>52896</v>
      </c>
      <c r="Q314" s="43" t="s">
        <v>2620</v>
      </c>
      <c r="R314" s="43" t="s">
        <v>2622</v>
      </c>
      <c r="S314" s="43" t="s">
        <v>1632</v>
      </c>
      <c r="T314" s="43" t="s">
        <v>1633</v>
      </c>
      <c r="U314" s="43" t="s">
        <v>2621</v>
      </c>
      <c r="V314" s="78" t="s">
        <v>3347</v>
      </c>
      <c r="W314" s="75" t="s">
        <v>2774</v>
      </c>
      <c r="X314" s="76" t="s">
        <v>1687</v>
      </c>
      <c r="Y314" s="76" t="s">
        <v>1627</v>
      </c>
      <c r="Z314" s="1" t="s">
        <v>7</v>
      </c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S314" s="1"/>
      <c r="CT314" s="1"/>
      <c r="CU314" s="1"/>
    </row>
    <row r="315" spans="1:99" s="18" customFormat="1" ht="18" customHeight="1" x14ac:dyDescent="0.25">
      <c r="A315" s="39" t="s">
        <v>19</v>
      </c>
      <c r="B315" s="39" t="s">
        <v>243</v>
      </c>
      <c r="C315" s="39" t="s">
        <v>1176</v>
      </c>
      <c r="D315" s="39" t="s">
        <v>53</v>
      </c>
      <c r="E315" s="39" t="s">
        <v>25</v>
      </c>
      <c r="F315" s="39" t="s">
        <v>9</v>
      </c>
      <c r="G315" s="39" t="s">
        <v>9</v>
      </c>
      <c r="H315" s="36">
        <v>29381</v>
      </c>
      <c r="I315" s="41"/>
      <c r="J315" s="8">
        <v>6</v>
      </c>
      <c r="K315" s="48">
        <v>43720</v>
      </c>
      <c r="L315" s="48">
        <v>43709</v>
      </c>
      <c r="M315" s="48">
        <v>44074</v>
      </c>
      <c r="N315" s="40">
        <v>748119.37</v>
      </c>
      <c r="O315" s="40">
        <v>418947</v>
      </c>
      <c r="P315" s="40">
        <v>1167066.3700000001</v>
      </c>
      <c r="Q315" s="41" t="s">
        <v>1177</v>
      </c>
      <c r="R315" s="39" t="s">
        <v>1178</v>
      </c>
      <c r="S315" s="39" t="s">
        <v>49</v>
      </c>
      <c r="T315" s="41"/>
      <c r="U315" s="41"/>
      <c r="V315" s="78" t="s">
        <v>3191</v>
      </c>
      <c r="W315" s="75" t="s">
        <v>1620</v>
      </c>
      <c r="X315" s="78"/>
      <c r="Y315" s="78"/>
      <c r="Z315" s="1" t="s">
        <v>7</v>
      </c>
      <c r="CS315" s="1"/>
      <c r="CT315" s="1"/>
      <c r="CU315" s="1"/>
    </row>
    <row r="316" spans="1:99" s="18" customFormat="1" ht="18" customHeight="1" x14ac:dyDescent="0.25">
      <c r="A316" s="39" t="s">
        <v>19</v>
      </c>
      <c r="B316" s="39" t="s">
        <v>243</v>
      </c>
      <c r="C316" s="39" t="s">
        <v>269</v>
      </c>
      <c r="D316" s="39" t="s">
        <v>53</v>
      </c>
      <c r="E316" s="39" t="s">
        <v>25</v>
      </c>
      <c r="F316" s="39" t="s">
        <v>9</v>
      </c>
      <c r="G316" s="39" t="s">
        <v>9</v>
      </c>
      <c r="H316" s="36">
        <v>33276</v>
      </c>
      <c r="I316" s="41"/>
      <c r="J316" s="8">
        <v>2</v>
      </c>
      <c r="K316" s="48">
        <v>43784</v>
      </c>
      <c r="L316" s="48">
        <v>43831</v>
      </c>
      <c r="M316" s="48">
        <v>44196</v>
      </c>
      <c r="N316" s="40">
        <v>69306</v>
      </c>
      <c r="O316" s="40">
        <v>0</v>
      </c>
      <c r="P316" s="40">
        <v>69306</v>
      </c>
      <c r="Q316" s="41" t="s">
        <v>270</v>
      </c>
      <c r="R316" s="39" t="s">
        <v>271</v>
      </c>
      <c r="S316" s="39" t="s">
        <v>49</v>
      </c>
      <c r="T316" s="41"/>
      <c r="U316" s="41"/>
      <c r="V316" s="78" t="s">
        <v>2958</v>
      </c>
      <c r="W316" s="75" t="s">
        <v>1620</v>
      </c>
      <c r="X316" s="78"/>
      <c r="Y316" s="78"/>
      <c r="Z316" s="1" t="s">
        <v>7</v>
      </c>
      <c r="CS316" s="1"/>
      <c r="CT316" s="1"/>
      <c r="CU316" s="1"/>
    </row>
    <row r="317" spans="1:99" s="18" customFormat="1" ht="18" customHeight="1" x14ac:dyDescent="0.25">
      <c r="A317" s="43" t="s">
        <v>19</v>
      </c>
      <c r="B317" s="43" t="s">
        <v>1447</v>
      </c>
      <c r="C317" s="43" t="s">
        <v>2726</v>
      </c>
      <c r="D317" s="43" t="s">
        <v>1434</v>
      </c>
      <c r="E317" s="43" t="s">
        <v>36</v>
      </c>
      <c r="F317" s="43"/>
      <c r="G317" s="43"/>
      <c r="H317" s="35" t="s">
        <v>2727</v>
      </c>
      <c r="I317" s="43" t="s">
        <v>2728</v>
      </c>
      <c r="J317" s="31">
        <v>1</v>
      </c>
      <c r="K317" s="30">
        <v>43908</v>
      </c>
      <c r="L317" s="30">
        <v>43891</v>
      </c>
      <c r="M317" s="30">
        <v>44620</v>
      </c>
      <c r="N317" s="29">
        <v>6000</v>
      </c>
      <c r="O317" s="29">
        <v>0</v>
      </c>
      <c r="P317" s="29">
        <v>6000</v>
      </c>
      <c r="Q317" s="43" t="s">
        <v>2729</v>
      </c>
      <c r="R317" s="43" t="s">
        <v>2731</v>
      </c>
      <c r="S317" s="43" t="s">
        <v>1632</v>
      </c>
      <c r="T317" s="43" t="s">
        <v>1633</v>
      </c>
      <c r="U317" s="43" t="s">
        <v>2730</v>
      </c>
      <c r="V317" s="78" t="s">
        <v>3285</v>
      </c>
      <c r="W317" s="75" t="s">
        <v>2774</v>
      </c>
      <c r="X317" s="76" t="s">
        <v>1687</v>
      </c>
      <c r="Y317" s="76" t="s">
        <v>1627</v>
      </c>
      <c r="Z317" s="1" t="s">
        <v>7</v>
      </c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</row>
    <row r="318" spans="1:99" s="18" customFormat="1" ht="18" customHeight="1" x14ac:dyDescent="0.25">
      <c r="A318" s="43" t="s">
        <v>19</v>
      </c>
      <c r="B318" s="43" t="s">
        <v>309</v>
      </c>
      <c r="C318" s="43" t="s">
        <v>791</v>
      </c>
      <c r="D318" s="43" t="s">
        <v>792</v>
      </c>
      <c r="E318" s="43" t="s">
        <v>36</v>
      </c>
      <c r="F318" s="43"/>
      <c r="G318" s="43"/>
      <c r="H318" s="35" t="s">
        <v>2400</v>
      </c>
      <c r="I318" s="53" t="s">
        <v>2786</v>
      </c>
      <c r="J318" s="31">
        <v>1</v>
      </c>
      <c r="K318" s="30">
        <v>43957</v>
      </c>
      <c r="L318" s="30">
        <v>43802</v>
      </c>
      <c r="M318" s="30">
        <v>44135</v>
      </c>
      <c r="N318" s="29">
        <v>75614</v>
      </c>
      <c r="O318" s="29">
        <v>7561</v>
      </c>
      <c r="P318" s="29">
        <v>83175</v>
      </c>
      <c r="Q318" s="43" t="s">
        <v>2401</v>
      </c>
      <c r="R318" s="43" t="s">
        <v>2403</v>
      </c>
      <c r="S318" s="43" t="s">
        <v>1632</v>
      </c>
      <c r="T318" s="43" t="s">
        <v>1633</v>
      </c>
      <c r="U318" s="43" t="s">
        <v>2402</v>
      </c>
      <c r="V318" s="78" t="s">
        <v>3345</v>
      </c>
      <c r="W318" s="75" t="s">
        <v>2774</v>
      </c>
      <c r="X318" s="76"/>
      <c r="Y318" s="76" t="s">
        <v>1627</v>
      </c>
      <c r="Z318" s="1" t="s">
        <v>7</v>
      </c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</row>
    <row r="319" spans="1:99" s="18" customFormat="1" ht="18" customHeight="1" x14ac:dyDescent="0.25">
      <c r="A319" s="43" t="s">
        <v>19</v>
      </c>
      <c r="B319" s="43" t="s">
        <v>309</v>
      </c>
      <c r="C319" s="43" t="s">
        <v>1106</v>
      </c>
      <c r="D319" s="43" t="s">
        <v>2310</v>
      </c>
      <c r="E319" s="43" t="s">
        <v>134</v>
      </c>
      <c r="F319" s="43"/>
      <c r="G319" s="43"/>
      <c r="H319" s="35" t="s">
        <v>2311</v>
      </c>
      <c r="I319" s="43" t="s">
        <v>2312</v>
      </c>
      <c r="J319" s="31">
        <v>1</v>
      </c>
      <c r="K319" s="30">
        <v>43971</v>
      </c>
      <c r="L319" s="30">
        <v>43886</v>
      </c>
      <c r="M319" s="30">
        <v>44616</v>
      </c>
      <c r="N319" s="29">
        <v>196898</v>
      </c>
      <c r="O319" s="29">
        <v>59069</v>
      </c>
      <c r="P319" s="29">
        <v>255967</v>
      </c>
      <c r="Q319" s="43" t="s">
        <v>2313</v>
      </c>
      <c r="R319" s="43" t="s">
        <v>2315</v>
      </c>
      <c r="S319" s="43" t="s">
        <v>1632</v>
      </c>
      <c r="T319" s="43" t="s">
        <v>1633</v>
      </c>
      <c r="U319" s="43" t="s">
        <v>2314</v>
      </c>
      <c r="V319" s="78" t="s">
        <v>3276</v>
      </c>
      <c r="W319" s="75" t="s">
        <v>2774</v>
      </c>
      <c r="X319" s="76" t="s">
        <v>1687</v>
      </c>
      <c r="Y319" s="76" t="s">
        <v>1627</v>
      </c>
      <c r="Z319" s="1" t="s">
        <v>7</v>
      </c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</row>
    <row r="320" spans="1:99" s="18" customFormat="1" ht="18" customHeight="1" x14ac:dyDescent="0.25">
      <c r="A320" s="39" t="s">
        <v>19</v>
      </c>
      <c r="B320" s="39" t="s">
        <v>309</v>
      </c>
      <c r="C320" s="39" t="s">
        <v>1106</v>
      </c>
      <c r="D320" s="39" t="s">
        <v>458</v>
      </c>
      <c r="E320" s="39" t="s">
        <v>25</v>
      </c>
      <c r="F320" s="39" t="s">
        <v>9</v>
      </c>
      <c r="G320" s="39" t="s">
        <v>9</v>
      </c>
      <c r="H320" s="36">
        <v>33109</v>
      </c>
      <c r="I320" s="41"/>
      <c r="J320" s="8">
        <v>2</v>
      </c>
      <c r="K320" s="48">
        <v>43865</v>
      </c>
      <c r="L320" s="48">
        <v>43862</v>
      </c>
      <c r="M320" s="48">
        <v>44227</v>
      </c>
      <c r="N320" s="40">
        <v>448261</v>
      </c>
      <c r="O320" s="40">
        <v>167183.51999999999</v>
      </c>
      <c r="P320" s="40">
        <v>615444.52</v>
      </c>
      <c r="Q320" s="41" t="s">
        <v>1559</v>
      </c>
      <c r="R320" s="39" t="s">
        <v>1107</v>
      </c>
      <c r="S320" s="39" t="s">
        <v>49</v>
      </c>
      <c r="T320" s="41"/>
      <c r="U320" s="41"/>
      <c r="V320" s="78" t="s">
        <v>3063</v>
      </c>
      <c r="W320" s="75" t="s">
        <v>1620</v>
      </c>
      <c r="X320" s="78"/>
      <c r="Y320" s="78"/>
      <c r="Z320" s="1" t="s">
        <v>7</v>
      </c>
    </row>
    <row r="321" spans="1:99" s="18" customFormat="1" ht="18" customHeight="1" x14ac:dyDescent="0.25">
      <c r="A321" s="39" t="s">
        <v>19</v>
      </c>
      <c r="B321" s="39" t="s">
        <v>309</v>
      </c>
      <c r="C321" s="39" t="s">
        <v>1106</v>
      </c>
      <c r="D321" s="39" t="s">
        <v>81</v>
      </c>
      <c r="E321" s="39" t="s">
        <v>1</v>
      </c>
      <c r="F321" s="39" t="s">
        <v>458</v>
      </c>
      <c r="G321" s="39" t="s">
        <v>25</v>
      </c>
      <c r="H321" s="36">
        <v>33177</v>
      </c>
      <c r="I321" s="41"/>
      <c r="J321" s="8">
        <v>2</v>
      </c>
      <c r="K321" s="48">
        <v>43727</v>
      </c>
      <c r="L321" s="48">
        <v>43709</v>
      </c>
      <c r="M321" s="48">
        <v>44074</v>
      </c>
      <c r="N321" s="40">
        <v>85800</v>
      </c>
      <c r="O321" s="40">
        <v>48048</v>
      </c>
      <c r="P321" s="40">
        <v>133848</v>
      </c>
      <c r="Q321" s="41" t="s">
        <v>1534</v>
      </c>
      <c r="R321" s="39" t="s">
        <v>1155</v>
      </c>
      <c r="S321" s="39" t="s">
        <v>49</v>
      </c>
      <c r="T321" s="41"/>
      <c r="U321" s="41"/>
      <c r="V321" s="78" t="s">
        <v>3071</v>
      </c>
      <c r="W321" s="75" t="s">
        <v>1620</v>
      </c>
      <c r="X321" s="78"/>
      <c r="Y321" s="78"/>
      <c r="Z321" s="1" t="s">
        <v>7</v>
      </c>
    </row>
    <row r="322" spans="1:99" s="18" customFormat="1" ht="18" customHeight="1" x14ac:dyDescent="0.25">
      <c r="A322" s="43" t="s">
        <v>19</v>
      </c>
      <c r="B322" s="43" t="s">
        <v>309</v>
      </c>
      <c r="C322" s="43" t="s">
        <v>1106</v>
      </c>
      <c r="D322" s="43" t="s">
        <v>81</v>
      </c>
      <c r="E322" s="43" t="s">
        <v>1</v>
      </c>
      <c r="F322" s="43" t="s">
        <v>458</v>
      </c>
      <c r="G322" s="43" t="s">
        <v>25</v>
      </c>
      <c r="H322" s="35" t="s">
        <v>2022</v>
      </c>
      <c r="I322" s="43" t="s">
        <v>2023</v>
      </c>
      <c r="J322" s="31">
        <v>1</v>
      </c>
      <c r="K322" s="30">
        <v>44000</v>
      </c>
      <c r="L322" s="30">
        <v>43899</v>
      </c>
      <c r="M322" s="30">
        <v>44255</v>
      </c>
      <c r="N322" s="29">
        <v>60000</v>
      </c>
      <c r="O322" s="29">
        <v>33600</v>
      </c>
      <c r="P322" s="29">
        <v>93600</v>
      </c>
      <c r="Q322" s="43" t="s">
        <v>2024</v>
      </c>
      <c r="R322" s="43" t="s">
        <v>1443</v>
      </c>
      <c r="S322" s="43" t="s">
        <v>1632</v>
      </c>
      <c r="T322" s="43" t="s">
        <v>1633</v>
      </c>
      <c r="U322" s="43" t="s">
        <v>2025</v>
      </c>
      <c r="V322" s="78" t="s">
        <v>3286</v>
      </c>
      <c r="W322" s="75" t="s">
        <v>2774</v>
      </c>
      <c r="X322" s="76" t="s">
        <v>1687</v>
      </c>
      <c r="Y322" s="76" t="s">
        <v>1627</v>
      </c>
      <c r="Z322" s="1" t="s">
        <v>7</v>
      </c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</row>
    <row r="323" spans="1:99" s="18" customFormat="1" ht="18" customHeight="1" x14ac:dyDescent="0.25">
      <c r="A323" s="39" t="s">
        <v>19</v>
      </c>
      <c r="B323" s="39" t="s">
        <v>309</v>
      </c>
      <c r="C323" s="39" t="s">
        <v>678</v>
      </c>
      <c r="D323" s="39" t="s">
        <v>53</v>
      </c>
      <c r="E323" s="39" t="s">
        <v>25</v>
      </c>
      <c r="F323" s="39" t="s">
        <v>9</v>
      </c>
      <c r="G323" s="39" t="s">
        <v>9</v>
      </c>
      <c r="H323" s="36">
        <v>30893</v>
      </c>
      <c r="I323" s="41"/>
      <c r="J323" s="8">
        <v>3</v>
      </c>
      <c r="K323" s="48">
        <v>43770</v>
      </c>
      <c r="L323" s="48">
        <v>43586</v>
      </c>
      <c r="M323" s="48">
        <v>43951</v>
      </c>
      <c r="N323" s="40">
        <v>1193621</v>
      </c>
      <c r="O323" s="40">
        <v>522611</v>
      </c>
      <c r="P323" s="40">
        <v>1716232</v>
      </c>
      <c r="Q323" s="41" t="s">
        <v>679</v>
      </c>
      <c r="R323" s="39" t="s">
        <v>680</v>
      </c>
      <c r="S323" s="39" t="s">
        <v>49</v>
      </c>
      <c r="T323" s="41"/>
      <c r="U323" s="41"/>
      <c r="V323" s="78" t="s">
        <v>3152</v>
      </c>
      <c r="W323" s="75" t="s">
        <v>1620</v>
      </c>
      <c r="X323" s="78"/>
      <c r="Y323" s="78"/>
      <c r="Z323" s="1" t="s">
        <v>7</v>
      </c>
    </row>
    <row r="324" spans="1:99" s="18" customFormat="1" ht="18" customHeight="1" x14ac:dyDescent="0.25">
      <c r="A324" s="43" t="s">
        <v>19</v>
      </c>
      <c r="B324" s="43" t="s">
        <v>309</v>
      </c>
      <c r="C324" s="39" t="s">
        <v>678</v>
      </c>
      <c r="D324" s="43" t="s">
        <v>53</v>
      </c>
      <c r="E324" s="43" t="s">
        <v>25</v>
      </c>
      <c r="F324" s="43"/>
      <c r="G324" s="43"/>
      <c r="H324" s="35" t="s">
        <v>2235</v>
      </c>
      <c r="I324" s="43" t="s">
        <v>2244</v>
      </c>
      <c r="J324" s="31">
        <v>4</v>
      </c>
      <c r="K324" s="30">
        <v>43983</v>
      </c>
      <c r="L324" s="30">
        <v>43952</v>
      </c>
      <c r="M324" s="30">
        <v>44316</v>
      </c>
      <c r="N324" s="29">
        <v>93846</v>
      </c>
      <c r="O324" s="29">
        <v>52554</v>
      </c>
      <c r="P324" s="29">
        <v>146400</v>
      </c>
      <c r="Q324" s="43" t="s">
        <v>2237</v>
      </c>
      <c r="R324" s="43" t="s">
        <v>2238</v>
      </c>
      <c r="S324" s="43" t="s">
        <v>1632</v>
      </c>
      <c r="T324" s="43" t="s">
        <v>1633</v>
      </c>
      <c r="U324" s="43" t="s">
        <v>2238</v>
      </c>
      <c r="V324" s="78" t="s">
        <v>3426</v>
      </c>
      <c r="W324" s="75" t="s">
        <v>2774</v>
      </c>
      <c r="X324" s="76" t="s">
        <v>1687</v>
      </c>
      <c r="Y324" s="76" t="s">
        <v>1627</v>
      </c>
      <c r="Z324" s="1" t="s">
        <v>7</v>
      </c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</row>
    <row r="325" spans="1:99" s="18" customFormat="1" ht="18" customHeight="1" x14ac:dyDescent="0.25">
      <c r="A325" s="43" t="s">
        <v>19</v>
      </c>
      <c r="B325" s="43" t="s">
        <v>309</v>
      </c>
      <c r="C325" s="39" t="s">
        <v>678</v>
      </c>
      <c r="D325" s="43" t="s">
        <v>53</v>
      </c>
      <c r="E325" s="43" t="s">
        <v>25</v>
      </c>
      <c r="F325" s="43"/>
      <c r="G325" s="43"/>
      <c r="H325" s="35" t="s">
        <v>2235</v>
      </c>
      <c r="I325" s="43" t="s">
        <v>2236</v>
      </c>
      <c r="J325" s="31">
        <v>4</v>
      </c>
      <c r="K325" s="30">
        <v>43983</v>
      </c>
      <c r="L325" s="30">
        <v>43952</v>
      </c>
      <c r="M325" s="30">
        <v>44316</v>
      </c>
      <c r="N325" s="29">
        <v>202146</v>
      </c>
      <c r="O325" s="29">
        <v>113202</v>
      </c>
      <c r="P325" s="29">
        <v>315348</v>
      </c>
      <c r="Q325" s="43" t="s">
        <v>2237</v>
      </c>
      <c r="R325" s="43" t="s">
        <v>2238</v>
      </c>
      <c r="S325" s="43" t="s">
        <v>1632</v>
      </c>
      <c r="T325" s="43" t="s">
        <v>1633</v>
      </c>
      <c r="U325" s="43" t="s">
        <v>2238</v>
      </c>
      <c r="V325" s="78" t="s">
        <v>3426</v>
      </c>
      <c r="W325" s="75" t="s">
        <v>2774</v>
      </c>
      <c r="X325" s="76" t="s">
        <v>1687</v>
      </c>
      <c r="Y325" s="76" t="s">
        <v>1627</v>
      </c>
      <c r="Z325" s="1" t="s">
        <v>7</v>
      </c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</row>
    <row r="326" spans="1:99" s="18" customFormat="1" ht="18" customHeight="1" x14ac:dyDescent="0.25">
      <c r="A326" s="43" t="s">
        <v>19</v>
      </c>
      <c r="B326" s="43" t="s">
        <v>309</v>
      </c>
      <c r="C326" s="39" t="s">
        <v>678</v>
      </c>
      <c r="D326" s="43" t="s">
        <v>53</v>
      </c>
      <c r="E326" s="43" t="s">
        <v>25</v>
      </c>
      <c r="F326" s="43"/>
      <c r="G326" s="43"/>
      <c r="H326" s="35" t="s">
        <v>2235</v>
      </c>
      <c r="I326" s="43" t="s">
        <v>2243</v>
      </c>
      <c r="J326" s="31">
        <v>4</v>
      </c>
      <c r="K326" s="30">
        <v>43983</v>
      </c>
      <c r="L326" s="30">
        <v>43952</v>
      </c>
      <c r="M326" s="30">
        <v>44316</v>
      </c>
      <c r="N326" s="29">
        <v>52781</v>
      </c>
      <c r="O326" s="29">
        <v>29557</v>
      </c>
      <c r="P326" s="29">
        <v>82338</v>
      </c>
      <c r="Q326" s="43" t="s">
        <v>2237</v>
      </c>
      <c r="R326" s="43" t="s">
        <v>2238</v>
      </c>
      <c r="S326" s="43" t="s">
        <v>1632</v>
      </c>
      <c r="T326" s="43" t="s">
        <v>1633</v>
      </c>
      <c r="U326" s="43" t="s">
        <v>2238</v>
      </c>
      <c r="V326" s="78" t="s">
        <v>3426</v>
      </c>
      <c r="W326" s="75" t="s">
        <v>2774</v>
      </c>
      <c r="X326" s="76" t="s">
        <v>1687</v>
      </c>
      <c r="Y326" s="76" t="s">
        <v>1627</v>
      </c>
      <c r="Z326" s="1" t="s">
        <v>7</v>
      </c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</row>
    <row r="327" spans="1:99" s="18" customFormat="1" ht="18" customHeight="1" x14ac:dyDescent="0.25">
      <c r="A327" s="43" t="s">
        <v>19</v>
      </c>
      <c r="B327" s="43" t="s">
        <v>309</v>
      </c>
      <c r="C327" s="39" t="s">
        <v>678</v>
      </c>
      <c r="D327" s="43" t="s">
        <v>53</v>
      </c>
      <c r="E327" s="43" t="s">
        <v>25</v>
      </c>
      <c r="F327" s="43"/>
      <c r="G327" s="43"/>
      <c r="H327" s="35" t="s">
        <v>2235</v>
      </c>
      <c r="I327" s="43" t="s">
        <v>2242</v>
      </c>
      <c r="J327" s="31">
        <v>4</v>
      </c>
      <c r="K327" s="30">
        <v>43983</v>
      </c>
      <c r="L327" s="30">
        <v>43952</v>
      </c>
      <c r="M327" s="30">
        <v>44316</v>
      </c>
      <c r="N327" s="29">
        <v>151995</v>
      </c>
      <c r="O327" s="29">
        <v>85117</v>
      </c>
      <c r="P327" s="29">
        <v>237112</v>
      </c>
      <c r="Q327" s="43" t="s">
        <v>2237</v>
      </c>
      <c r="R327" s="43" t="s">
        <v>2238</v>
      </c>
      <c r="S327" s="43" t="s">
        <v>1632</v>
      </c>
      <c r="T327" s="43" t="s">
        <v>1633</v>
      </c>
      <c r="U327" s="43" t="s">
        <v>2238</v>
      </c>
      <c r="V327" s="78" t="s">
        <v>3426</v>
      </c>
      <c r="W327" s="75" t="s">
        <v>2774</v>
      </c>
      <c r="X327" s="76" t="s">
        <v>1687</v>
      </c>
      <c r="Y327" s="76" t="s">
        <v>1627</v>
      </c>
      <c r="Z327" s="1" t="s">
        <v>7</v>
      </c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</row>
    <row r="328" spans="1:99" s="18" customFormat="1" ht="18" customHeight="1" x14ac:dyDescent="0.25">
      <c r="A328" s="43" t="s">
        <v>19</v>
      </c>
      <c r="B328" s="43" t="s">
        <v>309</v>
      </c>
      <c r="C328" s="39" t="s">
        <v>678</v>
      </c>
      <c r="D328" s="43" t="s">
        <v>53</v>
      </c>
      <c r="E328" s="43" t="s">
        <v>25</v>
      </c>
      <c r="F328" s="43"/>
      <c r="G328" s="43"/>
      <c r="H328" s="35" t="s">
        <v>2235</v>
      </c>
      <c r="I328" s="43" t="s">
        <v>2240</v>
      </c>
      <c r="J328" s="31">
        <v>4</v>
      </c>
      <c r="K328" s="30">
        <v>43983</v>
      </c>
      <c r="L328" s="30">
        <v>43952</v>
      </c>
      <c r="M328" s="30">
        <v>44316</v>
      </c>
      <c r="N328" s="29">
        <v>249524</v>
      </c>
      <c r="O328" s="29">
        <v>135908</v>
      </c>
      <c r="P328" s="29">
        <v>385432</v>
      </c>
      <c r="Q328" s="43" t="s">
        <v>2237</v>
      </c>
      <c r="R328" s="43" t="s">
        <v>2238</v>
      </c>
      <c r="S328" s="43" t="s">
        <v>1632</v>
      </c>
      <c r="T328" s="43" t="s">
        <v>1633</v>
      </c>
      <c r="U328" s="43" t="s">
        <v>2238</v>
      </c>
      <c r="V328" s="78" t="s">
        <v>3426</v>
      </c>
      <c r="W328" s="75" t="s">
        <v>2774</v>
      </c>
      <c r="X328" s="76" t="s">
        <v>1687</v>
      </c>
      <c r="Y328" s="76" t="s">
        <v>1627</v>
      </c>
      <c r="Z328" s="1" t="s">
        <v>7</v>
      </c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</row>
    <row r="329" spans="1:99" s="18" customFormat="1" ht="18" customHeight="1" x14ac:dyDescent="0.25">
      <c r="A329" s="43" t="s">
        <v>19</v>
      </c>
      <c r="B329" s="43" t="s">
        <v>309</v>
      </c>
      <c r="C329" s="39" t="s">
        <v>678</v>
      </c>
      <c r="D329" s="43" t="s">
        <v>53</v>
      </c>
      <c r="E329" s="43" t="s">
        <v>25</v>
      </c>
      <c r="F329" s="43"/>
      <c r="G329" s="43"/>
      <c r="H329" s="35" t="s">
        <v>2235</v>
      </c>
      <c r="I329" s="43" t="s">
        <v>2239</v>
      </c>
      <c r="J329" s="31">
        <v>4</v>
      </c>
      <c r="K329" s="30">
        <v>43983</v>
      </c>
      <c r="L329" s="30">
        <v>43952</v>
      </c>
      <c r="M329" s="30">
        <v>44316</v>
      </c>
      <c r="N329" s="29">
        <v>192756</v>
      </c>
      <c r="O329" s="29">
        <v>107943</v>
      </c>
      <c r="P329" s="29">
        <v>300699</v>
      </c>
      <c r="Q329" s="43" t="s">
        <v>2237</v>
      </c>
      <c r="R329" s="43" t="s">
        <v>2238</v>
      </c>
      <c r="S329" s="43" t="s">
        <v>1632</v>
      </c>
      <c r="T329" s="43" t="s">
        <v>1633</v>
      </c>
      <c r="U329" s="43" t="s">
        <v>2238</v>
      </c>
      <c r="V329" s="78" t="s">
        <v>3426</v>
      </c>
      <c r="W329" s="75" t="s">
        <v>2774</v>
      </c>
      <c r="X329" s="76" t="s">
        <v>1687</v>
      </c>
      <c r="Y329" s="76" t="s">
        <v>1627</v>
      </c>
      <c r="Z329" s="1" t="s">
        <v>7</v>
      </c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</row>
    <row r="330" spans="1:99" s="18" customFormat="1" ht="18" customHeight="1" x14ac:dyDescent="0.25">
      <c r="A330" s="43" t="s">
        <v>19</v>
      </c>
      <c r="B330" s="43" t="s">
        <v>309</v>
      </c>
      <c r="C330" s="39" t="s">
        <v>678</v>
      </c>
      <c r="D330" s="43" t="s">
        <v>53</v>
      </c>
      <c r="E330" s="43" t="s">
        <v>25</v>
      </c>
      <c r="F330" s="43"/>
      <c r="G330" s="43"/>
      <c r="H330" s="35" t="s">
        <v>2235</v>
      </c>
      <c r="I330" s="43" t="s">
        <v>2241</v>
      </c>
      <c r="J330" s="31">
        <v>4</v>
      </c>
      <c r="K330" s="30">
        <v>43983</v>
      </c>
      <c r="L330" s="30">
        <v>43952</v>
      </c>
      <c r="M330" s="30">
        <v>44316</v>
      </c>
      <c r="N330" s="29">
        <v>237122</v>
      </c>
      <c r="O330" s="29">
        <v>132787</v>
      </c>
      <c r="P330" s="29">
        <v>369909</v>
      </c>
      <c r="Q330" s="43" t="s">
        <v>2237</v>
      </c>
      <c r="R330" s="43" t="s">
        <v>2238</v>
      </c>
      <c r="S330" s="43" t="s">
        <v>1632</v>
      </c>
      <c r="T330" s="43" t="s">
        <v>1633</v>
      </c>
      <c r="U330" s="43" t="s">
        <v>2238</v>
      </c>
      <c r="V330" s="78" t="s">
        <v>3426</v>
      </c>
      <c r="W330" s="75" t="s">
        <v>2774</v>
      </c>
      <c r="X330" s="76" t="s">
        <v>1687</v>
      </c>
      <c r="Y330" s="76" t="s">
        <v>1627</v>
      </c>
      <c r="Z330" s="1" t="s">
        <v>7</v>
      </c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</row>
    <row r="331" spans="1:99" s="18" customFormat="1" ht="18" customHeight="1" x14ac:dyDescent="0.25">
      <c r="A331" s="39" t="s">
        <v>19</v>
      </c>
      <c r="B331" s="39" t="s">
        <v>309</v>
      </c>
      <c r="C331" s="39" t="s">
        <v>310</v>
      </c>
      <c r="D331" s="39" t="s">
        <v>53</v>
      </c>
      <c r="E331" s="39" t="s">
        <v>25</v>
      </c>
      <c r="F331" s="39" t="s">
        <v>9</v>
      </c>
      <c r="G331" s="39" t="s">
        <v>9</v>
      </c>
      <c r="H331" s="36">
        <v>33034</v>
      </c>
      <c r="I331" s="41"/>
      <c r="J331" s="8">
        <v>2</v>
      </c>
      <c r="K331" s="48">
        <v>43768</v>
      </c>
      <c r="L331" s="48">
        <v>43709</v>
      </c>
      <c r="M331" s="48">
        <v>44074</v>
      </c>
      <c r="N331" s="40">
        <v>112262</v>
      </c>
      <c r="O331" s="40">
        <v>62866.720000000001</v>
      </c>
      <c r="P331" s="40">
        <v>175128.72</v>
      </c>
      <c r="Q331" s="41" t="s">
        <v>311</v>
      </c>
      <c r="R331" s="39" t="s">
        <v>312</v>
      </c>
      <c r="S331" s="39" t="s">
        <v>49</v>
      </c>
      <c r="T331" s="41"/>
      <c r="U331" s="41"/>
      <c r="V331" s="78" t="s">
        <v>3151</v>
      </c>
      <c r="W331" s="75" t="s">
        <v>1620</v>
      </c>
      <c r="X331" s="78"/>
      <c r="Y331" s="78"/>
      <c r="Z331" s="1" t="s">
        <v>7</v>
      </c>
    </row>
    <row r="332" spans="1:99" s="18" customFormat="1" ht="18" customHeight="1" x14ac:dyDescent="0.25">
      <c r="A332" s="39" t="s">
        <v>19</v>
      </c>
      <c r="B332" s="39" t="s">
        <v>309</v>
      </c>
      <c r="C332" s="39" t="s">
        <v>457</v>
      </c>
      <c r="D332" s="39" t="s">
        <v>458</v>
      </c>
      <c r="E332" s="39" t="s">
        <v>25</v>
      </c>
      <c r="F332" s="39" t="s">
        <v>9</v>
      </c>
      <c r="G332" s="39" t="s">
        <v>9</v>
      </c>
      <c r="H332" s="36">
        <v>33234</v>
      </c>
      <c r="I332" s="41"/>
      <c r="J332" s="8">
        <v>1</v>
      </c>
      <c r="K332" s="48">
        <v>43787</v>
      </c>
      <c r="L332" s="48">
        <v>43698</v>
      </c>
      <c r="M332" s="48">
        <v>44043</v>
      </c>
      <c r="N332" s="40">
        <v>965833</v>
      </c>
      <c r="O332" s="40">
        <v>334883.92</v>
      </c>
      <c r="P332" s="40">
        <v>1300716.92</v>
      </c>
      <c r="Q332" s="41" t="s">
        <v>459</v>
      </c>
      <c r="R332" s="39" t="s">
        <v>460</v>
      </c>
      <c r="S332" s="39" t="s">
        <v>49</v>
      </c>
      <c r="T332" s="41"/>
      <c r="U332" s="41"/>
      <c r="V332" s="78" t="s">
        <v>2926</v>
      </c>
      <c r="W332" s="75" t="s">
        <v>1620</v>
      </c>
      <c r="X332" s="78"/>
      <c r="Y332" s="78"/>
      <c r="Z332" s="1" t="s">
        <v>7</v>
      </c>
    </row>
    <row r="333" spans="1:99" s="18" customFormat="1" ht="18" customHeight="1" x14ac:dyDescent="0.25">
      <c r="A333" s="39" t="s">
        <v>19</v>
      </c>
      <c r="B333" s="39" t="s">
        <v>309</v>
      </c>
      <c r="C333" s="39" t="s">
        <v>457</v>
      </c>
      <c r="D333" s="39" t="s">
        <v>129</v>
      </c>
      <c r="E333" s="39" t="s">
        <v>25</v>
      </c>
      <c r="F333" s="39" t="s">
        <v>9</v>
      </c>
      <c r="G333" s="39" t="s">
        <v>9</v>
      </c>
      <c r="H333" s="36">
        <v>31988</v>
      </c>
      <c r="I333" s="41"/>
      <c r="J333" s="8">
        <v>2</v>
      </c>
      <c r="K333" s="48">
        <v>43741</v>
      </c>
      <c r="L333" s="48">
        <v>43678</v>
      </c>
      <c r="M333" s="48">
        <v>44043</v>
      </c>
      <c r="N333" s="40">
        <v>1443394</v>
      </c>
      <c r="O333" s="40">
        <v>801023.44</v>
      </c>
      <c r="P333" s="40">
        <v>2244417.44</v>
      </c>
      <c r="Q333" s="41" t="s">
        <v>551</v>
      </c>
      <c r="R333" s="39" t="s">
        <v>552</v>
      </c>
      <c r="S333" s="39" t="s">
        <v>49</v>
      </c>
      <c r="T333" s="41"/>
      <c r="U333" s="41"/>
      <c r="V333" s="78" t="s">
        <v>3179</v>
      </c>
      <c r="W333" s="75" t="s">
        <v>1620</v>
      </c>
      <c r="X333" s="78"/>
      <c r="Y333" s="78"/>
      <c r="Z333" s="1" t="s">
        <v>7</v>
      </c>
    </row>
    <row r="334" spans="1:99" s="18" customFormat="1" ht="18" customHeight="1" x14ac:dyDescent="0.25">
      <c r="A334" s="39" t="s">
        <v>19</v>
      </c>
      <c r="B334" s="39" t="s">
        <v>309</v>
      </c>
      <c r="C334" s="39" t="s">
        <v>856</v>
      </c>
      <c r="D334" s="39" t="s">
        <v>857</v>
      </c>
      <c r="E334" s="39" t="s">
        <v>36</v>
      </c>
      <c r="F334" s="39" t="s">
        <v>9</v>
      </c>
      <c r="G334" s="39" t="s">
        <v>9</v>
      </c>
      <c r="H334" s="36">
        <v>34923</v>
      </c>
      <c r="I334" s="41"/>
      <c r="J334" s="8">
        <v>1</v>
      </c>
      <c r="K334" s="48">
        <v>43861</v>
      </c>
      <c r="L334" s="48">
        <v>43862</v>
      </c>
      <c r="M334" s="48">
        <v>44227</v>
      </c>
      <c r="N334" s="40">
        <v>50000</v>
      </c>
      <c r="O334" s="40">
        <v>5000</v>
      </c>
      <c r="P334" s="40">
        <v>55000</v>
      </c>
      <c r="Q334" s="41" t="s">
        <v>9</v>
      </c>
      <c r="R334" s="39" t="s">
        <v>858</v>
      </c>
      <c r="S334" s="39" t="s">
        <v>49</v>
      </c>
      <c r="T334" s="41"/>
      <c r="U334" s="41"/>
      <c r="V334" s="78" t="s">
        <v>3028</v>
      </c>
      <c r="W334" s="75" t="s">
        <v>1620</v>
      </c>
      <c r="X334" s="78"/>
      <c r="Y334" s="78"/>
      <c r="Z334" s="1" t="s">
        <v>7</v>
      </c>
    </row>
    <row r="335" spans="1:99" s="18" customFormat="1" ht="18" customHeight="1" x14ac:dyDescent="0.25">
      <c r="A335" s="43" t="s">
        <v>19</v>
      </c>
      <c r="B335" s="43" t="s">
        <v>309</v>
      </c>
      <c r="C335" s="43" t="s">
        <v>2085</v>
      </c>
      <c r="D335" s="43" t="s">
        <v>1305</v>
      </c>
      <c r="E335" s="43" t="s">
        <v>25</v>
      </c>
      <c r="F335" s="43"/>
      <c r="G335" s="43"/>
      <c r="H335" s="35" t="s">
        <v>2086</v>
      </c>
      <c r="I335" s="43" t="s">
        <v>2087</v>
      </c>
      <c r="J335" s="31">
        <v>1</v>
      </c>
      <c r="K335" s="30">
        <v>43994</v>
      </c>
      <c r="L335" s="30">
        <v>43891</v>
      </c>
      <c r="M335" s="30">
        <v>44255</v>
      </c>
      <c r="N335" s="29">
        <v>150000</v>
      </c>
      <c r="O335" s="29">
        <v>84000</v>
      </c>
      <c r="P335" s="29">
        <v>234000</v>
      </c>
      <c r="Q335" s="43" t="s">
        <v>2088</v>
      </c>
      <c r="R335" s="43" t="s">
        <v>2090</v>
      </c>
      <c r="S335" s="43" t="s">
        <v>1632</v>
      </c>
      <c r="T335" s="43" t="s">
        <v>1633</v>
      </c>
      <c r="U335" s="43" t="s">
        <v>2089</v>
      </c>
      <c r="V335" s="78" t="s">
        <v>3282</v>
      </c>
      <c r="W335" s="75" t="s">
        <v>2774</v>
      </c>
      <c r="X335" s="76" t="s">
        <v>1687</v>
      </c>
      <c r="Y335" s="76" t="s">
        <v>1627</v>
      </c>
      <c r="Z335" s="1" t="s">
        <v>7</v>
      </c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S335" s="1"/>
      <c r="CT335" s="1"/>
      <c r="CU335" s="1"/>
    </row>
    <row r="336" spans="1:99" s="18" customFormat="1" ht="18" customHeight="1" x14ac:dyDescent="0.25">
      <c r="A336" s="39" t="s">
        <v>19</v>
      </c>
      <c r="B336" s="39" t="s">
        <v>309</v>
      </c>
      <c r="C336" s="39" t="s">
        <v>1303</v>
      </c>
      <c r="D336" s="39" t="s">
        <v>590</v>
      </c>
      <c r="E336" s="39" t="s">
        <v>36</v>
      </c>
      <c r="F336" s="39" t="s">
        <v>9</v>
      </c>
      <c r="G336" s="39" t="s">
        <v>9</v>
      </c>
      <c r="H336" s="36">
        <v>33621</v>
      </c>
      <c r="I336" s="41"/>
      <c r="J336" s="8">
        <v>1</v>
      </c>
      <c r="K336" s="48">
        <v>43731</v>
      </c>
      <c r="L336" s="48">
        <v>43647</v>
      </c>
      <c r="M336" s="48">
        <v>44377</v>
      </c>
      <c r="N336" s="40">
        <v>53688</v>
      </c>
      <c r="O336" s="40">
        <v>0</v>
      </c>
      <c r="P336" s="40">
        <v>53688</v>
      </c>
      <c r="Q336" s="41" t="s">
        <v>1508</v>
      </c>
      <c r="R336" s="39" t="s">
        <v>1304</v>
      </c>
      <c r="S336" s="39" t="s">
        <v>49</v>
      </c>
      <c r="T336" s="41"/>
      <c r="U336" s="41"/>
      <c r="V336" s="78" t="s">
        <v>3043</v>
      </c>
      <c r="W336" s="75" t="s">
        <v>1620</v>
      </c>
      <c r="X336" s="78"/>
      <c r="Y336" s="78"/>
      <c r="Z336" s="1" t="s">
        <v>7</v>
      </c>
      <c r="CS336" s="1"/>
      <c r="CT336" s="1"/>
      <c r="CU336" s="1"/>
    </row>
    <row r="337" spans="1:99" s="18" customFormat="1" ht="18" customHeight="1" x14ac:dyDescent="0.25">
      <c r="A337" s="43" t="s">
        <v>19</v>
      </c>
      <c r="B337" s="43" t="s">
        <v>309</v>
      </c>
      <c r="C337" s="43" t="s">
        <v>1303</v>
      </c>
      <c r="D337" s="43" t="s">
        <v>458</v>
      </c>
      <c r="E337" s="43" t="s">
        <v>25</v>
      </c>
      <c r="F337" s="43"/>
      <c r="G337" s="43"/>
      <c r="H337" s="35" t="s">
        <v>1968</v>
      </c>
      <c r="I337" s="43" t="s">
        <v>1969</v>
      </c>
      <c r="J337" s="31">
        <v>1</v>
      </c>
      <c r="K337" s="30">
        <v>44005</v>
      </c>
      <c r="L337" s="30">
        <v>43922</v>
      </c>
      <c r="M337" s="30">
        <v>44286</v>
      </c>
      <c r="N337" s="29">
        <v>30458</v>
      </c>
      <c r="O337" s="29">
        <v>0</v>
      </c>
      <c r="P337" s="29">
        <v>30458</v>
      </c>
      <c r="Q337" s="43" t="s">
        <v>1970</v>
      </c>
      <c r="R337" s="43" t="s">
        <v>1446</v>
      </c>
      <c r="S337" s="43" t="s">
        <v>1632</v>
      </c>
      <c r="T337" s="43" t="s">
        <v>1633</v>
      </c>
      <c r="U337" s="43" t="s">
        <v>1971</v>
      </c>
      <c r="V337" s="78" t="s">
        <v>3279</v>
      </c>
      <c r="W337" s="75" t="s">
        <v>2774</v>
      </c>
      <c r="X337" s="76" t="s">
        <v>1687</v>
      </c>
      <c r="Y337" s="76" t="s">
        <v>1627</v>
      </c>
      <c r="Z337" s="1" t="s">
        <v>7</v>
      </c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S337" s="1"/>
      <c r="CT337" s="1"/>
      <c r="CU337" s="1"/>
    </row>
    <row r="338" spans="1:99" s="18" customFormat="1" ht="18" customHeight="1" x14ac:dyDescent="0.25">
      <c r="A338" s="43" t="s">
        <v>19</v>
      </c>
      <c r="B338" s="43" t="s">
        <v>309</v>
      </c>
      <c r="C338" s="43" t="s">
        <v>1698</v>
      </c>
      <c r="D338" s="43" t="s">
        <v>458</v>
      </c>
      <c r="E338" s="43" t="s">
        <v>25</v>
      </c>
      <c r="F338" s="43"/>
      <c r="G338" s="43"/>
      <c r="H338" s="35" t="s">
        <v>1699</v>
      </c>
      <c r="I338" s="43" t="s">
        <v>1700</v>
      </c>
      <c r="J338" s="31">
        <v>1</v>
      </c>
      <c r="K338" s="30">
        <v>44012</v>
      </c>
      <c r="L338" s="30">
        <v>44006</v>
      </c>
      <c r="M338" s="30">
        <v>44347</v>
      </c>
      <c r="N338" s="29">
        <v>150000</v>
      </c>
      <c r="O338" s="29">
        <v>84000</v>
      </c>
      <c r="P338" s="29">
        <v>234000</v>
      </c>
      <c r="Q338" s="43" t="s">
        <v>1701</v>
      </c>
      <c r="R338" s="43" t="s">
        <v>1442</v>
      </c>
      <c r="S338" s="43" t="s">
        <v>1632</v>
      </c>
      <c r="T338" s="43" t="s">
        <v>1633</v>
      </c>
      <c r="U338" s="43" t="s">
        <v>1702</v>
      </c>
      <c r="V338" s="78" t="s">
        <v>3434</v>
      </c>
      <c r="W338" s="75" t="s">
        <v>2774</v>
      </c>
      <c r="X338" s="76" t="s">
        <v>1687</v>
      </c>
      <c r="Y338" s="76" t="s">
        <v>1627</v>
      </c>
      <c r="Z338" s="1" t="s">
        <v>7</v>
      </c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S338" s="1"/>
      <c r="CT338" s="1"/>
      <c r="CU338" s="1"/>
    </row>
    <row r="339" spans="1:99" s="18" customFormat="1" ht="18" customHeight="1" x14ac:dyDescent="0.25">
      <c r="A339" s="39" t="s">
        <v>19</v>
      </c>
      <c r="B339" s="39" t="s">
        <v>309</v>
      </c>
      <c r="C339" s="39" t="s">
        <v>1130</v>
      </c>
      <c r="D339" s="39" t="s">
        <v>458</v>
      </c>
      <c r="E339" s="39" t="s">
        <v>25</v>
      </c>
      <c r="F339" s="39" t="s">
        <v>9</v>
      </c>
      <c r="G339" s="39" t="s">
        <v>9</v>
      </c>
      <c r="H339" s="36">
        <v>33392</v>
      </c>
      <c r="I339" s="41"/>
      <c r="J339" s="8">
        <v>2</v>
      </c>
      <c r="K339" s="48">
        <v>43838</v>
      </c>
      <c r="L339" s="48">
        <v>43800</v>
      </c>
      <c r="M339" s="48">
        <v>44165</v>
      </c>
      <c r="N339" s="40">
        <v>386335</v>
      </c>
      <c r="O339" s="40">
        <v>181499.92</v>
      </c>
      <c r="P339" s="40">
        <v>567834.92000000004</v>
      </c>
      <c r="Q339" s="41" t="s">
        <v>1192</v>
      </c>
      <c r="R339" s="39" t="s">
        <v>1193</v>
      </c>
      <c r="S339" s="39" t="s">
        <v>49</v>
      </c>
      <c r="T339" s="41"/>
      <c r="U339" s="41"/>
      <c r="V339" s="78" t="s">
        <v>3077</v>
      </c>
      <c r="W339" s="75" t="s">
        <v>1620</v>
      </c>
      <c r="X339" s="78"/>
      <c r="Y339" s="78"/>
      <c r="Z339" s="1" t="s">
        <v>7</v>
      </c>
      <c r="CS339" s="1"/>
      <c r="CT339" s="1"/>
      <c r="CU339" s="1"/>
    </row>
    <row r="340" spans="1:99" s="18" customFormat="1" ht="18" customHeight="1" x14ac:dyDescent="0.25">
      <c r="A340" s="43" t="s">
        <v>19</v>
      </c>
      <c r="B340" s="43" t="s">
        <v>309</v>
      </c>
      <c r="C340" s="39" t="s">
        <v>500</v>
      </c>
      <c r="D340" s="43" t="s">
        <v>40</v>
      </c>
      <c r="E340" s="43" t="s">
        <v>25</v>
      </c>
      <c r="F340" s="43"/>
      <c r="G340" s="43"/>
      <c r="H340" s="35" t="s">
        <v>2350</v>
      </c>
      <c r="I340" s="43" t="s">
        <v>2351</v>
      </c>
      <c r="J340" s="31">
        <v>1</v>
      </c>
      <c r="K340" s="30">
        <v>43966</v>
      </c>
      <c r="L340" s="30">
        <v>43942</v>
      </c>
      <c r="M340" s="30">
        <v>44286</v>
      </c>
      <c r="N340" s="29">
        <v>50000</v>
      </c>
      <c r="O340" s="29">
        <v>28000</v>
      </c>
      <c r="P340" s="29">
        <v>78000</v>
      </c>
      <c r="Q340" s="43" t="s">
        <v>2352</v>
      </c>
      <c r="R340" s="43" t="s">
        <v>1437</v>
      </c>
      <c r="S340" s="43" t="s">
        <v>1632</v>
      </c>
      <c r="T340" s="43" t="s">
        <v>1633</v>
      </c>
      <c r="U340" s="43" t="s">
        <v>2353</v>
      </c>
      <c r="V340" s="78" t="s">
        <v>3281</v>
      </c>
      <c r="W340" s="75" t="s">
        <v>2774</v>
      </c>
      <c r="X340" s="76" t="s">
        <v>1687</v>
      </c>
      <c r="Y340" s="76" t="s">
        <v>1627</v>
      </c>
      <c r="Z340" s="1" t="s">
        <v>7</v>
      </c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S340" s="1"/>
      <c r="CT340" s="1"/>
      <c r="CU340" s="1"/>
    </row>
    <row r="341" spans="1:99" s="18" customFormat="1" ht="18" customHeight="1" x14ac:dyDescent="0.25">
      <c r="A341" s="39" t="s">
        <v>19</v>
      </c>
      <c r="B341" s="39" t="s">
        <v>309</v>
      </c>
      <c r="C341" s="39" t="s">
        <v>500</v>
      </c>
      <c r="D341" s="39" t="s">
        <v>458</v>
      </c>
      <c r="E341" s="39" t="s">
        <v>25</v>
      </c>
      <c r="F341" s="39" t="s">
        <v>9</v>
      </c>
      <c r="G341" s="39" t="s">
        <v>9</v>
      </c>
      <c r="H341" s="36">
        <v>33528</v>
      </c>
      <c r="I341" s="41"/>
      <c r="J341" s="8">
        <v>1</v>
      </c>
      <c r="K341" s="48">
        <v>43745</v>
      </c>
      <c r="L341" s="48">
        <v>43651</v>
      </c>
      <c r="M341" s="48">
        <v>44012</v>
      </c>
      <c r="N341" s="40">
        <v>125000</v>
      </c>
      <c r="O341" s="40">
        <v>70000</v>
      </c>
      <c r="P341" s="40">
        <v>195000</v>
      </c>
      <c r="Q341" s="41" t="s">
        <v>501</v>
      </c>
      <c r="R341" s="39" t="s">
        <v>502</v>
      </c>
      <c r="S341" s="39" t="s">
        <v>49</v>
      </c>
      <c r="T341" s="41"/>
      <c r="U341" s="41"/>
      <c r="V341" s="78" t="s">
        <v>3173</v>
      </c>
      <c r="W341" s="75" t="s">
        <v>1620</v>
      </c>
      <c r="X341" s="78"/>
      <c r="Y341" s="78"/>
      <c r="Z341" s="1" t="s">
        <v>7</v>
      </c>
      <c r="CS341" s="1"/>
      <c r="CT341" s="1"/>
      <c r="CU341" s="1"/>
    </row>
    <row r="342" spans="1:99" s="18" customFormat="1" ht="18" customHeight="1" x14ac:dyDescent="0.25">
      <c r="A342" s="43" t="s">
        <v>19</v>
      </c>
      <c r="B342" s="43" t="s">
        <v>309</v>
      </c>
      <c r="C342" s="39" t="s">
        <v>500</v>
      </c>
      <c r="D342" s="43" t="s">
        <v>458</v>
      </c>
      <c r="E342" s="43" t="s">
        <v>25</v>
      </c>
      <c r="F342" s="43"/>
      <c r="G342" s="43"/>
      <c r="H342" s="35" t="s">
        <v>1789</v>
      </c>
      <c r="I342" s="43" t="s">
        <v>1790</v>
      </c>
      <c r="J342" s="31">
        <v>2</v>
      </c>
      <c r="K342" s="30">
        <v>44012</v>
      </c>
      <c r="L342" s="30">
        <v>44013</v>
      </c>
      <c r="M342" s="30">
        <v>44377</v>
      </c>
      <c r="N342" s="29">
        <v>150000</v>
      </c>
      <c r="O342" s="29">
        <v>84000</v>
      </c>
      <c r="P342" s="29">
        <v>234000</v>
      </c>
      <c r="Q342" s="43" t="s">
        <v>1108</v>
      </c>
      <c r="R342" s="43" t="s">
        <v>1792</v>
      </c>
      <c r="S342" s="43" t="s">
        <v>1632</v>
      </c>
      <c r="T342" s="43" t="s">
        <v>1633</v>
      </c>
      <c r="U342" s="43" t="s">
        <v>1791</v>
      </c>
      <c r="V342" s="78" t="s">
        <v>3444</v>
      </c>
      <c r="W342" s="75" t="s">
        <v>2774</v>
      </c>
      <c r="X342" s="76" t="s">
        <v>1687</v>
      </c>
      <c r="Y342" s="76" t="s">
        <v>1627</v>
      </c>
      <c r="Z342" s="1" t="s">
        <v>7</v>
      </c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S342" s="1"/>
      <c r="CT342" s="1"/>
      <c r="CU342" s="1"/>
    </row>
    <row r="343" spans="1:99" s="18" customFormat="1" ht="18" customHeight="1" x14ac:dyDescent="0.25">
      <c r="A343" s="39" t="s">
        <v>19</v>
      </c>
      <c r="B343" s="39" t="s">
        <v>85</v>
      </c>
      <c r="C343" s="39" t="s">
        <v>86</v>
      </c>
      <c r="D343" s="39" t="s">
        <v>87</v>
      </c>
      <c r="E343" s="39" t="s">
        <v>25</v>
      </c>
      <c r="F343" s="39" t="s">
        <v>9</v>
      </c>
      <c r="G343" s="39" t="s">
        <v>9</v>
      </c>
      <c r="H343" s="36">
        <v>34164</v>
      </c>
      <c r="I343" s="41"/>
      <c r="J343" s="8">
        <v>1</v>
      </c>
      <c r="K343" s="48">
        <v>43770</v>
      </c>
      <c r="L343" s="48">
        <v>43739</v>
      </c>
      <c r="M343" s="48">
        <v>44104</v>
      </c>
      <c r="N343" s="40">
        <v>1493553</v>
      </c>
      <c r="O343" s="40">
        <v>0</v>
      </c>
      <c r="P343" s="40">
        <v>1493553</v>
      </c>
      <c r="Q343" s="41" t="s">
        <v>9</v>
      </c>
      <c r="R343" s="39" t="s">
        <v>88</v>
      </c>
      <c r="S343" s="39" t="s">
        <v>73</v>
      </c>
      <c r="T343" s="41"/>
      <c r="U343" s="41"/>
      <c r="V343" s="78" t="s">
        <v>2910</v>
      </c>
      <c r="W343" s="75" t="s">
        <v>1620</v>
      </c>
      <c r="X343" s="78"/>
      <c r="Y343" s="78"/>
      <c r="Z343" s="1" t="s">
        <v>7</v>
      </c>
      <c r="CS343" s="1"/>
      <c r="CT343" s="1"/>
      <c r="CU343" s="1"/>
    </row>
    <row r="344" spans="1:99" s="18" customFormat="1" ht="18" customHeight="1" x14ac:dyDescent="0.25">
      <c r="A344" s="43" t="s">
        <v>19</v>
      </c>
      <c r="B344" s="43" t="s">
        <v>85</v>
      </c>
      <c r="C344" s="39" t="s">
        <v>86</v>
      </c>
      <c r="D344" s="43" t="s">
        <v>87</v>
      </c>
      <c r="E344" s="43" t="s">
        <v>25</v>
      </c>
      <c r="F344" s="43"/>
      <c r="G344" s="43"/>
      <c r="H344" s="35" t="s">
        <v>2035</v>
      </c>
      <c r="I344" s="43" t="s">
        <v>2040</v>
      </c>
      <c r="J344" s="31">
        <v>1</v>
      </c>
      <c r="K344" s="30">
        <v>44000</v>
      </c>
      <c r="L344" s="30">
        <v>43922</v>
      </c>
      <c r="M344" s="30">
        <v>44012</v>
      </c>
      <c r="N344" s="29">
        <v>221988</v>
      </c>
      <c r="O344" s="29">
        <v>0</v>
      </c>
      <c r="P344" s="29">
        <v>221988</v>
      </c>
      <c r="Q344" s="43" t="s">
        <v>2037</v>
      </c>
      <c r="R344" s="43" t="s">
        <v>2038</v>
      </c>
      <c r="S344" s="43" t="s">
        <v>1691</v>
      </c>
      <c r="T344" s="43" t="s">
        <v>1633</v>
      </c>
      <c r="U344" s="43" t="s">
        <v>2038</v>
      </c>
      <c r="V344" s="78" t="s">
        <v>3428</v>
      </c>
      <c r="W344" s="75" t="s">
        <v>2774</v>
      </c>
      <c r="X344" s="76" t="s">
        <v>1687</v>
      </c>
      <c r="Y344" s="76" t="s">
        <v>1627</v>
      </c>
      <c r="Z344" s="1" t="s">
        <v>7</v>
      </c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S344" s="1"/>
      <c r="CT344" s="1"/>
      <c r="CU344" s="1"/>
    </row>
    <row r="345" spans="1:99" s="18" customFormat="1" ht="18" customHeight="1" x14ac:dyDescent="0.25">
      <c r="A345" s="43" t="s">
        <v>19</v>
      </c>
      <c r="B345" s="43" t="s">
        <v>85</v>
      </c>
      <c r="C345" s="39" t="s">
        <v>86</v>
      </c>
      <c r="D345" s="43" t="s">
        <v>87</v>
      </c>
      <c r="E345" s="43" t="s">
        <v>25</v>
      </c>
      <c r="F345" s="43"/>
      <c r="G345" s="43"/>
      <c r="H345" s="35" t="s">
        <v>2035</v>
      </c>
      <c r="I345" s="43" t="s">
        <v>2039</v>
      </c>
      <c r="J345" s="31">
        <v>1</v>
      </c>
      <c r="K345" s="30">
        <v>44000</v>
      </c>
      <c r="L345" s="30">
        <v>43922</v>
      </c>
      <c r="M345" s="30">
        <v>44012</v>
      </c>
      <c r="N345" s="29">
        <v>374629</v>
      </c>
      <c r="O345" s="29">
        <v>0</v>
      </c>
      <c r="P345" s="29">
        <v>374629</v>
      </c>
      <c r="Q345" s="43" t="s">
        <v>2037</v>
      </c>
      <c r="R345" s="43" t="s">
        <v>2038</v>
      </c>
      <c r="S345" s="43" t="s">
        <v>1691</v>
      </c>
      <c r="T345" s="43" t="s">
        <v>1633</v>
      </c>
      <c r="U345" s="43" t="s">
        <v>2038</v>
      </c>
      <c r="V345" s="78" t="s">
        <v>3428</v>
      </c>
      <c r="W345" s="75" t="s">
        <v>2774</v>
      </c>
      <c r="X345" s="76" t="s">
        <v>1687</v>
      </c>
      <c r="Y345" s="76" t="s">
        <v>1627</v>
      </c>
      <c r="Z345" s="1" t="s">
        <v>7</v>
      </c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S345" s="1"/>
      <c r="CT345" s="1"/>
      <c r="CU345" s="1"/>
    </row>
    <row r="346" spans="1:99" s="18" customFormat="1" ht="18" customHeight="1" x14ac:dyDescent="0.25">
      <c r="A346" s="43" t="s">
        <v>19</v>
      </c>
      <c r="B346" s="43" t="s">
        <v>85</v>
      </c>
      <c r="C346" s="39" t="s">
        <v>86</v>
      </c>
      <c r="D346" s="43" t="s">
        <v>87</v>
      </c>
      <c r="E346" s="43" t="s">
        <v>25</v>
      </c>
      <c r="F346" s="43"/>
      <c r="G346" s="43"/>
      <c r="H346" s="35" t="s">
        <v>2035</v>
      </c>
      <c r="I346" s="43" t="s">
        <v>2036</v>
      </c>
      <c r="J346" s="31">
        <v>1</v>
      </c>
      <c r="K346" s="30">
        <v>44000</v>
      </c>
      <c r="L346" s="30">
        <v>43922</v>
      </c>
      <c r="M346" s="30">
        <v>44012</v>
      </c>
      <c r="N346" s="29">
        <v>3613</v>
      </c>
      <c r="O346" s="29">
        <v>0</v>
      </c>
      <c r="P346" s="29">
        <v>3613</v>
      </c>
      <c r="Q346" s="43" t="s">
        <v>2037</v>
      </c>
      <c r="R346" s="43" t="s">
        <v>2038</v>
      </c>
      <c r="S346" s="43" t="s">
        <v>1691</v>
      </c>
      <c r="T346" s="43" t="s">
        <v>1633</v>
      </c>
      <c r="U346" s="43" t="s">
        <v>2038</v>
      </c>
      <c r="V346" s="78" t="s">
        <v>3428</v>
      </c>
      <c r="W346" s="75" t="s">
        <v>2774</v>
      </c>
      <c r="X346" s="76" t="s">
        <v>1687</v>
      </c>
      <c r="Y346" s="76" t="s">
        <v>1627</v>
      </c>
      <c r="Z346" s="1" t="s">
        <v>7</v>
      </c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S346" s="1"/>
      <c r="CT346" s="1"/>
      <c r="CU346" s="1"/>
    </row>
    <row r="347" spans="1:99" s="18" customFormat="1" ht="18" customHeight="1" x14ac:dyDescent="0.25">
      <c r="A347" s="39" t="s">
        <v>19</v>
      </c>
      <c r="B347" s="39" t="s">
        <v>563</v>
      </c>
      <c r="C347" s="39" t="s">
        <v>564</v>
      </c>
      <c r="D347" s="39" t="s">
        <v>565</v>
      </c>
      <c r="E347" s="39" t="s">
        <v>36</v>
      </c>
      <c r="F347" s="39" t="s">
        <v>53</v>
      </c>
      <c r="G347" s="39" t="s">
        <v>25</v>
      </c>
      <c r="H347" s="36">
        <v>35007</v>
      </c>
      <c r="I347" s="41"/>
      <c r="J347" s="8">
        <v>1</v>
      </c>
      <c r="K347" s="48">
        <v>43802</v>
      </c>
      <c r="L347" s="48">
        <v>43609</v>
      </c>
      <c r="M347" s="48">
        <v>43890</v>
      </c>
      <c r="N347" s="40">
        <v>0</v>
      </c>
      <c r="O347" s="40">
        <v>0</v>
      </c>
      <c r="P347" s="40">
        <v>0</v>
      </c>
      <c r="Q347" s="41" t="s">
        <v>1586</v>
      </c>
      <c r="R347" s="39" t="s">
        <v>1609</v>
      </c>
      <c r="S347" s="39" t="s">
        <v>49</v>
      </c>
      <c r="T347" s="41"/>
      <c r="U347" s="41"/>
      <c r="V347" s="78" t="s">
        <v>3101</v>
      </c>
      <c r="W347" s="75" t="s">
        <v>1620</v>
      </c>
      <c r="X347" s="78"/>
      <c r="Y347" s="78"/>
      <c r="Z347" s="1" t="s">
        <v>7</v>
      </c>
    </row>
    <row r="348" spans="1:99" s="18" customFormat="1" ht="18" customHeight="1" x14ac:dyDescent="0.25">
      <c r="A348" s="39" t="s">
        <v>19</v>
      </c>
      <c r="B348" s="39" t="s">
        <v>563</v>
      </c>
      <c r="C348" s="39" t="s">
        <v>564</v>
      </c>
      <c r="D348" s="39" t="s">
        <v>565</v>
      </c>
      <c r="E348" s="39" t="s">
        <v>36</v>
      </c>
      <c r="F348" s="39" t="s">
        <v>807</v>
      </c>
      <c r="G348" s="39" t="s">
        <v>36</v>
      </c>
      <c r="H348" s="36">
        <v>35008</v>
      </c>
      <c r="I348" s="41"/>
      <c r="J348" s="8">
        <v>1</v>
      </c>
      <c r="K348" s="48">
        <v>43822</v>
      </c>
      <c r="L348" s="48">
        <v>43609</v>
      </c>
      <c r="M348" s="48">
        <v>45716</v>
      </c>
      <c r="N348" s="40">
        <v>0</v>
      </c>
      <c r="O348" s="40">
        <v>0</v>
      </c>
      <c r="P348" s="40">
        <v>0</v>
      </c>
      <c r="Q348" s="41" t="s">
        <v>1591</v>
      </c>
      <c r="R348" s="39" t="s">
        <v>1608</v>
      </c>
      <c r="S348" s="39" t="s">
        <v>49</v>
      </c>
      <c r="T348" s="41"/>
      <c r="U348" s="41"/>
      <c r="V348" s="78" t="s">
        <v>3200</v>
      </c>
      <c r="W348" s="75" t="s">
        <v>1620</v>
      </c>
      <c r="X348" s="78"/>
      <c r="Y348" s="78"/>
      <c r="Z348" s="1" t="s">
        <v>7</v>
      </c>
    </row>
    <row r="349" spans="1:99" s="18" customFormat="1" ht="18" customHeight="1" x14ac:dyDescent="0.25">
      <c r="A349" s="43" t="s">
        <v>19</v>
      </c>
      <c r="B349" s="43" t="s">
        <v>563</v>
      </c>
      <c r="C349" s="43" t="s">
        <v>564</v>
      </c>
      <c r="D349" s="43" t="s">
        <v>565</v>
      </c>
      <c r="E349" s="43" t="s">
        <v>36</v>
      </c>
      <c r="F349" s="43" t="s">
        <v>53</v>
      </c>
      <c r="G349" s="43" t="s">
        <v>25</v>
      </c>
      <c r="H349" s="35" t="s">
        <v>1761</v>
      </c>
      <c r="I349" s="43" t="s">
        <v>1762</v>
      </c>
      <c r="J349" s="31">
        <v>1</v>
      </c>
      <c r="K349" s="30">
        <v>44012</v>
      </c>
      <c r="L349" s="30">
        <v>43525</v>
      </c>
      <c r="M349" s="30">
        <v>45716</v>
      </c>
      <c r="N349" s="29">
        <v>3203</v>
      </c>
      <c r="O349" s="29">
        <v>897</v>
      </c>
      <c r="P349" s="29">
        <v>4100</v>
      </c>
      <c r="Q349" s="43" t="s">
        <v>1763</v>
      </c>
      <c r="R349" s="43" t="s">
        <v>566</v>
      </c>
      <c r="S349" s="43" t="s">
        <v>1632</v>
      </c>
      <c r="T349" s="43" t="s">
        <v>1633</v>
      </c>
      <c r="U349" s="43" t="s">
        <v>1764</v>
      </c>
      <c r="V349" s="78" t="s">
        <v>3404</v>
      </c>
      <c r="W349" s="75" t="s">
        <v>2774</v>
      </c>
      <c r="X349" s="76" t="s">
        <v>1629</v>
      </c>
      <c r="Y349" s="76" t="s">
        <v>1627</v>
      </c>
      <c r="Z349" s="1" t="s">
        <v>7</v>
      </c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</row>
    <row r="350" spans="1:99" s="18" customFormat="1" ht="18" customHeight="1" x14ac:dyDescent="0.25">
      <c r="A350" s="43" t="s">
        <v>19</v>
      </c>
      <c r="B350" s="43" t="s">
        <v>563</v>
      </c>
      <c r="C350" s="43" t="s">
        <v>564</v>
      </c>
      <c r="D350" s="43" t="s">
        <v>565</v>
      </c>
      <c r="E350" s="43" t="s">
        <v>36</v>
      </c>
      <c r="F350" s="43" t="s">
        <v>807</v>
      </c>
      <c r="G350" s="43" t="s">
        <v>36</v>
      </c>
      <c r="H350" s="35" t="s">
        <v>1757</v>
      </c>
      <c r="I350" s="43" t="s">
        <v>1758</v>
      </c>
      <c r="J350" s="31">
        <v>1</v>
      </c>
      <c r="K350" s="30">
        <v>44012</v>
      </c>
      <c r="L350" s="30">
        <v>43525</v>
      </c>
      <c r="M350" s="30">
        <v>45716</v>
      </c>
      <c r="N350" s="29">
        <v>2031</v>
      </c>
      <c r="O350" s="29">
        <v>569</v>
      </c>
      <c r="P350" s="29">
        <v>2600</v>
      </c>
      <c r="Q350" s="43" t="s">
        <v>1759</v>
      </c>
      <c r="R350" s="43" t="s">
        <v>806</v>
      </c>
      <c r="S350" s="43" t="s">
        <v>1632</v>
      </c>
      <c r="T350" s="43" t="s">
        <v>1633</v>
      </c>
      <c r="U350" s="43" t="s">
        <v>1760</v>
      </c>
      <c r="V350" s="78" t="s">
        <v>3469</v>
      </c>
      <c r="W350" s="75" t="s">
        <v>2774</v>
      </c>
      <c r="X350" s="76" t="s">
        <v>1629</v>
      </c>
      <c r="Y350" s="76" t="s">
        <v>1627</v>
      </c>
      <c r="Z350" s="1" t="s">
        <v>7</v>
      </c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</row>
    <row r="351" spans="1:99" s="18" customFormat="1" ht="18" customHeight="1" x14ac:dyDescent="0.25">
      <c r="A351" s="43" t="s">
        <v>19</v>
      </c>
      <c r="B351" s="43" t="s">
        <v>563</v>
      </c>
      <c r="C351" s="43" t="s">
        <v>564</v>
      </c>
      <c r="D351" s="43" t="s">
        <v>565</v>
      </c>
      <c r="E351" s="43" t="s">
        <v>36</v>
      </c>
      <c r="F351" s="43" t="s">
        <v>53</v>
      </c>
      <c r="G351" s="43" t="s">
        <v>25</v>
      </c>
      <c r="H351" s="35" t="s">
        <v>2421</v>
      </c>
      <c r="I351" s="43" t="s">
        <v>2422</v>
      </c>
      <c r="J351" s="31">
        <v>1</v>
      </c>
      <c r="K351" s="30">
        <v>43955</v>
      </c>
      <c r="L351" s="30">
        <v>43710</v>
      </c>
      <c r="M351" s="30">
        <v>45869</v>
      </c>
      <c r="N351" s="29">
        <v>0</v>
      </c>
      <c r="O351" s="29">
        <v>0</v>
      </c>
      <c r="P351" s="29">
        <v>0</v>
      </c>
      <c r="Q351" s="43" t="s">
        <v>2423</v>
      </c>
      <c r="R351" s="43" t="s">
        <v>2425</v>
      </c>
      <c r="S351" s="43" t="s">
        <v>1632</v>
      </c>
      <c r="T351" s="43" t="s">
        <v>1633</v>
      </c>
      <c r="U351" s="43" t="s">
        <v>2424</v>
      </c>
      <c r="V351" s="78" t="s">
        <v>3355</v>
      </c>
      <c r="W351" s="75" t="s">
        <v>2774</v>
      </c>
      <c r="X351" s="76" t="s">
        <v>1629</v>
      </c>
      <c r="Y351" s="76" t="s">
        <v>1627</v>
      </c>
      <c r="Z351" s="1" t="s">
        <v>7</v>
      </c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</row>
    <row r="352" spans="1:99" s="18" customFormat="1" ht="18" customHeight="1" x14ac:dyDescent="0.25">
      <c r="A352" s="43" t="s">
        <v>19</v>
      </c>
      <c r="B352" s="43" t="s">
        <v>563</v>
      </c>
      <c r="C352" s="43" t="s">
        <v>564</v>
      </c>
      <c r="D352" s="43" t="s">
        <v>565</v>
      </c>
      <c r="E352" s="43" t="s">
        <v>36</v>
      </c>
      <c r="F352" s="43" t="s">
        <v>53</v>
      </c>
      <c r="G352" s="43" t="s">
        <v>25</v>
      </c>
      <c r="H352" s="35" t="s">
        <v>2305</v>
      </c>
      <c r="I352" s="43" t="s">
        <v>2306</v>
      </c>
      <c r="J352" s="31">
        <v>1</v>
      </c>
      <c r="K352" s="30">
        <v>43972</v>
      </c>
      <c r="L352" s="30">
        <v>43647</v>
      </c>
      <c r="M352" s="30">
        <v>45716</v>
      </c>
      <c r="N352" s="29">
        <v>0</v>
      </c>
      <c r="O352" s="29">
        <v>0</v>
      </c>
      <c r="P352" s="29">
        <v>0</v>
      </c>
      <c r="Q352" s="43" t="s">
        <v>2307</v>
      </c>
      <c r="R352" s="43" t="s">
        <v>2309</v>
      </c>
      <c r="S352" s="43" t="s">
        <v>1632</v>
      </c>
      <c r="T352" s="43" t="s">
        <v>1633</v>
      </c>
      <c r="U352" s="43" t="s">
        <v>2308</v>
      </c>
      <c r="V352" s="78" t="s">
        <v>3359</v>
      </c>
      <c r="W352" s="75" t="s">
        <v>2774</v>
      </c>
      <c r="X352" s="76" t="s">
        <v>1629</v>
      </c>
      <c r="Y352" s="76" t="s">
        <v>1627</v>
      </c>
      <c r="Z352" s="1" t="s">
        <v>7</v>
      </c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</row>
    <row r="353" spans="1:99" s="18" customFormat="1" ht="18" customHeight="1" x14ac:dyDescent="0.25">
      <c r="A353" s="39" t="s">
        <v>19</v>
      </c>
      <c r="B353" s="39" t="s">
        <v>199</v>
      </c>
      <c r="C353" s="39" t="s">
        <v>200</v>
      </c>
      <c r="D353" s="39" t="s">
        <v>1337</v>
      </c>
      <c r="E353" s="39" t="s">
        <v>36</v>
      </c>
      <c r="F353" s="39" t="s">
        <v>9</v>
      </c>
      <c r="G353" s="39" t="s">
        <v>9</v>
      </c>
      <c r="H353" s="36">
        <v>34658</v>
      </c>
      <c r="I353" s="41"/>
      <c r="J353" s="8">
        <v>1</v>
      </c>
      <c r="K353" s="48">
        <v>43684</v>
      </c>
      <c r="L353" s="48">
        <v>43647</v>
      </c>
      <c r="M353" s="48">
        <v>43982</v>
      </c>
      <c r="N353" s="40">
        <v>21511</v>
      </c>
      <c r="O353" s="40">
        <v>8174</v>
      </c>
      <c r="P353" s="40">
        <v>29685</v>
      </c>
      <c r="Q353" s="41" t="s">
        <v>9</v>
      </c>
      <c r="R353" s="39" t="s">
        <v>1338</v>
      </c>
      <c r="S353" s="39" t="s">
        <v>73</v>
      </c>
      <c r="T353" s="41"/>
      <c r="U353" s="41"/>
      <c r="V353" s="78" t="s">
        <v>2897</v>
      </c>
      <c r="W353" s="75" t="s">
        <v>1620</v>
      </c>
      <c r="X353" s="78"/>
      <c r="Y353" s="78"/>
      <c r="Z353" s="1" t="s">
        <v>7</v>
      </c>
    </row>
    <row r="354" spans="1:99" s="18" customFormat="1" ht="18" customHeight="1" x14ac:dyDescent="0.25">
      <c r="A354" s="39" t="s">
        <v>19</v>
      </c>
      <c r="B354" s="39" t="s">
        <v>199</v>
      </c>
      <c r="C354" s="39" t="s">
        <v>200</v>
      </c>
      <c r="D354" s="39" t="s">
        <v>1204</v>
      </c>
      <c r="E354" s="39" t="s">
        <v>134</v>
      </c>
      <c r="F354" s="39" t="s">
        <v>383</v>
      </c>
      <c r="G354" s="39" t="s">
        <v>25</v>
      </c>
      <c r="H354" s="36">
        <v>34691</v>
      </c>
      <c r="I354" s="41"/>
      <c r="J354" s="8">
        <v>1</v>
      </c>
      <c r="K354" s="48">
        <v>43879</v>
      </c>
      <c r="L354" s="48">
        <v>43647</v>
      </c>
      <c r="M354" s="48">
        <v>44012</v>
      </c>
      <c r="N354" s="40">
        <v>3623</v>
      </c>
      <c r="O354" s="40">
        <v>1377</v>
      </c>
      <c r="P354" s="40">
        <v>5000</v>
      </c>
      <c r="Q354" s="41" t="s">
        <v>1548</v>
      </c>
      <c r="R354" s="39" t="s">
        <v>1205</v>
      </c>
      <c r="S354" s="39" t="s">
        <v>73</v>
      </c>
      <c r="T354" s="41"/>
      <c r="U354" s="41"/>
      <c r="V354" s="78" t="s">
        <v>2896</v>
      </c>
      <c r="W354" s="75" t="s">
        <v>1620</v>
      </c>
      <c r="X354" s="78"/>
      <c r="Y354" s="78"/>
      <c r="Z354" s="1" t="s">
        <v>7</v>
      </c>
    </row>
    <row r="355" spans="1:99" s="18" customFormat="1" ht="18" customHeight="1" x14ac:dyDescent="0.25">
      <c r="A355" s="39" t="s">
        <v>19</v>
      </c>
      <c r="B355" s="39" t="s">
        <v>199</v>
      </c>
      <c r="C355" s="39" t="s">
        <v>200</v>
      </c>
      <c r="D355" s="39" t="s">
        <v>201</v>
      </c>
      <c r="E355" s="39" t="s">
        <v>70</v>
      </c>
      <c r="F355" s="39" t="s">
        <v>665</v>
      </c>
      <c r="G355" s="39" t="s">
        <v>25</v>
      </c>
      <c r="H355" s="36">
        <v>34410</v>
      </c>
      <c r="I355" s="41"/>
      <c r="J355" s="8">
        <v>1</v>
      </c>
      <c r="K355" s="48">
        <v>43671</v>
      </c>
      <c r="L355" s="48">
        <v>43647</v>
      </c>
      <c r="M355" s="48">
        <v>44012</v>
      </c>
      <c r="N355" s="40">
        <v>101602</v>
      </c>
      <c r="O355" s="40">
        <v>38609</v>
      </c>
      <c r="P355" s="40">
        <v>140211</v>
      </c>
      <c r="Q355" s="41" t="s">
        <v>1499</v>
      </c>
      <c r="R355" s="39" t="s">
        <v>1610</v>
      </c>
      <c r="S355" s="39" t="s">
        <v>73</v>
      </c>
      <c r="T355" s="41"/>
      <c r="U355" s="41"/>
      <c r="V355" s="78" t="s">
        <v>2869</v>
      </c>
      <c r="W355" s="75" t="s">
        <v>1620</v>
      </c>
      <c r="X355" s="78"/>
      <c r="Y355" s="78"/>
      <c r="Z355" s="1" t="s">
        <v>7</v>
      </c>
    </row>
    <row r="356" spans="1:99" s="18" customFormat="1" ht="18" customHeight="1" x14ac:dyDescent="0.25">
      <c r="A356" s="39" t="s">
        <v>19</v>
      </c>
      <c r="B356" s="39" t="s">
        <v>199</v>
      </c>
      <c r="C356" s="39" t="s">
        <v>200</v>
      </c>
      <c r="D356" s="39" t="s">
        <v>201</v>
      </c>
      <c r="E356" s="39" t="s">
        <v>70</v>
      </c>
      <c r="F356" s="39" t="s">
        <v>9</v>
      </c>
      <c r="G356" s="39" t="s">
        <v>9</v>
      </c>
      <c r="H356" s="36">
        <v>34592</v>
      </c>
      <c r="I356" s="41"/>
      <c r="J356" s="8">
        <v>1</v>
      </c>
      <c r="K356" s="48">
        <v>43684</v>
      </c>
      <c r="L356" s="48">
        <v>43647</v>
      </c>
      <c r="M356" s="48">
        <v>44012</v>
      </c>
      <c r="N356" s="40">
        <v>89855</v>
      </c>
      <c r="O356" s="40">
        <v>34145</v>
      </c>
      <c r="P356" s="40">
        <v>124000</v>
      </c>
      <c r="Q356" s="41" t="s">
        <v>1493</v>
      </c>
      <c r="R356" s="39" t="s">
        <v>1203</v>
      </c>
      <c r="S356" s="39" t="s">
        <v>73</v>
      </c>
      <c r="T356" s="41"/>
      <c r="U356" s="41"/>
      <c r="V356" s="78" t="s">
        <v>2911</v>
      </c>
      <c r="W356" s="75" t="s">
        <v>1620</v>
      </c>
      <c r="X356" s="78"/>
      <c r="Y356" s="78"/>
      <c r="Z356" s="1" t="s">
        <v>7</v>
      </c>
    </row>
    <row r="357" spans="1:99" s="18" customFormat="1" ht="18" customHeight="1" x14ac:dyDescent="0.25">
      <c r="A357" s="39" t="s">
        <v>19</v>
      </c>
      <c r="B357" s="39" t="s">
        <v>199</v>
      </c>
      <c r="C357" s="39" t="s">
        <v>200</v>
      </c>
      <c r="D357" s="39" t="s">
        <v>201</v>
      </c>
      <c r="E357" s="39" t="s">
        <v>70</v>
      </c>
      <c r="F357" s="39" t="s">
        <v>9</v>
      </c>
      <c r="G357" s="39" t="s">
        <v>9</v>
      </c>
      <c r="H357" s="36">
        <v>34594</v>
      </c>
      <c r="I357" s="41"/>
      <c r="J357" s="8">
        <v>1</v>
      </c>
      <c r="K357" s="48">
        <v>43753</v>
      </c>
      <c r="L357" s="48">
        <v>43647</v>
      </c>
      <c r="M357" s="48">
        <v>44377</v>
      </c>
      <c r="N357" s="40">
        <v>1000000</v>
      </c>
      <c r="O357" s="40">
        <v>0</v>
      </c>
      <c r="P357" s="40">
        <v>1000000</v>
      </c>
      <c r="Q357" s="41" t="s">
        <v>202</v>
      </c>
      <c r="R357" s="39" t="s">
        <v>203</v>
      </c>
      <c r="S357" s="39" t="s">
        <v>73</v>
      </c>
      <c r="T357" s="41"/>
      <c r="U357" s="41"/>
      <c r="V357" s="78" t="s">
        <v>2882</v>
      </c>
      <c r="W357" s="75" t="s">
        <v>1620</v>
      </c>
      <c r="X357" s="78"/>
      <c r="Y357" s="78"/>
      <c r="Z357" s="1" t="s">
        <v>7</v>
      </c>
    </row>
    <row r="358" spans="1:99" s="18" customFormat="1" ht="18" customHeight="1" x14ac:dyDescent="0.25">
      <c r="A358" s="39" t="s">
        <v>19</v>
      </c>
      <c r="B358" s="39" t="s">
        <v>199</v>
      </c>
      <c r="C358" s="39" t="s">
        <v>200</v>
      </c>
      <c r="D358" s="39" t="s">
        <v>201</v>
      </c>
      <c r="E358" s="39" t="s">
        <v>70</v>
      </c>
      <c r="F358" s="39" t="s">
        <v>9</v>
      </c>
      <c r="G358" s="39" t="s">
        <v>9</v>
      </c>
      <c r="H358" s="36">
        <v>34607</v>
      </c>
      <c r="I358" s="41"/>
      <c r="J358" s="8">
        <v>1</v>
      </c>
      <c r="K358" s="48">
        <v>43770</v>
      </c>
      <c r="L358" s="48">
        <v>43831</v>
      </c>
      <c r="M358" s="48">
        <v>44165</v>
      </c>
      <c r="N358" s="40">
        <v>667111</v>
      </c>
      <c r="O358" s="40">
        <v>0</v>
      </c>
      <c r="P358" s="40">
        <v>667111</v>
      </c>
      <c r="Q358" s="41" t="s">
        <v>424</v>
      </c>
      <c r="R358" s="39" t="s">
        <v>425</v>
      </c>
      <c r="S358" s="39" t="s">
        <v>73</v>
      </c>
      <c r="T358" s="41"/>
      <c r="U358" s="41"/>
      <c r="V358" s="78" t="s">
        <v>2881</v>
      </c>
      <c r="W358" s="75" t="s">
        <v>1620</v>
      </c>
      <c r="X358" s="78"/>
      <c r="Y358" s="78"/>
      <c r="Z358" s="1" t="s">
        <v>7</v>
      </c>
    </row>
    <row r="359" spans="1:99" s="18" customFormat="1" ht="18" customHeight="1" x14ac:dyDescent="0.25">
      <c r="A359" s="39" t="s">
        <v>19</v>
      </c>
      <c r="B359" s="39" t="s">
        <v>199</v>
      </c>
      <c r="C359" s="39" t="s">
        <v>200</v>
      </c>
      <c r="D359" s="39" t="s">
        <v>201</v>
      </c>
      <c r="E359" s="39" t="s">
        <v>70</v>
      </c>
      <c r="F359" s="39" t="s">
        <v>383</v>
      </c>
      <c r="G359" s="39" t="s">
        <v>25</v>
      </c>
      <c r="H359" s="36">
        <v>34609</v>
      </c>
      <c r="I359" s="41"/>
      <c r="J359" s="8">
        <v>1</v>
      </c>
      <c r="K359" s="48">
        <v>43739</v>
      </c>
      <c r="L359" s="48">
        <v>43831</v>
      </c>
      <c r="M359" s="48">
        <v>44165</v>
      </c>
      <c r="N359" s="40">
        <v>212500</v>
      </c>
      <c r="O359" s="40">
        <v>0</v>
      </c>
      <c r="P359" s="40">
        <v>212500</v>
      </c>
      <c r="Q359" s="41" t="s">
        <v>719</v>
      </c>
      <c r="R359" s="39" t="s">
        <v>720</v>
      </c>
      <c r="S359" s="39" t="s">
        <v>73</v>
      </c>
      <c r="T359" s="41"/>
      <c r="U359" s="41"/>
      <c r="V359" s="78" t="s">
        <v>2880</v>
      </c>
      <c r="W359" s="75" t="s">
        <v>1620</v>
      </c>
      <c r="X359" s="78"/>
      <c r="Y359" s="78"/>
      <c r="Z359" s="1" t="s">
        <v>7</v>
      </c>
    </row>
    <row r="360" spans="1:99" s="18" customFormat="1" ht="18" customHeight="1" x14ac:dyDescent="0.25">
      <c r="A360" s="39" t="s">
        <v>19</v>
      </c>
      <c r="B360" s="39" t="s">
        <v>199</v>
      </c>
      <c r="C360" s="39" t="s">
        <v>658</v>
      </c>
      <c r="D360" s="39" t="s">
        <v>201</v>
      </c>
      <c r="E360" s="39" t="s">
        <v>70</v>
      </c>
      <c r="F360" s="39" t="s">
        <v>9</v>
      </c>
      <c r="G360" s="39" t="s">
        <v>9</v>
      </c>
      <c r="H360" s="36">
        <v>34596</v>
      </c>
      <c r="I360" s="41"/>
      <c r="J360" s="8">
        <v>1</v>
      </c>
      <c r="K360" s="48">
        <v>43767</v>
      </c>
      <c r="L360" s="48">
        <v>43647</v>
      </c>
      <c r="M360" s="48">
        <v>44012</v>
      </c>
      <c r="N360" s="40">
        <v>660434</v>
      </c>
      <c r="O360" s="40">
        <v>239565</v>
      </c>
      <c r="P360" s="40">
        <v>899999</v>
      </c>
      <c r="Q360" s="41" t="s">
        <v>659</v>
      </c>
      <c r="R360" s="39" t="s">
        <v>660</v>
      </c>
      <c r="S360" s="39" t="s">
        <v>73</v>
      </c>
      <c r="T360" s="41"/>
      <c r="U360" s="41"/>
      <c r="V360" s="78" t="s">
        <v>2883</v>
      </c>
      <c r="W360" s="75" t="s">
        <v>1620</v>
      </c>
      <c r="X360" s="78"/>
      <c r="Y360" s="78"/>
      <c r="Z360" s="1" t="s">
        <v>7</v>
      </c>
    </row>
    <row r="361" spans="1:99" s="18" customFormat="1" ht="18" customHeight="1" x14ac:dyDescent="0.25">
      <c r="A361" s="39" t="s">
        <v>19</v>
      </c>
      <c r="B361" s="39" t="s">
        <v>199</v>
      </c>
      <c r="C361" s="39" t="s">
        <v>697</v>
      </c>
      <c r="D361" s="39" t="s">
        <v>383</v>
      </c>
      <c r="E361" s="39" t="s">
        <v>25</v>
      </c>
      <c r="F361" s="39" t="s">
        <v>9</v>
      </c>
      <c r="G361" s="39" t="s">
        <v>9</v>
      </c>
      <c r="H361" s="36">
        <v>32145</v>
      </c>
      <c r="I361" s="41"/>
      <c r="J361" s="8">
        <v>4</v>
      </c>
      <c r="K361" s="48">
        <v>43794</v>
      </c>
      <c r="L361" s="48">
        <v>43709</v>
      </c>
      <c r="M361" s="48">
        <v>44074</v>
      </c>
      <c r="N361" s="40">
        <v>267308</v>
      </c>
      <c r="O361" s="40">
        <v>4572</v>
      </c>
      <c r="P361" s="40">
        <v>271880</v>
      </c>
      <c r="Q361" s="41" t="s">
        <v>698</v>
      </c>
      <c r="R361" s="39" t="s">
        <v>699</v>
      </c>
      <c r="S361" s="39" t="s">
        <v>73</v>
      </c>
      <c r="T361" s="41"/>
      <c r="U361" s="41"/>
      <c r="V361" s="78" t="s">
        <v>2884</v>
      </c>
      <c r="W361" s="75" t="s">
        <v>1620</v>
      </c>
      <c r="X361" s="78"/>
      <c r="Y361" s="78"/>
      <c r="Z361" s="1" t="s">
        <v>7</v>
      </c>
      <c r="CS361" s="1"/>
      <c r="CT361" s="1"/>
      <c r="CU361" s="1"/>
    </row>
    <row r="362" spans="1:99" s="18" customFormat="1" ht="18" customHeight="1" x14ac:dyDescent="0.25">
      <c r="A362" s="43" t="s">
        <v>19</v>
      </c>
      <c r="B362" s="43" t="s">
        <v>199</v>
      </c>
      <c r="C362" s="39" t="s">
        <v>697</v>
      </c>
      <c r="D362" s="43" t="s">
        <v>201</v>
      </c>
      <c r="E362" s="43" t="s">
        <v>70</v>
      </c>
      <c r="F362" s="43" t="s">
        <v>464</v>
      </c>
      <c r="G362" s="43" t="s">
        <v>25</v>
      </c>
      <c r="H362" s="35" t="s">
        <v>2580</v>
      </c>
      <c r="I362" s="43" t="s">
        <v>2581</v>
      </c>
      <c r="J362" s="31">
        <v>1</v>
      </c>
      <c r="K362" s="30">
        <v>43935</v>
      </c>
      <c r="L362" s="30">
        <v>43709</v>
      </c>
      <c r="M362" s="30">
        <v>44074</v>
      </c>
      <c r="N362" s="29">
        <v>68841</v>
      </c>
      <c r="O362" s="29">
        <v>26159</v>
      </c>
      <c r="P362" s="29">
        <v>95000</v>
      </c>
      <c r="Q362" s="43" t="s">
        <v>2582</v>
      </c>
      <c r="R362" s="43" t="s">
        <v>2584</v>
      </c>
      <c r="S362" s="43" t="s">
        <v>1691</v>
      </c>
      <c r="T362" s="43" t="s">
        <v>1633</v>
      </c>
      <c r="U362" s="43" t="s">
        <v>2583</v>
      </c>
      <c r="V362" s="78" t="s">
        <v>3305</v>
      </c>
      <c r="W362" s="75" t="s">
        <v>2774</v>
      </c>
      <c r="X362" s="76" t="s">
        <v>1687</v>
      </c>
      <c r="Y362" s="76" t="s">
        <v>1627</v>
      </c>
      <c r="Z362" s="1" t="s">
        <v>7</v>
      </c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S362" s="1"/>
      <c r="CT362" s="1"/>
      <c r="CU362" s="1"/>
    </row>
    <row r="363" spans="1:99" s="18" customFormat="1" ht="18" customHeight="1" x14ac:dyDescent="0.25">
      <c r="A363" s="43" t="s">
        <v>19</v>
      </c>
      <c r="B363" s="43" t="s">
        <v>199</v>
      </c>
      <c r="C363" s="39" t="s">
        <v>697</v>
      </c>
      <c r="D363" s="43" t="s">
        <v>201</v>
      </c>
      <c r="E363" s="43" t="s">
        <v>70</v>
      </c>
      <c r="F363" s="43" t="s">
        <v>464</v>
      </c>
      <c r="G363" s="43" t="s">
        <v>25</v>
      </c>
      <c r="H363" s="35" t="s">
        <v>2580</v>
      </c>
      <c r="I363" s="43" t="s">
        <v>2585</v>
      </c>
      <c r="J363" s="31">
        <v>1</v>
      </c>
      <c r="K363" s="30">
        <v>43935</v>
      </c>
      <c r="L363" s="30">
        <v>43709</v>
      </c>
      <c r="M363" s="30">
        <v>44074</v>
      </c>
      <c r="N363" s="29">
        <v>5000</v>
      </c>
      <c r="O363" s="29">
        <v>0</v>
      </c>
      <c r="P363" s="29">
        <v>5000</v>
      </c>
      <c r="Q363" s="43" t="s">
        <v>2582</v>
      </c>
      <c r="R363" s="43" t="s">
        <v>2584</v>
      </c>
      <c r="S363" s="43" t="s">
        <v>1691</v>
      </c>
      <c r="T363" s="43" t="s">
        <v>1633</v>
      </c>
      <c r="U363" s="43" t="s">
        <v>2583</v>
      </c>
      <c r="V363" s="78" t="s">
        <v>3305</v>
      </c>
      <c r="W363" s="75" t="s">
        <v>2774</v>
      </c>
      <c r="X363" s="76" t="s">
        <v>1687</v>
      </c>
      <c r="Y363" s="76" t="s">
        <v>1627</v>
      </c>
      <c r="Z363" s="1" t="s">
        <v>7</v>
      </c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S363" s="1"/>
      <c r="CT363" s="1"/>
      <c r="CU363" s="1"/>
    </row>
    <row r="364" spans="1:99" s="18" customFormat="1" ht="18" customHeight="1" x14ac:dyDescent="0.25">
      <c r="A364" s="39" t="s">
        <v>19</v>
      </c>
      <c r="B364" s="39" t="s">
        <v>396</v>
      </c>
      <c r="C364" s="39" t="s">
        <v>397</v>
      </c>
      <c r="D364" s="39" t="s">
        <v>398</v>
      </c>
      <c r="E364" s="39" t="s">
        <v>1</v>
      </c>
      <c r="F364" s="39" t="s">
        <v>401</v>
      </c>
      <c r="G364" s="39" t="s">
        <v>25</v>
      </c>
      <c r="H364" s="36">
        <v>33249</v>
      </c>
      <c r="I364" s="41"/>
      <c r="J364" s="8">
        <v>3</v>
      </c>
      <c r="K364" s="48">
        <v>43783</v>
      </c>
      <c r="L364" s="48">
        <v>43678</v>
      </c>
      <c r="M364" s="48">
        <v>44043</v>
      </c>
      <c r="N364" s="40">
        <v>32921</v>
      </c>
      <c r="O364" s="40">
        <v>18435.759999999998</v>
      </c>
      <c r="P364" s="40">
        <v>51356.76</v>
      </c>
      <c r="Q364" s="41" t="s">
        <v>399</v>
      </c>
      <c r="R364" s="39" t="s">
        <v>400</v>
      </c>
      <c r="S364" s="39" t="s">
        <v>49</v>
      </c>
      <c r="T364" s="41"/>
      <c r="U364" s="41"/>
      <c r="V364" s="78" t="s">
        <v>2942</v>
      </c>
      <c r="W364" s="75" t="s">
        <v>1620</v>
      </c>
      <c r="X364" s="78"/>
      <c r="Y364" s="78"/>
      <c r="Z364" s="1" t="s">
        <v>7</v>
      </c>
    </row>
    <row r="365" spans="1:99" s="18" customFormat="1" ht="18" customHeight="1" x14ac:dyDescent="0.25">
      <c r="A365" s="39" t="s">
        <v>19</v>
      </c>
      <c r="B365" s="39" t="s">
        <v>1189</v>
      </c>
      <c r="C365" s="39" t="s">
        <v>1224</v>
      </c>
      <c r="D365" s="39" t="s">
        <v>1225</v>
      </c>
      <c r="E365" s="39" t="s">
        <v>36</v>
      </c>
      <c r="F365" s="39" t="s">
        <v>9</v>
      </c>
      <c r="G365" s="39" t="s">
        <v>9</v>
      </c>
      <c r="H365" s="36">
        <v>33479</v>
      </c>
      <c r="I365" s="41"/>
      <c r="J365" s="8">
        <v>1</v>
      </c>
      <c r="K365" s="48">
        <v>43721</v>
      </c>
      <c r="L365" s="48">
        <v>43466</v>
      </c>
      <c r="M365" s="48">
        <v>44196</v>
      </c>
      <c r="N365" s="40">
        <v>163637</v>
      </c>
      <c r="O365" s="40">
        <v>16364</v>
      </c>
      <c r="P365" s="40">
        <v>180001</v>
      </c>
      <c r="Q365" s="41" t="s">
        <v>9</v>
      </c>
      <c r="R365" s="39" t="s">
        <v>1226</v>
      </c>
      <c r="S365" s="39" t="s">
        <v>49</v>
      </c>
      <c r="T365" s="41"/>
      <c r="U365" s="41"/>
      <c r="V365" s="78" t="s">
        <v>3161</v>
      </c>
      <c r="W365" s="75" t="s">
        <v>1620</v>
      </c>
      <c r="X365" s="78"/>
      <c r="Y365" s="78"/>
      <c r="Z365" s="1" t="s">
        <v>7</v>
      </c>
    </row>
    <row r="366" spans="1:99" s="18" customFormat="1" ht="18" customHeight="1" x14ac:dyDescent="0.25">
      <c r="A366" s="39" t="s">
        <v>19</v>
      </c>
      <c r="B366" s="39" t="s">
        <v>1189</v>
      </c>
      <c r="C366" s="39" t="s">
        <v>1361</v>
      </c>
      <c r="D366" s="39" t="s">
        <v>1362</v>
      </c>
      <c r="E366" s="39" t="s">
        <v>1</v>
      </c>
      <c r="F366" s="39" t="s">
        <v>216</v>
      </c>
      <c r="G366" s="39" t="s">
        <v>25</v>
      </c>
      <c r="H366" s="36">
        <v>34767</v>
      </c>
      <c r="I366" s="41"/>
      <c r="J366" s="8">
        <v>1</v>
      </c>
      <c r="K366" s="48">
        <v>43865</v>
      </c>
      <c r="L366" s="48">
        <v>43678</v>
      </c>
      <c r="M366" s="48">
        <v>43861</v>
      </c>
      <c r="N366" s="40">
        <v>16381</v>
      </c>
      <c r="O366" s="40">
        <v>9173</v>
      </c>
      <c r="P366" s="40">
        <v>25554</v>
      </c>
      <c r="Q366" s="41" t="s">
        <v>1544</v>
      </c>
      <c r="R366" s="39" t="s">
        <v>1363</v>
      </c>
      <c r="S366" s="39" t="s">
        <v>49</v>
      </c>
      <c r="T366" s="41"/>
      <c r="U366" s="41"/>
      <c r="V366" s="78" t="s">
        <v>3166</v>
      </c>
      <c r="W366" s="75" t="s">
        <v>1620</v>
      </c>
      <c r="X366" s="78"/>
      <c r="Y366" s="78"/>
      <c r="Z366" s="1" t="s">
        <v>7</v>
      </c>
      <c r="CS366" s="1"/>
      <c r="CT366" s="1"/>
      <c r="CU366" s="1"/>
    </row>
    <row r="367" spans="1:99" s="18" customFormat="1" ht="18" customHeight="1" x14ac:dyDescent="0.25">
      <c r="A367" s="43" t="s">
        <v>19</v>
      </c>
      <c r="B367" s="43" t="s">
        <v>1189</v>
      </c>
      <c r="C367" s="39" t="s">
        <v>1361</v>
      </c>
      <c r="D367" s="43" t="s">
        <v>705</v>
      </c>
      <c r="E367" s="43" t="s">
        <v>36</v>
      </c>
      <c r="F367" s="43" t="s">
        <v>53</v>
      </c>
      <c r="G367" s="43" t="s">
        <v>25</v>
      </c>
      <c r="H367" s="35" t="s">
        <v>2631</v>
      </c>
      <c r="I367" s="43" t="s">
        <v>2632</v>
      </c>
      <c r="J367" s="31">
        <v>1</v>
      </c>
      <c r="K367" s="30">
        <v>43924</v>
      </c>
      <c r="L367" s="30">
        <v>43678</v>
      </c>
      <c r="M367" s="30">
        <v>44043</v>
      </c>
      <c r="N367" s="29">
        <v>37899</v>
      </c>
      <c r="O367" s="29">
        <v>21223</v>
      </c>
      <c r="P367" s="29">
        <v>59122</v>
      </c>
      <c r="Q367" s="43" t="s">
        <v>2633</v>
      </c>
      <c r="R367" s="43" t="s">
        <v>2635</v>
      </c>
      <c r="S367" s="43" t="s">
        <v>1632</v>
      </c>
      <c r="T367" s="43" t="s">
        <v>1633</v>
      </c>
      <c r="U367" s="43" t="s">
        <v>2634</v>
      </c>
      <c r="V367" s="78" t="s">
        <v>3314</v>
      </c>
      <c r="W367" s="75" t="s">
        <v>2774</v>
      </c>
      <c r="X367" s="76" t="s">
        <v>1687</v>
      </c>
      <c r="Y367" s="76" t="s">
        <v>1627</v>
      </c>
      <c r="Z367" s="1" t="s">
        <v>7</v>
      </c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S367" s="1"/>
      <c r="CT367" s="1"/>
      <c r="CU367" s="1"/>
    </row>
    <row r="368" spans="1:99" s="18" customFormat="1" ht="18" customHeight="1" x14ac:dyDescent="0.25">
      <c r="A368" s="39" t="s">
        <v>19</v>
      </c>
      <c r="B368" s="39" t="s">
        <v>300</v>
      </c>
      <c r="C368" s="39" t="s">
        <v>1152</v>
      </c>
      <c r="D368" s="39" t="s">
        <v>1153</v>
      </c>
      <c r="E368" s="39" t="s">
        <v>134</v>
      </c>
      <c r="F368" s="39" t="s">
        <v>9</v>
      </c>
      <c r="G368" s="39" t="s">
        <v>9</v>
      </c>
      <c r="H368" s="36">
        <v>34508</v>
      </c>
      <c r="I368" s="41"/>
      <c r="J368" s="8">
        <v>1</v>
      </c>
      <c r="K368" s="48">
        <v>43677</v>
      </c>
      <c r="L368" s="48">
        <v>43600</v>
      </c>
      <c r="M368" s="48">
        <v>43982</v>
      </c>
      <c r="N368" s="40">
        <v>3341</v>
      </c>
      <c r="O368" s="40">
        <v>935</v>
      </c>
      <c r="P368" s="40">
        <v>4276</v>
      </c>
      <c r="Q368" s="41" t="s">
        <v>9</v>
      </c>
      <c r="R368" s="39" t="s">
        <v>1154</v>
      </c>
      <c r="S368" s="39" t="s">
        <v>49</v>
      </c>
      <c r="T368" s="41"/>
      <c r="U368" s="41"/>
      <c r="V368" s="78" t="s">
        <v>2975</v>
      </c>
      <c r="W368" s="75" t="s">
        <v>1620</v>
      </c>
      <c r="X368" s="78"/>
      <c r="Y368" s="78"/>
      <c r="Z368" s="1" t="s">
        <v>7</v>
      </c>
    </row>
    <row r="369" spans="1:99" s="18" customFormat="1" ht="18" customHeight="1" x14ac:dyDescent="0.25">
      <c r="A369" s="43" t="s">
        <v>19</v>
      </c>
      <c r="B369" s="43" t="s">
        <v>300</v>
      </c>
      <c r="C369" s="39" t="s">
        <v>1152</v>
      </c>
      <c r="D369" s="43" t="s">
        <v>1153</v>
      </c>
      <c r="E369" s="43" t="s">
        <v>134</v>
      </c>
      <c r="F369" s="43"/>
      <c r="G369" s="43"/>
      <c r="H369" s="35" t="s">
        <v>1816</v>
      </c>
      <c r="I369" s="43" t="s">
        <v>1817</v>
      </c>
      <c r="J369" s="31">
        <v>1</v>
      </c>
      <c r="K369" s="30">
        <v>44012</v>
      </c>
      <c r="L369" s="30">
        <v>43182</v>
      </c>
      <c r="M369" s="30">
        <v>44361</v>
      </c>
      <c r="N369" s="29">
        <v>7853</v>
      </c>
      <c r="O369" s="29">
        <v>4397</v>
      </c>
      <c r="P369" s="29">
        <v>12250</v>
      </c>
      <c r="Q369" s="43" t="s">
        <v>1818</v>
      </c>
      <c r="R369" s="43" t="s">
        <v>1154</v>
      </c>
      <c r="S369" s="43" t="s">
        <v>1632</v>
      </c>
      <c r="T369" s="43" t="s">
        <v>1633</v>
      </c>
      <c r="U369" s="43" t="s">
        <v>1154</v>
      </c>
      <c r="V369" s="78" t="s">
        <v>3244</v>
      </c>
      <c r="W369" s="75" t="s">
        <v>2774</v>
      </c>
      <c r="X369" s="76" t="s">
        <v>1629</v>
      </c>
      <c r="Y369" s="76" t="s">
        <v>1627</v>
      </c>
      <c r="Z369" s="1" t="s">
        <v>7</v>
      </c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</row>
    <row r="370" spans="1:99" s="18" customFormat="1" ht="18" customHeight="1" x14ac:dyDescent="0.25">
      <c r="A370" s="39" t="s">
        <v>19</v>
      </c>
      <c r="B370" s="39" t="s">
        <v>300</v>
      </c>
      <c r="C370" s="39" t="s">
        <v>301</v>
      </c>
      <c r="D370" s="39" t="s">
        <v>302</v>
      </c>
      <c r="E370" s="39" t="s">
        <v>1</v>
      </c>
      <c r="F370" s="39" t="s">
        <v>78</v>
      </c>
      <c r="G370" s="39" t="s">
        <v>25</v>
      </c>
      <c r="H370" s="36">
        <v>34860</v>
      </c>
      <c r="I370" s="41"/>
      <c r="J370" s="8">
        <v>1</v>
      </c>
      <c r="K370" s="48">
        <v>43769</v>
      </c>
      <c r="L370" s="48">
        <v>43617</v>
      </c>
      <c r="M370" s="48">
        <v>43982</v>
      </c>
      <c r="N370" s="40">
        <v>1923</v>
      </c>
      <c r="O370" s="40">
        <v>1077</v>
      </c>
      <c r="P370" s="40">
        <v>3000</v>
      </c>
      <c r="Q370" s="41" t="s">
        <v>303</v>
      </c>
      <c r="R370" s="39" t="s">
        <v>304</v>
      </c>
      <c r="S370" s="39" t="s">
        <v>49</v>
      </c>
      <c r="T370" s="41"/>
      <c r="U370" s="41"/>
      <c r="V370" s="78" t="s">
        <v>3079</v>
      </c>
      <c r="W370" s="75" t="s">
        <v>1620</v>
      </c>
      <c r="X370" s="78"/>
      <c r="Y370" s="78"/>
      <c r="Z370" s="1" t="s">
        <v>7</v>
      </c>
    </row>
    <row r="371" spans="1:99" s="18" customFormat="1" ht="18" customHeight="1" x14ac:dyDescent="0.25">
      <c r="A371" s="43" t="s">
        <v>19</v>
      </c>
      <c r="B371" s="43" t="s">
        <v>300</v>
      </c>
      <c r="C371" s="39" t="s">
        <v>301</v>
      </c>
      <c r="D371" s="43" t="s">
        <v>302</v>
      </c>
      <c r="E371" s="43" t="s">
        <v>1</v>
      </c>
      <c r="F371" s="43" t="s">
        <v>78</v>
      </c>
      <c r="G371" s="43" t="s">
        <v>25</v>
      </c>
      <c r="H371" s="35" t="s">
        <v>1999</v>
      </c>
      <c r="I371" s="43" t="s">
        <v>2000</v>
      </c>
      <c r="J371" s="31">
        <v>1</v>
      </c>
      <c r="K371" s="30">
        <v>44002</v>
      </c>
      <c r="L371" s="30">
        <v>43617</v>
      </c>
      <c r="M371" s="30">
        <v>43982</v>
      </c>
      <c r="N371" s="29">
        <v>7051</v>
      </c>
      <c r="O371" s="29">
        <v>3949</v>
      </c>
      <c r="P371" s="29">
        <v>11000</v>
      </c>
      <c r="Q371" s="43" t="s">
        <v>1172</v>
      </c>
      <c r="R371" s="43" t="s">
        <v>2001</v>
      </c>
      <c r="S371" s="43" t="s">
        <v>1632</v>
      </c>
      <c r="T371" s="43" t="s">
        <v>1633</v>
      </c>
      <c r="U371" s="43" t="s">
        <v>2001</v>
      </c>
      <c r="V371" s="78" t="s">
        <v>3388</v>
      </c>
      <c r="W371" s="75" t="s">
        <v>2774</v>
      </c>
      <c r="X371" s="76" t="s">
        <v>1629</v>
      </c>
      <c r="Y371" s="76" t="s">
        <v>1627</v>
      </c>
      <c r="Z371" s="1" t="s">
        <v>7</v>
      </c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</row>
    <row r="372" spans="1:99" s="18" customFormat="1" ht="18" customHeight="1" x14ac:dyDescent="0.25">
      <c r="A372" s="43" t="s">
        <v>19</v>
      </c>
      <c r="B372" s="43" t="s">
        <v>300</v>
      </c>
      <c r="C372" s="39" t="s">
        <v>301</v>
      </c>
      <c r="D372" s="43" t="s">
        <v>302</v>
      </c>
      <c r="E372" s="43" t="s">
        <v>1</v>
      </c>
      <c r="F372" s="43"/>
      <c r="G372" s="43"/>
      <c r="H372" s="35" t="s">
        <v>1634</v>
      </c>
      <c r="I372" s="43" t="s">
        <v>1635</v>
      </c>
      <c r="J372" s="31">
        <v>1</v>
      </c>
      <c r="K372" s="30">
        <v>44012</v>
      </c>
      <c r="L372" s="30">
        <v>43252</v>
      </c>
      <c r="M372" s="30">
        <v>43616</v>
      </c>
      <c r="N372" s="29">
        <v>1294</v>
      </c>
      <c r="O372" s="29">
        <v>706</v>
      </c>
      <c r="P372" s="29">
        <v>2000</v>
      </c>
      <c r="Q372" s="43" t="s">
        <v>1636</v>
      </c>
      <c r="R372" s="43" t="s">
        <v>304</v>
      </c>
      <c r="S372" s="43" t="s">
        <v>1632</v>
      </c>
      <c r="T372" s="43" t="s">
        <v>1633</v>
      </c>
      <c r="U372" s="43" t="s">
        <v>1637</v>
      </c>
      <c r="V372" s="78" t="s">
        <v>3269</v>
      </c>
      <c r="W372" s="75" t="s">
        <v>2774</v>
      </c>
      <c r="X372" s="76" t="s">
        <v>1629</v>
      </c>
      <c r="Y372" s="76" t="s">
        <v>1627</v>
      </c>
      <c r="Z372" s="1" t="s">
        <v>7</v>
      </c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</row>
    <row r="373" spans="1:99" s="18" customFormat="1" ht="18" customHeight="1" x14ac:dyDescent="0.25">
      <c r="A373" s="43" t="s">
        <v>19</v>
      </c>
      <c r="B373" s="43" t="s">
        <v>300</v>
      </c>
      <c r="C373" s="43" t="s">
        <v>1751</v>
      </c>
      <c r="D373" s="43" t="s">
        <v>1752</v>
      </c>
      <c r="E373" s="43" t="s">
        <v>134</v>
      </c>
      <c r="F373" s="43"/>
      <c r="G373" s="43"/>
      <c r="H373" s="35" t="s">
        <v>1753</v>
      </c>
      <c r="I373" s="43" t="s">
        <v>1754</v>
      </c>
      <c r="J373" s="31">
        <v>1</v>
      </c>
      <c r="K373" s="30">
        <v>44012</v>
      </c>
      <c r="L373" s="30">
        <v>43922</v>
      </c>
      <c r="M373" s="30">
        <v>44286</v>
      </c>
      <c r="N373" s="29">
        <v>32042</v>
      </c>
      <c r="O373" s="29">
        <v>17944</v>
      </c>
      <c r="P373" s="29">
        <v>49986</v>
      </c>
      <c r="Q373" s="43" t="s">
        <v>1752</v>
      </c>
      <c r="R373" s="43" t="s">
        <v>1756</v>
      </c>
      <c r="S373" s="43" t="s">
        <v>1632</v>
      </c>
      <c r="T373" s="43" t="s">
        <v>1633</v>
      </c>
      <c r="U373" s="43" t="s">
        <v>1755</v>
      </c>
      <c r="V373" s="78" t="s">
        <v>3361</v>
      </c>
      <c r="W373" s="75" t="s">
        <v>2774</v>
      </c>
      <c r="X373" s="76" t="s">
        <v>1687</v>
      </c>
      <c r="Y373" s="76" t="s">
        <v>1627</v>
      </c>
      <c r="Z373" s="1" t="s">
        <v>7</v>
      </c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</row>
    <row r="374" spans="1:99" s="18" customFormat="1" ht="18" customHeight="1" x14ac:dyDescent="0.25">
      <c r="A374" s="39" t="s">
        <v>19</v>
      </c>
      <c r="B374" s="39" t="s">
        <v>300</v>
      </c>
      <c r="C374" s="39" t="s">
        <v>1127</v>
      </c>
      <c r="D374" s="39" t="s">
        <v>1128</v>
      </c>
      <c r="E374" s="39" t="s">
        <v>134</v>
      </c>
      <c r="F374" s="39" t="s">
        <v>9</v>
      </c>
      <c r="G374" s="39" t="s">
        <v>9</v>
      </c>
      <c r="H374" s="36">
        <v>34873</v>
      </c>
      <c r="I374" s="41"/>
      <c r="J374" s="8">
        <v>1</v>
      </c>
      <c r="K374" s="48">
        <v>43733</v>
      </c>
      <c r="L374" s="48">
        <v>43718</v>
      </c>
      <c r="M374" s="48">
        <v>44082</v>
      </c>
      <c r="N374" s="40">
        <v>250000</v>
      </c>
      <c r="O374" s="40">
        <v>75000</v>
      </c>
      <c r="P374" s="40">
        <v>325000</v>
      </c>
      <c r="Q374" s="41" t="s">
        <v>1504</v>
      </c>
      <c r="R374" s="39" t="s">
        <v>1129</v>
      </c>
      <c r="S374" s="39" t="s">
        <v>49</v>
      </c>
      <c r="T374" s="41"/>
      <c r="U374" s="41"/>
      <c r="V374" s="78" t="s">
        <v>3121</v>
      </c>
      <c r="W374" s="75" t="s">
        <v>1620</v>
      </c>
      <c r="X374" s="78"/>
      <c r="Y374" s="78"/>
      <c r="Z374" s="1" t="s">
        <v>7</v>
      </c>
      <c r="CS374" s="1"/>
      <c r="CT374" s="1"/>
      <c r="CU374" s="1"/>
    </row>
    <row r="375" spans="1:99" s="18" customFormat="1" ht="18" customHeight="1" x14ac:dyDescent="0.25">
      <c r="A375" s="43" t="s">
        <v>19</v>
      </c>
      <c r="B375" s="43" t="s">
        <v>300</v>
      </c>
      <c r="C375" s="39" t="s">
        <v>1127</v>
      </c>
      <c r="D375" s="43" t="s">
        <v>1128</v>
      </c>
      <c r="E375" s="43" t="s">
        <v>134</v>
      </c>
      <c r="F375" s="43"/>
      <c r="G375" s="43"/>
      <c r="H375" s="35" t="s">
        <v>2117</v>
      </c>
      <c r="I375" s="43" t="s">
        <v>2118</v>
      </c>
      <c r="J375" s="31">
        <v>1</v>
      </c>
      <c r="K375" s="30">
        <v>43993</v>
      </c>
      <c r="L375" s="30">
        <v>43997</v>
      </c>
      <c r="M375" s="30">
        <v>44196</v>
      </c>
      <c r="N375" s="29">
        <v>70000</v>
      </c>
      <c r="O375" s="29">
        <v>21000</v>
      </c>
      <c r="P375" s="29">
        <v>91000</v>
      </c>
      <c r="Q375" s="43" t="s">
        <v>2119</v>
      </c>
      <c r="R375" s="43" t="s">
        <v>2121</v>
      </c>
      <c r="S375" s="43" t="s">
        <v>1632</v>
      </c>
      <c r="T375" s="43" t="s">
        <v>1633</v>
      </c>
      <c r="U375" s="43" t="s">
        <v>2120</v>
      </c>
      <c r="V375" s="78" t="s">
        <v>3379</v>
      </c>
      <c r="W375" s="75" t="s">
        <v>2774</v>
      </c>
      <c r="X375" s="76" t="s">
        <v>1687</v>
      </c>
      <c r="Y375" s="76" t="s">
        <v>1627</v>
      </c>
      <c r="Z375" s="1" t="s">
        <v>7</v>
      </c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S375" s="1"/>
      <c r="CT375" s="1"/>
      <c r="CU375" s="1"/>
    </row>
    <row r="376" spans="1:99" s="18" customFormat="1" ht="18" customHeight="1" x14ac:dyDescent="0.25">
      <c r="A376" s="39" t="s">
        <v>19</v>
      </c>
      <c r="B376" s="39" t="s">
        <v>300</v>
      </c>
      <c r="C376" s="39" t="s">
        <v>1134</v>
      </c>
      <c r="D376" s="39" t="s">
        <v>353</v>
      </c>
      <c r="E376" s="39" t="s">
        <v>25</v>
      </c>
      <c r="F376" s="39" t="s">
        <v>9</v>
      </c>
      <c r="G376" s="39" t="s">
        <v>9</v>
      </c>
      <c r="H376" s="36">
        <v>30704</v>
      </c>
      <c r="I376" s="41"/>
      <c r="J376" s="8">
        <v>3</v>
      </c>
      <c r="K376" s="48">
        <v>43700</v>
      </c>
      <c r="L376" s="48">
        <v>43586</v>
      </c>
      <c r="M376" s="48">
        <v>43951</v>
      </c>
      <c r="N376" s="40">
        <v>221395</v>
      </c>
      <c r="O376" s="40">
        <v>105991</v>
      </c>
      <c r="P376" s="40">
        <v>327386</v>
      </c>
      <c r="Q376" s="41" t="s">
        <v>1342</v>
      </c>
      <c r="R376" s="39" t="s">
        <v>1343</v>
      </c>
      <c r="S376" s="39" t="s">
        <v>49</v>
      </c>
      <c r="T376" s="41"/>
      <c r="U376" s="41"/>
      <c r="V376" s="78" t="s">
        <v>3143</v>
      </c>
      <c r="W376" s="75" t="s">
        <v>1620</v>
      </c>
      <c r="X376" s="78"/>
      <c r="Y376" s="78"/>
      <c r="Z376" s="1" t="s">
        <v>7</v>
      </c>
      <c r="CS376" s="1"/>
      <c r="CT376" s="1"/>
      <c r="CU376" s="1"/>
    </row>
    <row r="377" spans="1:99" s="18" customFormat="1" ht="18" customHeight="1" x14ac:dyDescent="0.25">
      <c r="A377" s="43" t="s">
        <v>19</v>
      </c>
      <c r="B377" s="43" t="s">
        <v>300</v>
      </c>
      <c r="C377" s="39" t="s">
        <v>1134</v>
      </c>
      <c r="D377" s="43" t="s">
        <v>353</v>
      </c>
      <c r="E377" s="43" t="s">
        <v>25</v>
      </c>
      <c r="F377" s="43"/>
      <c r="G377" s="43"/>
      <c r="H377" s="35" t="s">
        <v>2156</v>
      </c>
      <c r="I377" s="43" t="s">
        <v>2157</v>
      </c>
      <c r="J377" s="31">
        <v>4</v>
      </c>
      <c r="K377" s="30">
        <v>43990</v>
      </c>
      <c r="L377" s="30">
        <v>43952</v>
      </c>
      <c r="M377" s="30">
        <v>44316</v>
      </c>
      <c r="N377" s="29">
        <v>323531</v>
      </c>
      <c r="O377" s="29">
        <v>153140</v>
      </c>
      <c r="P377" s="29">
        <v>476671</v>
      </c>
      <c r="Q377" s="43" t="s">
        <v>2158</v>
      </c>
      <c r="R377" s="43" t="s">
        <v>1343</v>
      </c>
      <c r="S377" s="43" t="s">
        <v>1632</v>
      </c>
      <c r="T377" s="43" t="s">
        <v>1633</v>
      </c>
      <c r="U377" s="43" t="s">
        <v>1343</v>
      </c>
      <c r="V377" s="78" t="s">
        <v>3423</v>
      </c>
      <c r="W377" s="75" t="s">
        <v>2774</v>
      </c>
      <c r="X377" s="76" t="s">
        <v>1687</v>
      </c>
      <c r="Y377" s="76" t="s">
        <v>1627</v>
      </c>
      <c r="Z377" s="1" t="s">
        <v>7</v>
      </c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S377" s="1"/>
      <c r="CT377" s="1"/>
      <c r="CU377" s="1"/>
    </row>
    <row r="378" spans="1:99" s="18" customFormat="1" ht="18" customHeight="1" x14ac:dyDescent="0.25">
      <c r="A378" s="39" t="s">
        <v>19</v>
      </c>
      <c r="B378" s="39" t="s">
        <v>300</v>
      </c>
      <c r="C378" s="39" t="s">
        <v>1134</v>
      </c>
      <c r="D378" s="39" t="s">
        <v>405</v>
      </c>
      <c r="E378" s="39" t="s">
        <v>25</v>
      </c>
      <c r="F378" s="39" t="s">
        <v>9</v>
      </c>
      <c r="G378" s="39" t="s">
        <v>9</v>
      </c>
      <c r="H378" s="36">
        <v>30686</v>
      </c>
      <c r="I378" s="41"/>
      <c r="J378" s="8">
        <v>4</v>
      </c>
      <c r="K378" s="48">
        <v>43647</v>
      </c>
      <c r="L378" s="48">
        <v>43617</v>
      </c>
      <c r="M378" s="48">
        <v>43982</v>
      </c>
      <c r="N378" s="40">
        <v>290312.01</v>
      </c>
      <c r="O378" s="40">
        <v>147471</v>
      </c>
      <c r="P378" s="40">
        <v>437783.01</v>
      </c>
      <c r="Q378" s="41" t="s">
        <v>1288</v>
      </c>
      <c r="R378" s="39" t="s">
        <v>1289</v>
      </c>
      <c r="S378" s="39" t="s">
        <v>49</v>
      </c>
      <c r="T378" s="41"/>
      <c r="U378" s="41"/>
      <c r="V378" s="78" t="s">
        <v>3142</v>
      </c>
      <c r="W378" s="75" t="s">
        <v>1620</v>
      </c>
      <c r="X378" s="78"/>
      <c r="Y378" s="78"/>
      <c r="Z378" s="1" t="s">
        <v>7</v>
      </c>
      <c r="CS378" s="1"/>
      <c r="CT378" s="1"/>
      <c r="CU378" s="1"/>
    </row>
    <row r="379" spans="1:99" s="18" customFormat="1" ht="18" customHeight="1" x14ac:dyDescent="0.25">
      <c r="A379" s="43" t="s">
        <v>19</v>
      </c>
      <c r="B379" s="43" t="s">
        <v>300</v>
      </c>
      <c r="C379" s="39" t="s">
        <v>1134</v>
      </c>
      <c r="D379" s="43" t="s">
        <v>612</v>
      </c>
      <c r="E379" s="43" t="s">
        <v>1</v>
      </c>
      <c r="F379" s="43" t="s">
        <v>405</v>
      </c>
      <c r="G379" s="43" t="s">
        <v>25</v>
      </c>
      <c r="H379" s="35" t="s">
        <v>2100</v>
      </c>
      <c r="I379" s="43" t="s">
        <v>2101</v>
      </c>
      <c r="J379" s="31">
        <v>4</v>
      </c>
      <c r="K379" s="30">
        <v>43994</v>
      </c>
      <c r="L379" s="30">
        <v>43922</v>
      </c>
      <c r="M379" s="30">
        <v>44286</v>
      </c>
      <c r="N379" s="29">
        <v>20291</v>
      </c>
      <c r="O379" s="29">
        <v>11363</v>
      </c>
      <c r="P379" s="29">
        <v>31654</v>
      </c>
      <c r="Q379" s="43" t="s">
        <v>2102</v>
      </c>
      <c r="R379" s="43" t="s">
        <v>2104</v>
      </c>
      <c r="S379" s="43" t="s">
        <v>1632</v>
      </c>
      <c r="T379" s="43" t="s">
        <v>1633</v>
      </c>
      <c r="U379" s="43" t="s">
        <v>2103</v>
      </c>
      <c r="V379" s="78" t="s">
        <v>3421</v>
      </c>
      <c r="W379" s="75" t="s">
        <v>2774</v>
      </c>
      <c r="X379" s="76" t="s">
        <v>1687</v>
      </c>
      <c r="Y379" s="76" t="s">
        <v>1627</v>
      </c>
      <c r="Z379" s="1" t="s">
        <v>7</v>
      </c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S379" s="1"/>
      <c r="CT379" s="1"/>
      <c r="CU379" s="1"/>
    </row>
    <row r="380" spans="1:99" s="18" customFormat="1" ht="18" customHeight="1" x14ac:dyDescent="0.25">
      <c r="A380" s="43" t="s">
        <v>19</v>
      </c>
      <c r="B380" s="43" t="s">
        <v>300</v>
      </c>
      <c r="C380" s="43" t="s">
        <v>1649</v>
      </c>
      <c r="D380" s="43" t="s">
        <v>1650</v>
      </c>
      <c r="E380" s="43" t="s">
        <v>36</v>
      </c>
      <c r="F380" s="43"/>
      <c r="G380" s="43"/>
      <c r="H380" s="35" t="s">
        <v>1651</v>
      </c>
      <c r="I380" s="43" t="s">
        <v>1652</v>
      </c>
      <c r="J380" s="31">
        <v>1</v>
      </c>
      <c r="K380" s="30">
        <v>44012</v>
      </c>
      <c r="L380" s="30">
        <v>41000</v>
      </c>
      <c r="M380" s="30">
        <v>43100</v>
      </c>
      <c r="N380" s="29">
        <v>6717</v>
      </c>
      <c r="O380" s="29">
        <v>1894</v>
      </c>
      <c r="P380" s="29">
        <v>8611</v>
      </c>
      <c r="Q380" s="43" t="s">
        <v>1653</v>
      </c>
      <c r="R380" s="43" t="s">
        <v>1655</v>
      </c>
      <c r="S380" s="43" t="s">
        <v>1632</v>
      </c>
      <c r="T380" s="43" t="s">
        <v>1633</v>
      </c>
      <c r="U380" s="43" t="s">
        <v>1654</v>
      </c>
      <c r="V380" s="78" t="s">
        <v>3260</v>
      </c>
      <c r="W380" s="75" t="s">
        <v>2774</v>
      </c>
      <c r="X380" s="76" t="s">
        <v>1629</v>
      </c>
      <c r="Y380" s="76" t="s">
        <v>1627</v>
      </c>
      <c r="Z380" s="1" t="s">
        <v>7</v>
      </c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S380" s="1"/>
      <c r="CT380" s="1"/>
      <c r="CU380" s="1"/>
    </row>
    <row r="381" spans="1:99" s="18" customFormat="1" ht="18" customHeight="1" x14ac:dyDescent="0.25">
      <c r="A381" s="39" t="s">
        <v>19</v>
      </c>
      <c r="B381" s="39" t="s">
        <v>1231</v>
      </c>
      <c r="C381" s="39" t="s">
        <v>1232</v>
      </c>
      <c r="D381" s="39" t="s">
        <v>738</v>
      </c>
      <c r="E381" s="39" t="s">
        <v>36</v>
      </c>
      <c r="F381" s="39" t="s">
        <v>9</v>
      </c>
      <c r="G381" s="39" t="s">
        <v>9</v>
      </c>
      <c r="H381" s="36">
        <v>34526</v>
      </c>
      <c r="I381" s="41"/>
      <c r="J381" s="8">
        <v>1</v>
      </c>
      <c r="K381" s="48">
        <v>43728</v>
      </c>
      <c r="L381" s="48">
        <v>43600</v>
      </c>
      <c r="M381" s="48">
        <v>43966</v>
      </c>
      <c r="N381" s="40">
        <v>2000</v>
      </c>
      <c r="O381" s="40">
        <v>0</v>
      </c>
      <c r="P381" s="40">
        <v>2000</v>
      </c>
      <c r="Q381" s="41" t="s">
        <v>9</v>
      </c>
      <c r="R381" s="39" t="s">
        <v>1233</v>
      </c>
      <c r="S381" s="39" t="s">
        <v>49</v>
      </c>
      <c r="T381" s="41"/>
      <c r="U381" s="41"/>
      <c r="V381" s="78" t="s">
        <v>3122</v>
      </c>
      <c r="W381" s="75" t="s">
        <v>1620</v>
      </c>
      <c r="X381" s="78"/>
      <c r="Y381" s="78"/>
      <c r="Z381" s="1" t="s">
        <v>7</v>
      </c>
    </row>
    <row r="382" spans="1:99" s="18" customFormat="1" ht="18" customHeight="1" x14ac:dyDescent="0.25">
      <c r="A382" s="43" t="s">
        <v>19</v>
      </c>
      <c r="B382" s="43" t="s">
        <v>890</v>
      </c>
      <c r="C382" s="43" t="s">
        <v>1944</v>
      </c>
      <c r="D382" s="43" t="s">
        <v>138</v>
      </c>
      <c r="E382" s="43" t="s">
        <v>1</v>
      </c>
      <c r="F382" s="43" t="s">
        <v>184</v>
      </c>
      <c r="G382" s="43" t="s">
        <v>25</v>
      </c>
      <c r="H382" s="35" t="s">
        <v>1945</v>
      </c>
      <c r="I382" s="43" t="s">
        <v>1946</v>
      </c>
      <c r="J382" s="31">
        <v>3</v>
      </c>
      <c r="K382" s="30">
        <v>44007</v>
      </c>
      <c r="L382" s="30">
        <v>43952</v>
      </c>
      <c r="M382" s="30">
        <v>44316</v>
      </c>
      <c r="N382" s="29">
        <v>12884</v>
      </c>
      <c r="O382" s="29">
        <v>7215</v>
      </c>
      <c r="P382" s="29">
        <v>20099</v>
      </c>
      <c r="Q382" s="43" t="s">
        <v>1295</v>
      </c>
      <c r="R382" s="43" t="s">
        <v>1296</v>
      </c>
      <c r="S382" s="43" t="s">
        <v>1632</v>
      </c>
      <c r="T382" s="43" t="s">
        <v>1633</v>
      </c>
      <c r="U382" s="43" t="s">
        <v>1947</v>
      </c>
      <c r="V382" s="78" t="s">
        <v>3381</v>
      </c>
      <c r="W382" s="75" t="s">
        <v>2774</v>
      </c>
      <c r="X382" s="76" t="s">
        <v>1687</v>
      </c>
      <c r="Y382" s="76" t="s">
        <v>1627</v>
      </c>
      <c r="Z382" s="1" t="s">
        <v>7</v>
      </c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</row>
    <row r="383" spans="1:99" s="18" customFormat="1" ht="18" customHeight="1" x14ac:dyDescent="0.25">
      <c r="A383" s="39" t="s">
        <v>19</v>
      </c>
      <c r="B383" s="39" t="s">
        <v>1448</v>
      </c>
      <c r="C383" s="39" t="s">
        <v>1449</v>
      </c>
      <c r="D383" s="39" t="s">
        <v>113</v>
      </c>
      <c r="E383" s="39" t="s">
        <v>36</v>
      </c>
      <c r="F383" s="39" t="s">
        <v>9</v>
      </c>
      <c r="G383" s="39" t="s">
        <v>9</v>
      </c>
      <c r="H383" s="36">
        <v>34084</v>
      </c>
      <c r="I383" s="41"/>
      <c r="J383" s="8">
        <v>1</v>
      </c>
      <c r="K383" s="48">
        <v>43872</v>
      </c>
      <c r="L383" s="48">
        <v>43739</v>
      </c>
      <c r="M383" s="48">
        <v>44012</v>
      </c>
      <c r="N383" s="40">
        <v>22870</v>
      </c>
      <c r="O383" s="40">
        <v>12715</v>
      </c>
      <c r="P383" s="40">
        <v>35585</v>
      </c>
      <c r="Q383" s="41" t="s">
        <v>9</v>
      </c>
      <c r="R383" s="39" t="s">
        <v>1450</v>
      </c>
      <c r="S383" s="39" t="s">
        <v>49</v>
      </c>
      <c r="T383" s="41"/>
      <c r="U383" s="41"/>
      <c r="V383" s="78" t="s">
        <v>3019</v>
      </c>
      <c r="W383" s="75" t="s">
        <v>1620</v>
      </c>
      <c r="X383" s="78"/>
      <c r="Y383" s="78"/>
      <c r="Z383" s="1" t="s">
        <v>7</v>
      </c>
      <c r="CS383" s="1"/>
      <c r="CT383" s="1"/>
      <c r="CU383" s="1"/>
    </row>
    <row r="384" spans="1:99" s="18" customFormat="1" ht="18" customHeight="1" x14ac:dyDescent="0.25">
      <c r="A384" s="39" t="s">
        <v>19</v>
      </c>
      <c r="B384" s="39" t="s">
        <v>810</v>
      </c>
      <c r="C384" s="39" t="s">
        <v>1242</v>
      </c>
      <c r="D384" s="39" t="s">
        <v>1243</v>
      </c>
      <c r="E384" s="39" t="s">
        <v>134</v>
      </c>
      <c r="F384" s="39" t="s">
        <v>333</v>
      </c>
      <c r="G384" s="39" t="s">
        <v>25</v>
      </c>
      <c r="H384" s="36">
        <v>34479</v>
      </c>
      <c r="I384" s="41"/>
      <c r="J384" s="8">
        <v>1</v>
      </c>
      <c r="K384" s="48">
        <v>43886</v>
      </c>
      <c r="L384" s="48">
        <v>43678</v>
      </c>
      <c r="M384" s="48">
        <v>44043</v>
      </c>
      <c r="N384" s="40">
        <v>18172</v>
      </c>
      <c r="O384" s="40">
        <v>1817</v>
      </c>
      <c r="P384" s="40">
        <v>19989</v>
      </c>
      <c r="Q384" s="41" t="s">
        <v>1590</v>
      </c>
      <c r="R384" s="39" t="s">
        <v>1244</v>
      </c>
      <c r="S384" s="39" t="s">
        <v>49</v>
      </c>
      <c r="T384" s="41"/>
      <c r="U384" s="41"/>
      <c r="V384" s="78" t="s">
        <v>3129</v>
      </c>
      <c r="W384" s="75" t="s">
        <v>1620</v>
      </c>
      <c r="X384" s="78"/>
      <c r="Y384" s="78"/>
      <c r="Z384" s="1" t="s">
        <v>7</v>
      </c>
    </row>
    <row r="385" spans="1:99" s="18" customFormat="1" ht="18" customHeight="1" x14ac:dyDescent="0.25">
      <c r="A385" s="39" t="s">
        <v>19</v>
      </c>
      <c r="B385" s="39" t="s">
        <v>810</v>
      </c>
      <c r="C385" s="39" t="s">
        <v>1234</v>
      </c>
      <c r="D385" s="39" t="s">
        <v>665</v>
      </c>
      <c r="E385" s="39" t="s">
        <v>25</v>
      </c>
      <c r="F385" s="39" t="s">
        <v>9</v>
      </c>
      <c r="G385" s="39" t="s">
        <v>9</v>
      </c>
      <c r="H385" s="36">
        <v>34509</v>
      </c>
      <c r="I385" s="41"/>
      <c r="J385" s="8">
        <v>1</v>
      </c>
      <c r="K385" s="48">
        <v>43728</v>
      </c>
      <c r="L385" s="48">
        <v>43738</v>
      </c>
      <c r="M385" s="48">
        <v>44103</v>
      </c>
      <c r="N385" s="40">
        <v>94032</v>
      </c>
      <c r="O385" s="40">
        <v>7523</v>
      </c>
      <c r="P385" s="40">
        <v>101555</v>
      </c>
      <c r="Q385" s="41" t="s">
        <v>1478</v>
      </c>
      <c r="R385" s="39" t="s">
        <v>1235</v>
      </c>
      <c r="S385" s="39" t="s">
        <v>326</v>
      </c>
      <c r="T385" s="41"/>
      <c r="U385" s="41"/>
      <c r="V385" s="78" t="s">
        <v>2861</v>
      </c>
      <c r="W385" s="75" t="s">
        <v>1620</v>
      </c>
      <c r="X385" s="78"/>
      <c r="Y385" s="78"/>
      <c r="Z385" s="1" t="s">
        <v>7</v>
      </c>
      <c r="CS385" s="1"/>
      <c r="CT385" s="1"/>
      <c r="CU385" s="1"/>
    </row>
    <row r="386" spans="1:99" s="18" customFormat="1" ht="18" customHeight="1" x14ac:dyDescent="0.25">
      <c r="A386" s="39" t="s">
        <v>19</v>
      </c>
      <c r="B386" s="39" t="s">
        <v>676</v>
      </c>
      <c r="C386" s="39" t="s">
        <v>600</v>
      </c>
      <c r="D386" s="39" t="s">
        <v>590</v>
      </c>
      <c r="E386" s="39" t="s">
        <v>36</v>
      </c>
      <c r="F386" s="39" t="s">
        <v>9</v>
      </c>
      <c r="G386" s="39" t="s">
        <v>9</v>
      </c>
      <c r="H386" s="36">
        <v>34590</v>
      </c>
      <c r="I386" s="41"/>
      <c r="J386" s="8">
        <v>1</v>
      </c>
      <c r="K386" s="48">
        <v>43755</v>
      </c>
      <c r="L386" s="48">
        <v>43647</v>
      </c>
      <c r="M386" s="48">
        <v>43981</v>
      </c>
      <c r="N386" s="40">
        <v>2000</v>
      </c>
      <c r="O386" s="40">
        <v>0</v>
      </c>
      <c r="P386" s="40">
        <v>2000</v>
      </c>
      <c r="Q386" s="41" t="s">
        <v>9</v>
      </c>
      <c r="R386" s="39" t="s">
        <v>677</v>
      </c>
      <c r="S386" s="39" t="s">
        <v>49</v>
      </c>
      <c r="T386" s="41"/>
      <c r="U386" s="41"/>
      <c r="V386" s="78" t="s">
        <v>2919</v>
      </c>
      <c r="W386" s="75" t="s">
        <v>1620</v>
      </c>
      <c r="X386" s="78"/>
      <c r="Y386" s="78"/>
      <c r="Z386" s="1" t="s">
        <v>7</v>
      </c>
    </row>
    <row r="387" spans="1:99" s="18" customFormat="1" ht="18" customHeight="1" x14ac:dyDescent="0.25">
      <c r="A387" s="39" t="s">
        <v>19</v>
      </c>
      <c r="B387" s="39" t="s">
        <v>676</v>
      </c>
      <c r="C387" s="39" t="s">
        <v>600</v>
      </c>
      <c r="D387" s="39" t="s">
        <v>1359</v>
      </c>
      <c r="E387" s="39" t="s">
        <v>1</v>
      </c>
      <c r="F387" s="39" t="s">
        <v>405</v>
      </c>
      <c r="G387" s="39" t="s">
        <v>25</v>
      </c>
      <c r="H387" s="36">
        <v>34190</v>
      </c>
      <c r="I387" s="41"/>
      <c r="J387" s="8">
        <v>1</v>
      </c>
      <c r="K387" s="48">
        <v>43703</v>
      </c>
      <c r="L387" s="48">
        <v>43525</v>
      </c>
      <c r="M387" s="48">
        <v>43830</v>
      </c>
      <c r="N387" s="40">
        <v>17253</v>
      </c>
      <c r="O387" s="40">
        <v>8695</v>
      </c>
      <c r="P387" s="40">
        <v>25948</v>
      </c>
      <c r="Q387" s="41" t="s">
        <v>1492</v>
      </c>
      <c r="R387" s="39" t="s">
        <v>1360</v>
      </c>
      <c r="S387" s="39" t="s">
        <v>49</v>
      </c>
      <c r="T387" s="41"/>
      <c r="U387" s="41"/>
      <c r="V387" s="78" t="s">
        <v>3187</v>
      </c>
      <c r="W387" s="75" t="s">
        <v>1620</v>
      </c>
      <c r="X387" s="78"/>
      <c r="Y387" s="78"/>
      <c r="Z387" s="1" t="s">
        <v>7</v>
      </c>
    </row>
    <row r="388" spans="1:99" s="18" customFormat="1" ht="18" customHeight="1" x14ac:dyDescent="0.25">
      <c r="A388" s="39" t="s">
        <v>19</v>
      </c>
      <c r="B388" s="39" t="s">
        <v>676</v>
      </c>
      <c r="C388" s="39" t="s">
        <v>600</v>
      </c>
      <c r="D388" s="39" t="s">
        <v>760</v>
      </c>
      <c r="E388" s="39" t="s">
        <v>1</v>
      </c>
      <c r="F388" s="39" t="s">
        <v>216</v>
      </c>
      <c r="G388" s="39" t="s">
        <v>25</v>
      </c>
      <c r="H388" s="36">
        <v>31352</v>
      </c>
      <c r="I388" s="41"/>
      <c r="J388" s="8">
        <v>2</v>
      </c>
      <c r="K388" s="48">
        <v>43685</v>
      </c>
      <c r="L388" s="48">
        <v>43497</v>
      </c>
      <c r="M388" s="48">
        <v>43861</v>
      </c>
      <c r="N388" s="40">
        <v>477530</v>
      </c>
      <c r="O388" s="40">
        <v>267416.8</v>
      </c>
      <c r="P388" s="40">
        <v>744946.8</v>
      </c>
      <c r="Q388" s="41" t="s">
        <v>1498</v>
      </c>
      <c r="R388" s="39" t="s">
        <v>1142</v>
      </c>
      <c r="S388" s="39" t="s">
        <v>49</v>
      </c>
      <c r="T388" s="41"/>
      <c r="U388" s="41"/>
      <c r="V388" s="78" t="s">
        <v>3190</v>
      </c>
      <c r="W388" s="75" t="s">
        <v>1620</v>
      </c>
      <c r="X388" s="78"/>
      <c r="Y388" s="78"/>
      <c r="Z388" s="1" t="s">
        <v>7</v>
      </c>
    </row>
    <row r="389" spans="1:99" s="18" customFormat="1" ht="18" customHeight="1" x14ac:dyDescent="0.25">
      <c r="A389" s="43" t="s">
        <v>19</v>
      </c>
      <c r="B389" s="43" t="s">
        <v>676</v>
      </c>
      <c r="C389" s="39" t="s">
        <v>600</v>
      </c>
      <c r="D389" s="43" t="s">
        <v>760</v>
      </c>
      <c r="E389" s="43" t="s">
        <v>1</v>
      </c>
      <c r="F389" s="43" t="s">
        <v>216</v>
      </c>
      <c r="G389" s="43" t="s">
        <v>25</v>
      </c>
      <c r="H389" s="35" t="s">
        <v>1854</v>
      </c>
      <c r="I389" s="43" t="s">
        <v>1855</v>
      </c>
      <c r="J389" s="31">
        <v>1</v>
      </c>
      <c r="K389" s="30">
        <v>44012</v>
      </c>
      <c r="L389" s="30">
        <v>43862</v>
      </c>
      <c r="M389" s="30">
        <v>44227</v>
      </c>
      <c r="N389" s="29">
        <v>605647</v>
      </c>
      <c r="O389" s="29">
        <v>339162</v>
      </c>
      <c r="P389" s="29">
        <v>944809</v>
      </c>
      <c r="Q389" s="43" t="s">
        <v>1856</v>
      </c>
      <c r="R389" s="43" t="s">
        <v>1142</v>
      </c>
      <c r="S389" s="43" t="s">
        <v>1632</v>
      </c>
      <c r="T389" s="43" t="s">
        <v>1633</v>
      </c>
      <c r="U389" s="43" t="s">
        <v>1142</v>
      </c>
      <c r="V389" s="78" t="s">
        <v>3460</v>
      </c>
      <c r="W389" s="75" t="s">
        <v>2774</v>
      </c>
      <c r="X389" s="76" t="s">
        <v>1687</v>
      </c>
      <c r="Y389" s="76" t="s">
        <v>1627</v>
      </c>
      <c r="Z389" s="1" t="s">
        <v>7</v>
      </c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</row>
    <row r="390" spans="1:99" s="18" customFormat="1" ht="18" customHeight="1" x14ac:dyDescent="0.25">
      <c r="A390" s="39" t="s">
        <v>19</v>
      </c>
      <c r="B390" s="39" t="s">
        <v>676</v>
      </c>
      <c r="C390" s="39" t="s">
        <v>600</v>
      </c>
      <c r="D390" s="39" t="s">
        <v>1139</v>
      </c>
      <c r="E390" s="39" t="s">
        <v>1</v>
      </c>
      <c r="F390" s="39" t="s">
        <v>78</v>
      </c>
      <c r="G390" s="39" t="s">
        <v>25</v>
      </c>
      <c r="H390" s="36">
        <v>31391</v>
      </c>
      <c r="I390" s="41"/>
      <c r="J390" s="8">
        <v>3</v>
      </c>
      <c r="K390" s="48">
        <v>43685</v>
      </c>
      <c r="L390" s="48">
        <v>43556</v>
      </c>
      <c r="M390" s="48">
        <v>43921</v>
      </c>
      <c r="N390" s="40">
        <v>25704</v>
      </c>
      <c r="O390" s="40">
        <v>14394.24</v>
      </c>
      <c r="P390" s="40">
        <v>40098.239999999998</v>
      </c>
      <c r="Q390" s="41" t="s">
        <v>1212</v>
      </c>
      <c r="R390" s="39" t="s">
        <v>1213</v>
      </c>
      <c r="S390" s="39" t="s">
        <v>49</v>
      </c>
      <c r="T390" s="41"/>
      <c r="U390" s="41"/>
      <c r="V390" s="78" t="s">
        <v>3005</v>
      </c>
      <c r="W390" s="75" t="s">
        <v>1620</v>
      </c>
      <c r="X390" s="78"/>
      <c r="Y390" s="78"/>
      <c r="Z390" s="1" t="s">
        <v>7</v>
      </c>
    </row>
    <row r="391" spans="1:99" s="18" customFormat="1" ht="18" customHeight="1" x14ac:dyDescent="0.25">
      <c r="A391" s="43" t="s">
        <v>19</v>
      </c>
      <c r="B391" s="43" t="s">
        <v>676</v>
      </c>
      <c r="C391" s="39" t="s">
        <v>600</v>
      </c>
      <c r="D391" s="43" t="s">
        <v>81</v>
      </c>
      <c r="E391" s="43" t="s">
        <v>1</v>
      </c>
      <c r="F391" s="43" t="s">
        <v>588</v>
      </c>
      <c r="G391" s="43" t="s">
        <v>25</v>
      </c>
      <c r="H391" s="35" t="s">
        <v>1975</v>
      </c>
      <c r="I391" s="43" t="s">
        <v>1976</v>
      </c>
      <c r="J391" s="31">
        <v>6</v>
      </c>
      <c r="K391" s="30">
        <v>44005</v>
      </c>
      <c r="L391" s="30">
        <v>43952</v>
      </c>
      <c r="M391" s="30">
        <v>44316</v>
      </c>
      <c r="N391" s="29">
        <v>0</v>
      </c>
      <c r="O391" s="29">
        <v>0</v>
      </c>
      <c r="P391" s="29">
        <v>0</v>
      </c>
      <c r="Q391" s="43" t="s">
        <v>1977</v>
      </c>
      <c r="R391" s="43" t="s">
        <v>1131</v>
      </c>
      <c r="S391" s="43" t="s">
        <v>1632</v>
      </c>
      <c r="T391" s="43" t="s">
        <v>1633</v>
      </c>
      <c r="U391" s="43" t="s">
        <v>1131</v>
      </c>
      <c r="V391" s="78" t="s">
        <v>3439</v>
      </c>
      <c r="W391" s="75" t="s">
        <v>2774</v>
      </c>
      <c r="X391" s="76" t="s">
        <v>1687</v>
      </c>
      <c r="Y391" s="76" t="s">
        <v>1627</v>
      </c>
      <c r="Z391" s="1" t="s">
        <v>7</v>
      </c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</row>
    <row r="392" spans="1:99" s="18" customFormat="1" ht="18" customHeight="1" x14ac:dyDescent="0.25">
      <c r="A392" s="43" t="s">
        <v>19</v>
      </c>
      <c r="B392" s="43" t="s">
        <v>676</v>
      </c>
      <c r="C392" s="39" t="s">
        <v>600</v>
      </c>
      <c r="D392" s="43" t="s">
        <v>81</v>
      </c>
      <c r="E392" s="43" t="s">
        <v>1</v>
      </c>
      <c r="F392" s="43" t="s">
        <v>588</v>
      </c>
      <c r="G392" s="43" t="s">
        <v>25</v>
      </c>
      <c r="H392" s="35" t="s">
        <v>1975</v>
      </c>
      <c r="I392" s="43" t="s">
        <v>1976</v>
      </c>
      <c r="J392" s="31">
        <v>7</v>
      </c>
      <c r="K392" s="30">
        <v>43997</v>
      </c>
      <c r="L392" s="30">
        <v>43952</v>
      </c>
      <c r="M392" s="30">
        <v>44316</v>
      </c>
      <c r="N392" s="29">
        <v>251145</v>
      </c>
      <c r="O392" s="29">
        <v>140641</v>
      </c>
      <c r="P392" s="29">
        <v>391786</v>
      </c>
      <c r="Q392" s="43" t="s">
        <v>1977</v>
      </c>
      <c r="R392" s="43" t="s">
        <v>1131</v>
      </c>
      <c r="S392" s="43" t="s">
        <v>1632</v>
      </c>
      <c r="T392" s="43" t="s">
        <v>1633</v>
      </c>
      <c r="U392" s="43" t="s">
        <v>1131</v>
      </c>
      <c r="V392" s="78" t="s">
        <v>3440</v>
      </c>
      <c r="W392" s="75" t="s">
        <v>2774</v>
      </c>
      <c r="X392" s="76" t="s">
        <v>1687</v>
      </c>
      <c r="Y392" s="76" t="s">
        <v>1627</v>
      </c>
      <c r="Z392" s="1" t="s">
        <v>7</v>
      </c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</row>
    <row r="393" spans="1:99" s="18" customFormat="1" ht="18" customHeight="1" x14ac:dyDescent="0.25">
      <c r="A393" s="43" t="s">
        <v>19</v>
      </c>
      <c r="B393" s="43" t="s">
        <v>676</v>
      </c>
      <c r="C393" s="39" t="s">
        <v>600</v>
      </c>
      <c r="D393" s="43" t="s">
        <v>81</v>
      </c>
      <c r="E393" s="43" t="s">
        <v>1</v>
      </c>
      <c r="F393" s="43" t="s">
        <v>770</v>
      </c>
      <c r="G393" s="43" t="s">
        <v>25</v>
      </c>
      <c r="H393" s="35" t="s">
        <v>2076</v>
      </c>
      <c r="I393" s="43" t="s">
        <v>2077</v>
      </c>
      <c r="J393" s="31">
        <v>3</v>
      </c>
      <c r="K393" s="30">
        <v>43998</v>
      </c>
      <c r="L393" s="30">
        <v>43922</v>
      </c>
      <c r="M393" s="30">
        <v>44286</v>
      </c>
      <c r="N393" s="29">
        <v>47844</v>
      </c>
      <c r="O393" s="29">
        <v>26793</v>
      </c>
      <c r="P393" s="29">
        <v>74637</v>
      </c>
      <c r="Q393" s="43" t="s">
        <v>1256</v>
      </c>
      <c r="R393" s="43" t="s">
        <v>1257</v>
      </c>
      <c r="S393" s="43" t="s">
        <v>1632</v>
      </c>
      <c r="T393" s="43" t="s">
        <v>1633</v>
      </c>
      <c r="U393" s="43" t="s">
        <v>2078</v>
      </c>
      <c r="V393" s="78" t="s">
        <v>3433</v>
      </c>
      <c r="W393" s="75" t="s">
        <v>2774</v>
      </c>
      <c r="X393" s="76" t="s">
        <v>1687</v>
      </c>
      <c r="Y393" s="76" t="s">
        <v>1627</v>
      </c>
      <c r="Z393" s="1" t="s">
        <v>7</v>
      </c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</row>
    <row r="394" spans="1:99" s="18" customFormat="1" ht="18" customHeight="1" x14ac:dyDescent="0.25">
      <c r="A394" s="43" t="s">
        <v>19</v>
      </c>
      <c r="B394" s="43" t="s">
        <v>676</v>
      </c>
      <c r="C394" s="43" t="s">
        <v>1833</v>
      </c>
      <c r="D394" s="43" t="s">
        <v>78</v>
      </c>
      <c r="E394" s="43" t="s">
        <v>25</v>
      </c>
      <c r="F394" s="43"/>
      <c r="G394" s="43"/>
      <c r="H394" s="35" t="s">
        <v>2457</v>
      </c>
      <c r="I394" s="43" t="s">
        <v>2458</v>
      </c>
      <c r="J394" s="31">
        <v>2</v>
      </c>
      <c r="K394" s="30">
        <v>43952</v>
      </c>
      <c r="L394" s="30">
        <v>43891</v>
      </c>
      <c r="M394" s="30">
        <v>44255</v>
      </c>
      <c r="N394" s="29">
        <v>512868</v>
      </c>
      <c r="O394" s="29">
        <v>167611</v>
      </c>
      <c r="P394" s="29">
        <v>680479</v>
      </c>
      <c r="Q394" s="43" t="s">
        <v>1269</v>
      </c>
      <c r="R394" s="43" t="s">
        <v>1270</v>
      </c>
      <c r="S394" s="43" t="s">
        <v>1632</v>
      </c>
      <c r="T394" s="43" t="s">
        <v>1633</v>
      </c>
      <c r="U394" s="43" t="s">
        <v>2459</v>
      </c>
      <c r="V394" s="78" t="s">
        <v>3448</v>
      </c>
      <c r="W394" s="75" t="s">
        <v>2774</v>
      </c>
      <c r="X394" s="76" t="s">
        <v>1687</v>
      </c>
      <c r="Y394" s="76" t="s">
        <v>1627</v>
      </c>
      <c r="Z394" s="1" t="s">
        <v>7</v>
      </c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S394" s="1"/>
      <c r="CT394" s="1"/>
      <c r="CU394" s="1"/>
    </row>
    <row r="395" spans="1:99" s="18" customFormat="1" ht="18" customHeight="1" x14ac:dyDescent="0.25">
      <c r="A395" s="43" t="s">
        <v>19</v>
      </c>
      <c r="B395" s="43" t="s">
        <v>676</v>
      </c>
      <c r="C395" s="43" t="s">
        <v>1833</v>
      </c>
      <c r="D395" s="43" t="s">
        <v>328</v>
      </c>
      <c r="E395" s="43" t="s">
        <v>1</v>
      </c>
      <c r="F395" s="43" t="s">
        <v>78</v>
      </c>
      <c r="G395" s="43" t="s">
        <v>25</v>
      </c>
      <c r="H395" s="35" t="s">
        <v>1834</v>
      </c>
      <c r="I395" s="43" t="s">
        <v>1835</v>
      </c>
      <c r="J395" s="31">
        <v>3</v>
      </c>
      <c r="K395" s="30">
        <v>44012</v>
      </c>
      <c r="L395" s="30">
        <v>43831</v>
      </c>
      <c r="M395" s="30">
        <v>44196</v>
      </c>
      <c r="N395" s="29">
        <v>24160</v>
      </c>
      <c r="O395" s="29">
        <v>13529</v>
      </c>
      <c r="P395" s="29">
        <v>37689</v>
      </c>
      <c r="Q395" s="43" t="s">
        <v>1319</v>
      </c>
      <c r="R395" s="43" t="s">
        <v>1320</v>
      </c>
      <c r="S395" s="43" t="s">
        <v>1632</v>
      </c>
      <c r="T395" s="43" t="s">
        <v>1633</v>
      </c>
      <c r="U395" s="43" t="s">
        <v>1836</v>
      </c>
      <c r="V395" s="78" t="s">
        <v>3371</v>
      </c>
      <c r="W395" s="75" t="s">
        <v>2774</v>
      </c>
      <c r="X395" s="76" t="s">
        <v>1687</v>
      </c>
      <c r="Y395" s="76" t="s">
        <v>1627</v>
      </c>
      <c r="Z395" s="1" t="s">
        <v>7</v>
      </c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S395" s="1"/>
      <c r="CT395" s="1"/>
      <c r="CU395" s="1"/>
    </row>
    <row r="396" spans="1:99" s="18" customFormat="1" ht="18" customHeight="1" x14ac:dyDescent="0.25">
      <c r="A396" s="43" t="s">
        <v>19</v>
      </c>
      <c r="B396" s="43" t="s">
        <v>676</v>
      </c>
      <c r="C396" s="43" t="s">
        <v>1833</v>
      </c>
      <c r="D396" s="43" t="s">
        <v>1139</v>
      </c>
      <c r="E396" s="43" t="s">
        <v>1</v>
      </c>
      <c r="F396" s="43" t="s">
        <v>78</v>
      </c>
      <c r="G396" s="43" t="s">
        <v>25</v>
      </c>
      <c r="H396" s="35" t="s">
        <v>2644</v>
      </c>
      <c r="I396" s="43" t="s">
        <v>2645</v>
      </c>
      <c r="J396" s="31">
        <v>4</v>
      </c>
      <c r="K396" s="30">
        <v>43924</v>
      </c>
      <c r="L396" s="30">
        <v>43800</v>
      </c>
      <c r="M396" s="30">
        <v>44165</v>
      </c>
      <c r="N396" s="29">
        <v>50562</v>
      </c>
      <c r="O396" s="29">
        <v>28315</v>
      </c>
      <c r="P396" s="29">
        <v>78877</v>
      </c>
      <c r="Q396" s="43" t="s">
        <v>1140</v>
      </c>
      <c r="R396" s="43" t="s">
        <v>1141</v>
      </c>
      <c r="S396" s="43" t="s">
        <v>1632</v>
      </c>
      <c r="T396" s="43" t="s">
        <v>1633</v>
      </c>
      <c r="U396" s="43" t="s">
        <v>1141</v>
      </c>
      <c r="V396" s="78" t="s">
        <v>3243</v>
      </c>
      <c r="W396" s="75" t="s">
        <v>2774</v>
      </c>
      <c r="X396" s="76" t="s">
        <v>1687</v>
      </c>
      <c r="Y396" s="76" t="s">
        <v>1627</v>
      </c>
      <c r="Z396" s="1" t="s">
        <v>7</v>
      </c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S396" s="1"/>
      <c r="CT396" s="1"/>
      <c r="CU396" s="1"/>
    </row>
    <row r="397" spans="1:99" s="18" customFormat="1" ht="18" customHeight="1" x14ac:dyDescent="0.25">
      <c r="A397" s="43" t="s">
        <v>19</v>
      </c>
      <c r="B397" s="43" t="s">
        <v>1445</v>
      </c>
      <c r="C397" s="39" t="s">
        <v>397</v>
      </c>
      <c r="D397" s="43" t="s">
        <v>834</v>
      </c>
      <c r="E397" s="43" t="s">
        <v>36</v>
      </c>
      <c r="F397" s="43"/>
      <c r="G397" s="43"/>
      <c r="H397" s="35" t="s">
        <v>2163</v>
      </c>
      <c r="I397" s="43" t="s">
        <v>2164</v>
      </c>
      <c r="J397" s="31">
        <v>1</v>
      </c>
      <c r="K397" s="30">
        <v>43987</v>
      </c>
      <c r="L397" s="30">
        <v>43952</v>
      </c>
      <c r="M397" s="30">
        <v>45046</v>
      </c>
      <c r="N397" s="29">
        <v>446362</v>
      </c>
      <c r="O397" s="29">
        <v>53563</v>
      </c>
      <c r="P397" s="29">
        <v>499925</v>
      </c>
      <c r="Q397" s="43" t="s">
        <v>2165</v>
      </c>
      <c r="R397" s="43" t="s">
        <v>835</v>
      </c>
      <c r="S397" s="43" t="s">
        <v>1632</v>
      </c>
      <c r="T397" s="43" t="s">
        <v>1633</v>
      </c>
      <c r="U397" s="43" t="s">
        <v>2166</v>
      </c>
      <c r="V397" s="78" t="s">
        <v>3334</v>
      </c>
      <c r="W397" s="75" t="s">
        <v>2774</v>
      </c>
      <c r="X397" s="76" t="s">
        <v>1687</v>
      </c>
      <c r="Y397" s="76" t="s">
        <v>1627</v>
      </c>
      <c r="Z397" s="1" t="s">
        <v>7</v>
      </c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</row>
    <row r="398" spans="1:99" s="18" customFormat="1" ht="18" customHeight="1" x14ac:dyDescent="0.25">
      <c r="A398" s="39" t="s">
        <v>19</v>
      </c>
      <c r="B398" s="39" t="s">
        <v>159</v>
      </c>
      <c r="C398" s="39" t="s">
        <v>795</v>
      </c>
      <c r="D398" s="39" t="s">
        <v>161</v>
      </c>
      <c r="E398" s="39" t="s">
        <v>134</v>
      </c>
      <c r="F398" s="39" t="s">
        <v>458</v>
      </c>
      <c r="G398" s="39" t="s">
        <v>25</v>
      </c>
      <c r="H398" s="36">
        <v>33270</v>
      </c>
      <c r="I398" s="41"/>
      <c r="J398" s="8">
        <v>1</v>
      </c>
      <c r="K398" s="48">
        <v>43867</v>
      </c>
      <c r="L398" s="48">
        <v>43466</v>
      </c>
      <c r="M398" s="48">
        <v>43830</v>
      </c>
      <c r="N398" s="40">
        <v>63462</v>
      </c>
      <c r="O398" s="40">
        <v>35538.720000000001</v>
      </c>
      <c r="P398" s="40">
        <v>99000.72</v>
      </c>
      <c r="Q398" s="41" t="s">
        <v>9</v>
      </c>
      <c r="R398" s="39" t="s">
        <v>1156</v>
      </c>
      <c r="S398" s="39" t="s">
        <v>49</v>
      </c>
      <c r="T398" s="41"/>
      <c r="U398" s="41"/>
      <c r="V398" s="78" t="s">
        <v>2925</v>
      </c>
      <c r="W398" s="75" t="s">
        <v>1620</v>
      </c>
      <c r="X398" s="78"/>
      <c r="Y398" s="78"/>
      <c r="Z398" s="1" t="s">
        <v>7</v>
      </c>
    </row>
    <row r="399" spans="1:99" s="18" customFormat="1" ht="18" customHeight="1" x14ac:dyDescent="0.25">
      <c r="A399" s="43" t="s">
        <v>19</v>
      </c>
      <c r="B399" s="43" t="s">
        <v>159</v>
      </c>
      <c r="C399" s="43" t="s">
        <v>795</v>
      </c>
      <c r="D399" s="43" t="s">
        <v>161</v>
      </c>
      <c r="E399" s="43" t="s">
        <v>134</v>
      </c>
      <c r="F399" s="43" t="s">
        <v>458</v>
      </c>
      <c r="G399" s="43" t="s">
        <v>25</v>
      </c>
      <c r="H399" s="35" t="s">
        <v>1801</v>
      </c>
      <c r="I399" s="43" t="s">
        <v>1802</v>
      </c>
      <c r="J399" s="31">
        <v>2</v>
      </c>
      <c r="K399" s="30">
        <v>44012</v>
      </c>
      <c r="L399" s="30">
        <v>43831</v>
      </c>
      <c r="M399" s="30">
        <v>44196</v>
      </c>
      <c r="N399" s="29">
        <v>63462</v>
      </c>
      <c r="O399" s="29">
        <v>35538</v>
      </c>
      <c r="P399" s="29">
        <v>99000</v>
      </c>
      <c r="Q399" s="43" t="s">
        <v>1803</v>
      </c>
      <c r="R399" s="43" t="s">
        <v>1804</v>
      </c>
      <c r="S399" s="43" t="s">
        <v>1632</v>
      </c>
      <c r="T399" s="43" t="s">
        <v>1633</v>
      </c>
      <c r="U399" s="43" t="s">
        <v>1804</v>
      </c>
      <c r="V399" s="78" t="s">
        <v>3219</v>
      </c>
      <c r="W399" s="75" t="s">
        <v>2774</v>
      </c>
      <c r="X399" s="76" t="s">
        <v>1687</v>
      </c>
      <c r="Y399" s="76" t="s">
        <v>1627</v>
      </c>
      <c r="Z399" s="1" t="s">
        <v>7</v>
      </c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</row>
    <row r="400" spans="1:99" s="18" customFormat="1" ht="18" customHeight="1" x14ac:dyDescent="0.25">
      <c r="A400" s="43" t="s">
        <v>19</v>
      </c>
      <c r="B400" s="43" t="s">
        <v>159</v>
      </c>
      <c r="C400" s="43" t="s">
        <v>795</v>
      </c>
      <c r="D400" s="43" t="s">
        <v>2066</v>
      </c>
      <c r="E400" s="43" t="s">
        <v>25</v>
      </c>
      <c r="F400" s="43" t="s">
        <v>226</v>
      </c>
      <c r="G400" s="43" t="s">
        <v>25</v>
      </c>
      <c r="H400" s="35" t="s">
        <v>2067</v>
      </c>
      <c r="I400" s="43" t="s">
        <v>2068</v>
      </c>
      <c r="J400" s="31">
        <v>1</v>
      </c>
      <c r="K400" s="30">
        <v>43998</v>
      </c>
      <c r="L400" s="30">
        <v>43983</v>
      </c>
      <c r="M400" s="30">
        <v>44195</v>
      </c>
      <c r="N400" s="29">
        <v>64104</v>
      </c>
      <c r="O400" s="29">
        <v>35898</v>
      </c>
      <c r="P400" s="29">
        <v>100002</v>
      </c>
      <c r="Q400" s="43" t="s">
        <v>2069</v>
      </c>
      <c r="R400" s="43" t="s">
        <v>2071</v>
      </c>
      <c r="S400" s="43" t="s">
        <v>1632</v>
      </c>
      <c r="T400" s="43" t="s">
        <v>1633</v>
      </c>
      <c r="U400" s="43" t="s">
        <v>2070</v>
      </c>
      <c r="V400" s="78" t="s">
        <v>3374</v>
      </c>
      <c r="W400" s="75" t="s">
        <v>2774</v>
      </c>
      <c r="X400" s="76" t="s">
        <v>1687</v>
      </c>
      <c r="Y400" s="76" t="s">
        <v>1627</v>
      </c>
      <c r="Z400" s="1" t="s">
        <v>7</v>
      </c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</row>
    <row r="401" spans="1:99" s="18" customFormat="1" ht="18" customHeight="1" x14ac:dyDescent="0.25">
      <c r="A401" s="43" t="s">
        <v>19</v>
      </c>
      <c r="B401" s="43" t="s">
        <v>159</v>
      </c>
      <c r="C401" s="43" t="s">
        <v>795</v>
      </c>
      <c r="D401" s="43" t="s">
        <v>458</v>
      </c>
      <c r="E401" s="43" t="s">
        <v>25</v>
      </c>
      <c r="F401" s="43"/>
      <c r="G401" s="43"/>
      <c r="H401" s="35" t="s">
        <v>2062</v>
      </c>
      <c r="I401" s="43" t="s">
        <v>2063</v>
      </c>
      <c r="J401" s="31">
        <v>1</v>
      </c>
      <c r="K401" s="30">
        <v>43998</v>
      </c>
      <c r="L401" s="30">
        <v>43983</v>
      </c>
      <c r="M401" s="30">
        <v>44347</v>
      </c>
      <c r="N401" s="29">
        <v>173439</v>
      </c>
      <c r="O401" s="29">
        <v>75370</v>
      </c>
      <c r="P401" s="29">
        <v>248809</v>
      </c>
      <c r="Q401" s="43" t="s">
        <v>2064</v>
      </c>
      <c r="R401" s="43" t="s">
        <v>1452</v>
      </c>
      <c r="S401" s="43" t="s">
        <v>1632</v>
      </c>
      <c r="T401" s="43" t="s">
        <v>1633</v>
      </c>
      <c r="U401" s="43" t="s">
        <v>2065</v>
      </c>
      <c r="V401" s="78" t="s">
        <v>3392</v>
      </c>
      <c r="W401" s="75" t="s">
        <v>2774</v>
      </c>
      <c r="X401" s="76" t="s">
        <v>1687</v>
      </c>
      <c r="Y401" s="76" t="s">
        <v>1627</v>
      </c>
      <c r="Z401" s="1" t="s">
        <v>7</v>
      </c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</row>
    <row r="402" spans="1:99" s="18" customFormat="1" ht="18" customHeight="1" x14ac:dyDescent="0.25">
      <c r="A402" s="39" t="s">
        <v>19</v>
      </c>
      <c r="B402" s="39" t="s">
        <v>159</v>
      </c>
      <c r="C402" s="39" t="s">
        <v>264</v>
      </c>
      <c r="D402" s="39" t="s">
        <v>265</v>
      </c>
      <c r="E402" s="39" t="s">
        <v>134</v>
      </c>
      <c r="F402" s="39" t="s">
        <v>268</v>
      </c>
      <c r="G402" s="39" t="s">
        <v>134</v>
      </c>
      <c r="H402" s="36">
        <v>33348</v>
      </c>
      <c r="I402" s="41"/>
      <c r="J402" s="8">
        <v>3</v>
      </c>
      <c r="K402" s="48">
        <v>43738</v>
      </c>
      <c r="L402" s="48">
        <v>43282</v>
      </c>
      <c r="M402" s="48">
        <v>43738</v>
      </c>
      <c r="N402" s="40">
        <v>11342</v>
      </c>
      <c r="O402" s="40">
        <v>0</v>
      </c>
      <c r="P402" s="40">
        <v>11342</v>
      </c>
      <c r="Q402" s="41" t="s">
        <v>266</v>
      </c>
      <c r="R402" s="39" t="s">
        <v>267</v>
      </c>
      <c r="S402" s="39" t="s">
        <v>49</v>
      </c>
      <c r="T402" s="41"/>
      <c r="U402" s="41"/>
      <c r="V402" s="78" t="s">
        <v>3059</v>
      </c>
      <c r="W402" s="75" t="s">
        <v>1620</v>
      </c>
      <c r="X402" s="78"/>
      <c r="Y402" s="78"/>
      <c r="Z402" s="1" t="s">
        <v>7</v>
      </c>
    </row>
    <row r="403" spans="1:99" s="18" customFormat="1" ht="18" customHeight="1" x14ac:dyDescent="0.25">
      <c r="A403" s="39" t="s">
        <v>19</v>
      </c>
      <c r="B403" s="39" t="s">
        <v>159</v>
      </c>
      <c r="C403" s="39" t="s">
        <v>264</v>
      </c>
      <c r="D403" s="39" t="s">
        <v>265</v>
      </c>
      <c r="E403" s="39" t="s">
        <v>134</v>
      </c>
      <c r="F403" s="39" t="s">
        <v>268</v>
      </c>
      <c r="G403" s="39" t="s">
        <v>134</v>
      </c>
      <c r="H403" s="36">
        <v>33348</v>
      </c>
      <c r="I403" s="41"/>
      <c r="J403" s="8">
        <v>4</v>
      </c>
      <c r="K403" s="48">
        <v>43795</v>
      </c>
      <c r="L403" s="48">
        <v>43282</v>
      </c>
      <c r="M403" s="48">
        <v>43799</v>
      </c>
      <c r="N403" s="40">
        <v>2996</v>
      </c>
      <c r="O403" s="40">
        <v>0</v>
      </c>
      <c r="P403" s="40">
        <v>2996</v>
      </c>
      <c r="Q403" s="41" t="s">
        <v>266</v>
      </c>
      <c r="R403" s="39" t="s">
        <v>267</v>
      </c>
      <c r="S403" s="39" t="s">
        <v>49</v>
      </c>
      <c r="T403" s="41"/>
      <c r="U403" s="41"/>
      <c r="V403" s="78" t="s">
        <v>3060</v>
      </c>
      <c r="W403" s="75" t="s">
        <v>1620</v>
      </c>
      <c r="X403" s="78"/>
      <c r="Y403" s="78"/>
      <c r="Z403" s="1" t="s">
        <v>7</v>
      </c>
    </row>
    <row r="404" spans="1:99" s="18" customFormat="1" ht="18" customHeight="1" x14ac:dyDescent="0.25">
      <c r="A404" s="39" t="s">
        <v>19</v>
      </c>
      <c r="B404" s="39" t="s">
        <v>159</v>
      </c>
      <c r="C404" s="39" t="s">
        <v>264</v>
      </c>
      <c r="D404" s="39" t="s">
        <v>458</v>
      </c>
      <c r="E404" s="39" t="s">
        <v>25</v>
      </c>
      <c r="F404" s="39" t="s">
        <v>9</v>
      </c>
      <c r="G404" s="39" t="s">
        <v>9</v>
      </c>
      <c r="H404" s="36">
        <v>30521</v>
      </c>
      <c r="I404" s="41"/>
      <c r="J404" s="8">
        <v>4</v>
      </c>
      <c r="K404" s="48">
        <v>43684</v>
      </c>
      <c r="L404" s="48">
        <v>43709</v>
      </c>
      <c r="M404" s="48">
        <v>44074</v>
      </c>
      <c r="N404" s="40">
        <v>91231</v>
      </c>
      <c r="O404" s="40">
        <v>0</v>
      </c>
      <c r="P404" s="40">
        <v>91231</v>
      </c>
      <c r="Q404" s="41" t="s">
        <v>1285</v>
      </c>
      <c r="R404" s="39" t="s">
        <v>1286</v>
      </c>
      <c r="S404" s="39" t="s">
        <v>49</v>
      </c>
      <c r="T404" s="41"/>
      <c r="U404" s="41"/>
      <c r="V404" s="78" t="s">
        <v>3194</v>
      </c>
      <c r="W404" s="75" t="s">
        <v>1620</v>
      </c>
      <c r="X404" s="78"/>
      <c r="Y404" s="78"/>
      <c r="Z404" s="1" t="s">
        <v>7</v>
      </c>
    </row>
    <row r="405" spans="1:99" s="18" customFormat="1" ht="18" customHeight="1" x14ac:dyDescent="0.25">
      <c r="A405" s="43" t="s">
        <v>19</v>
      </c>
      <c r="B405" s="43" t="s">
        <v>159</v>
      </c>
      <c r="C405" s="39" t="s">
        <v>264</v>
      </c>
      <c r="D405" s="43" t="s">
        <v>458</v>
      </c>
      <c r="E405" s="43" t="s">
        <v>25</v>
      </c>
      <c r="F405" s="43"/>
      <c r="G405" s="43"/>
      <c r="H405" s="35" t="s">
        <v>2381</v>
      </c>
      <c r="I405" s="43" t="s">
        <v>2382</v>
      </c>
      <c r="J405" s="31">
        <v>1</v>
      </c>
      <c r="K405" s="30">
        <v>43959</v>
      </c>
      <c r="L405" s="30">
        <v>43930</v>
      </c>
      <c r="M405" s="30">
        <v>44286</v>
      </c>
      <c r="N405" s="29">
        <v>154970</v>
      </c>
      <c r="O405" s="29">
        <v>77216</v>
      </c>
      <c r="P405" s="29">
        <v>232186</v>
      </c>
      <c r="Q405" s="43" t="s">
        <v>2383</v>
      </c>
      <c r="R405" s="43" t="s">
        <v>884</v>
      </c>
      <c r="S405" s="43" t="s">
        <v>1632</v>
      </c>
      <c r="T405" s="43" t="s">
        <v>1633</v>
      </c>
      <c r="U405" s="43" t="s">
        <v>2384</v>
      </c>
      <c r="V405" s="78" t="s">
        <v>3284</v>
      </c>
      <c r="W405" s="75" t="s">
        <v>2774</v>
      </c>
      <c r="X405" s="76" t="s">
        <v>1687</v>
      </c>
      <c r="Y405" s="76" t="s">
        <v>1627</v>
      </c>
      <c r="Z405" s="1" t="s">
        <v>7</v>
      </c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</row>
    <row r="406" spans="1:99" s="18" customFormat="1" ht="18" customHeight="1" x14ac:dyDescent="0.25">
      <c r="A406" s="39" t="s">
        <v>19</v>
      </c>
      <c r="B406" s="39" t="s">
        <v>159</v>
      </c>
      <c r="C406" s="39" t="s">
        <v>264</v>
      </c>
      <c r="D406" s="39" t="s">
        <v>129</v>
      </c>
      <c r="E406" s="39" t="s">
        <v>25</v>
      </c>
      <c r="F406" s="39" t="s">
        <v>9</v>
      </c>
      <c r="G406" s="39" t="s">
        <v>9</v>
      </c>
      <c r="H406" s="36">
        <v>30200</v>
      </c>
      <c r="I406" s="41"/>
      <c r="J406" s="8">
        <v>4</v>
      </c>
      <c r="K406" s="48">
        <v>43775</v>
      </c>
      <c r="L406" s="48">
        <v>43678</v>
      </c>
      <c r="M406" s="48">
        <v>44043</v>
      </c>
      <c r="N406" s="40">
        <v>752329</v>
      </c>
      <c r="O406" s="40">
        <v>413654.64</v>
      </c>
      <c r="P406" s="40">
        <v>1165983.6399999999</v>
      </c>
      <c r="Q406" s="41" t="s">
        <v>534</v>
      </c>
      <c r="R406" s="39" t="s">
        <v>535</v>
      </c>
      <c r="S406" s="39" t="s">
        <v>49</v>
      </c>
      <c r="T406" s="41"/>
      <c r="U406" s="41"/>
      <c r="V406" s="78" t="s">
        <v>3195</v>
      </c>
      <c r="W406" s="75" t="s">
        <v>1620</v>
      </c>
      <c r="X406" s="78"/>
      <c r="Y406" s="78"/>
      <c r="Z406" s="1" t="s">
        <v>7</v>
      </c>
    </row>
    <row r="407" spans="1:99" s="18" customFormat="1" ht="18" customHeight="1" x14ac:dyDescent="0.25">
      <c r="A407" s="39" t="s">
        <v>19</v>
      </c>
      <c r="B407" s="39" t="s">
        <v>159</v>
      </c>
      <c r="C407" s="39" t="s">
        <v>160</v>
      </c>
      <c r="D407" s="39" t="s">
        <v>161</v>
      </c>
      <c r="E407" s="39" t="s">
        <v>134</v>
      </c>
      <c r="F407" s="39" t="s">
        <v>129</v>
      </c>
      <c r="G407" s="39" t="s">
        <v>25</v>
      </c>
      <c r="H407" s="36">
        <v>32992</v>
      </c>
      <c r="I407" s="41"/>
      <c r="J407" s="8">
        <v>2</v>
      </c>
      <c r="K407" s="48">
        <v>43769</v>
      </c>
      <c r="L407" s="48">
        <v>43709</v>
      </c>
      <c r="M407" s="48">
        <v>44074</v>
      </c>
      <c r="N407" s="40">
        <v>116667</v>
      </c>
      <c r="O407" s="40">
        <v>23333</v>
      </c>
      <c r="P407" s="40">
        <v>140000</v>
      </c>
      <c r="Q407" s="41" t="s">
        <v>162</v>
      </c>
      <c r="R407" s="39" t="s">
        <v>163</v>
      </c>
      <c r="S407" s="39" t="s">
        <v>73</v>
      </c>
      <c r="T407" s="41"/>
      <c r="U407" s="41"/>
      <c r="V407" s="78" t="s">
        <v>2874</v>
      </c>
      <c r="W407" s="75" t="s">
        <v>1620</v>
      </c>
      <c r="X407" s="78"/>
      <c r="Y407" s="78"/>
      <c r="Z407" s="1" t="s">
        <v>7</v>
      </c>
    </row>
    <row r="408" spans="1:99" s="18" customFormat="1" ht="18" customHeight="1" x14ac:dyDescent="0.25">
      <c r="A408" s="43" t="s">
        <v>19</v>
      </c>
      <c r="B408" s="43" t="s">
        <v>159</v>
      </c>
      <c r="C408" s="39" t="s">
        <v>160</v>
      </c>
      <c r="D408" s="43" t="s">
        <v>129</v>
      </c>
      <c r="E408" s="43" t="s">
        <v>25</v>
      </c>
      <c r="F408" s="43"/>
      <c r="G408" s="43"/>
      <c r="H408" s="35" t="s">
        <v>2695</v>
      </c>
      <c r="I408" s="43" t="s">
        <v>2699</v>
      </c>
      <c r="J408" s="31">
        <v>5</v>
      </c>
      <c r="K408" s="30">
        <v>43916</v>
      </c>
      <c r="L408" s="30">
        <v>43891</v>
      </c>
      <c r="M408" s="30">
        <v>44255</v>
      </c>
      <c r="N408" s="29">
        <v>309243</v>
      </c>
      <c r="O408" s="29">
        <v>24739</v>
      </c>
      <c r="P408" s="29">
        <v>333982</v>
      </c>
      <c r="Q408" s="43" t="s">
        <v>2697</v>
      </c>
      <c r="R408" s="43" t="s">
        <v>2698</v>
      </c>
      <c r="S408" s="43" t="s">
        <v>1632</v>
      </c>
      <c r="T408" s="43" t="s">
        <v>1633</v>
      </c>
      <c r="U408" s="43" t="s">
        <v>2698</v>
      </c>
      <c r="V408" s="78" t="s">
        <v>3257</v>
      </c>
      <c r="W408" s="75" t="s">
        <v>2774</v>
      </c>
      <c r="X408" s="76" t="s">
        <v>1687</v>
      </c>
      <c r="Y408" s="76" t="s">
        <v>1627</v>
      </c>
      <c r="Z408" s="1" t="s">
        <v>7</v>
      </c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</row>
    <row r="409" spans="1:99" s="18" customFormat="1" ht="18" customHeight="1" x14ac:dyDescent="0.25">
      <c r="A409" s="43" t="s">
        <v>19</v>
      </c>
      <c r="B409" s="43" t="s">
        <v>159</v>
      </c>
      <c r="C409" s="39" t="s">
        <v>160</v>
      </c>
      <c r="D409" s="43" t="s">
        <v>129</v>
      </c>
      <c r="E409" s="43" t="s">
        <v>25</v>
      </c>
      <c r="F409" s="43"/>
      <c r="G409" s="43"/>
      <c r="H409" s="35" t="s">
        <v>2695</v>
      </c>
      <c r="I409" s="43" t="s">
        <v>2696</v>
      </c>
      <c r="J409" s="31">
        <v>5</v>
      </c>
      <c r="K409" s="30">
        <v>43916</v>
      </c>
      <c r="L409" s="30">
        <v>43891</v>
      </c>
      <c r="M409" s="30">
        <v>44255</v>
      </c>
      <c r="N409" s="29">
        <v>132000</v>
      </c>
      <c r="O409" s="29">
        <v>0</v>
      </c>
      <c r="P409" s="29">
        <v>132000</v>
      </c>
      <c r="Q409" s="43" t="s">
        <v>2697</v>
      </c>
      <c r="R409" s="43" t="s">
        <v>2698</v>
      </c>
      <c r="S409" s="43" t="s">
        <v>1632</v>
      </c>
      <c r="T409" s="43" t="s">
        <v>1633</v>
      </c>
      <c r="U409" s="43" t="s">
        <v>2698</v>
      </c>
      <c r="V409" s="78" t="s">
        <v>3257</v>
      </c>
      <c r="W409" s="75" t="s">
        <v>2774</v>
      </c>
      <c r="X409" s="76" t="s">
        <v>1687</v>
      </c>
      <c r="Y409" s="76" t="s">
        <v>1627</v>
      </c>
      <c r="Z409" s="1" t="s">
        <v>7</v>
      </c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</row>
    <row r="410" spans="1:99" s="18" customFormat="1" ht="18" customHeight="1" x14ac:dyDescent="0.25">
      <c r="A410" s="39" t="s">
        <v>19</v>
      </c>
      <c r="B410" s="39" t="s">
        <v>159</v>
      </c>
      <c r="C410" s="39" t="s">
        <v>582</v>
      </c>
      <c r="D410" s="39" t="s">
        <v>583</v>
      </c>
      <c r="E410" s="39" t="s">
        <v>36</v>
      </c>
      <c r="F410" s="39" t="s">
        <v>9</v>
      </c>
      <c r="G410" s="39" t="s">
        <v>9</v>
      </c>
      <c r="H410" s="36">
        <v>33981</v>
      </c>
      <c r="I410" s="41"/>
      <c r="J410" s="8">
        <v>1</v>
      </c>
      <c r="K410" s="48">
        <v>43766</v>
      </c>
      <c r="L410" s="48">
        <v>43556</v>
      </c>
      <c r="M410" s="48">
        <v>43708</v>
      </c>
      <c r="N410" s="40">
        <v>18535</v>
      </c>
      <c r="O410" s="40">
        <v>0</v>
      </c>
      <c r="P410" s="40">
        <v>18535</v>
      </c>
      <c r="Q410" s="41" t="s">
        <v>9</v>
      </c>
      <c r="R410" s="39" t="s">
        <v>584</v>
      </c>
      <c r="S410" s="39" t="s">
        <v>49</v>
      </c>
      <c r="T410" s="41"/>
      <c r="U410" s="41"/>
      <c r="V410" s="78" t="s">
        <v>3009</v>
      </c>
      <c r="W410" s="75" t="s">
        <v>1620</v>
      </c>
      <c r="X410" s="78"/>
      <c r="Y410" s="78"/>
      <c r="Z410" s="1" t="s">
        <v>7</v>
      </c>
      <c r="CS410" s="1"/>
      <c r="CT410" s="1"/>
      <c r="CU410" s="1"/>
    </row>
    <row r="411" spans="1:99" s="18" customFormat="1" ht="18" customHeight="1" x14ac:dyDescent="0.25">
      <c r="A411" s="39" t="s">
        <v>19</v>
      </c>
      <c r="B411" s="39" t="s">
        <v>159</v>
      </c>
      <c r="C411" s="39" t="s">
        <v>582</v>
      </c>
      <c r="D411" s="39" t="s">
        <v>458</v>
      </c>
      <c r="E411" s="39" t="s">
        <v>25</v>
      </c>
      <c r="F411" s="39" t="s">
        <v>9</v>
      </c>
      <c r="G411" s="39" t="s">
        <v>9</v>
      </c>
      <c r="H411" s="36">
        <v>30855</v>
      </c>
      <c r="I411" s="41"/>
      <c r="J411" s="8">
        <v>4</v>
      </c>
      <c r="K411" s="48">
        <v>43717</v>
      </c>
      <c r="L411" s="48">
        <v>43678</v>
      </c>
      <c r="M411" s="48">
        <v>44043</v>
      </c>
      <c r="N411" s="40">
        <v>259400</v>
      </c>
      <c r="O411" s="40">
        <v>129374</v>
      </c>
      <c r="P411" s="40">
        <v>388774</v>
      </c>
      <c r="Q411" s="41" t="s">
        <v>1135</v>
      </c>
      <c r="R411" s="39" t="s">
        <v>1136</v>
      </c>
      <c r="S411" s="39" t="s">
        <v>49</v>
      </c>
      <c r="T411" s="41"/>
      <c r="U411" s="41"/>
      <c r="V411" s="78" t="s">
        <v>3018</v>
      </c>
      <c r="W411" s="75" t="s">
        <v>1620</v>
      </c>
      <c r="X411" s="78"/>
      <c r="Y411" s="78"/>
      <c r="Z411" s="1" t="s">
        <v>7</v>
      </c>
      <c r="CS411" s="1"/>
      <c r="CT411" s="1"/>
      <c r="CU411" s="1"/>
    </row>
    <row r="412" spans="1:99" s="18" customFormat="1" ht="18" customHeight="1" x14ac:dyDescent="0.25">
      <c r="A412" s="39" t="s">
        <v>19</v>
      </c>
      <c r="B412" s="39" t="s">
        <v>787</v>
      </c>
      <c r="C412" s="39" t="s">
        <v>788</v>
      </c>
      <c r="D412" s="39" t="s">
        <v>789</v>
      </c>
      <c r="E412" s="39" t="s">
        <v>36</v>
      </c>
      <c r="F412" s="39" t="s">
        <v>84</v>
      </c>
      <c r="G412" s="39" t="s">
        <v>25</v>
      </c>
      <c r="H412" s="36">
        <v>35029</v>
      </c>
      <c r="I412" s="41"/>
      <c r="J412" s="8">
        <v>1</v>
      </c>
      <c r="K412" s="48">
        <v>43880</v>
      </c>
      <c r="L412" s="48">
        <v>43678</v>
      </c>
      <c r="M412" s="48">
        <v>44043</v>
      </c>
      <c r="N412" s="40">
        <v>36451</v>
      </c>
      <c r="O412" s="40">
        <v>20413</v>
      </c>
      <c r="P412" s="40">
        <v>56864</v>
      </c>
      <c r="Q412" s="41" t="s">
        <v>1568</v>
      </c>
      <c r="R412" s="39" t="s">
        <v>790</v>
      </c>
      <c r="S412" s="39" t="s">
        <v>49</v>
      </c>
      <c r="T412" s="41"/>
      <c r="U412" s="41"/>
      <c r="V412" s="78" t="s">
        <v>2992</v>
      </c>
      <c r="W412" s="75" t="s">
        <v>1620</v>
      </c>
      <c r="X412" s="78"/>
      <c r="Y412" s="78"/>
      <c r="Z412" s="1" t="s">
        <v>7</v>
      </c>
    </row>
    <row r="413" spans="1:99" s="18" customFormat="1" ht="18" customHeight="1" x14ac:dyDescent="0.25">
      <c r="A413" s="43" t="s">
        <v>19</v>
      </c>
      <c r="B413" s="43" t="s">
        <v>787</v>
      </c>
      <c r="C413" s="43" t="s">
        <v>1106</v>
      </c>
      <c r="D413" s="43" t="s">
        <v>81</v>
      </c>
      <c r="E413" s="43" t="s">
        <v>1</v>
      </c>
      <c r="F413" s="43" t="s">
        <v>464</v>
      </c>
      <c r="G413" s="43" t="s">
        <v>25</v>
      </c>
      <c r="H413" s="35" t="s">
        <v>2230</v>
      </c>
      <c r="I413" s="43" t="s">
        <v>2231</v>
      </c>
      <c r="J413" s="31">
        <v>3</v>
      </c>
      <c r="K413" s="30">
        <v>43983</v>
      </c>
      <c r="L413" s="30">
        <v>43938</v>
      </c>
      <c r="M413" s="30">
        <v>44302</v>
      </c>
      <c r="N413" s="29">
        <v>98987</v>
      </c>
      <c r="O413" s="29">
        <v>51910</v>
      </c>
      <c r="P413" s="29">
        <v>150897</v>
      </c>
      <c r="Q413" s="43" t="s">
        <v>1183</v>
      </c>
      <c r="R413" s="43" t="s">
        <v>2234</v>
      </c>
      <c r="S413" s="43" t="s">
        <v>1632</v>
      </c>
      <c r="T413" s="43" t="s">
        <v>1633</v>
      </c>
      <c r="U413" s="43" t="s">
        <v>2233</v>
      </c>
      <c r="V413" s="78" t="s">
        <v>3470</v>
      </c>
      <c r="W413" s="75" t="s">
        <v>2774</v>
      </c>
      <c r="X413" s="76" t="s">
        <v>1687</v>
      </c>
      <c r="Y413" s="76" t="s">
        <v>1627</v>
      </c>
      <c r="Z413" s="1" t="s">
        <v>7</v>
      </c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</row>
    <row r="414" spans="1:99" s="18" customFormat="1" ht="18" customHeight="1" x14ac:dyDescent="0.25">
      <c r="A414" s="39" t="s">
        <v>19</v>
      </c>
      <c r="B414" s="39" t="s">
        <v>787</v>
      </c>
      <c r="C414" s="39" t="s">
        <v>1160</v>
      </c>
      <c r="D414" s="39" t="s">
        <v>458</v>
      </c>
      <c r="E414" s="39" t="s">
        <v>25</v>
      </c>
      <c r="F414" s="39" t="s">
        <v>9</v>
      </c>
      <c r="G414" s="39" t="s">
        <v>9</v>
      </c>
      <c r="H414" s="36">
        <v>33041</v>
      </c>
      <c r="I414" s="41"/>
      <c r="J414" s="8">
        <v>2</v>
      </c>
      <c r="K414" s="48">
        <v>43867</v>
      </c>
      <c r="L414" s="48">
        <v>43862</v>
      </c>
      <c r="M414" s="48">
        <v>44227</v>
      </c>
      <c r="N414" s="40">
        <v>179124.48000000001</v>
      </c>
      <c r="O414" s="40">
        <v>51128</v>
      </c>
      <c r="P414" s="40">
        <v>230252.48</v>
      </c>
      <c r="Q414" s="41" t="s">
        <v>1564</v>
      </c>
      <c r="R414" s="39" t="s">
        <v>1216</v>
      </c>
      <c r="S414" s="39" t="s">
        <v>49</v>
      </c>
      <c r="T414" s="41"/>
      <c r="U414" s="41"/>
      <c r="V414" s="78" t="s">
        <v>3119</v>
      </c>
      <c r="W414" s="75" t="s">
        <v>1620</v>
      </c>
      <c r="X414" s="78"/>
      <c r="Y414" s="78"/>
      <c r="Z414" s="1" t="s">
        <v>7</v>
      </c>
    </row>
    <row r="415" spans="1:99" s="18" customFormat="1" ht="18" customHeight="1" x14ac:dyDescent="0.25">
      <c r="A415" s="39" t="s">
        <v>19</v>
      </c>
      <c r="B415" s="39" t="s">
        <v>787</v>
      </c>
      <c r="C415" s="39" t="s">
        <v>1160</v>
      </c>
      <c r="D415" s="39" t="s">
        <v>458</v>
      </c>
      <c r="E415" s="39" t="s">
        <v>25</v>
      </c>
      <c r="F415" s="39" t="s">
        <v>9</v>
      </c>
      <c r="G415" s="39" t="s">
        <v>9</v>
      </c>
      <c r="H415" s="36">
        <v>33442</v>
      </c>
      <c r="I415" s="41"/>
      <c r="J415" s="8">
        <v>2</v>
      </c>
      <c r="K415" s="48">
        <v>43887</v>
      </c>
      <c r="L415" s="48">
        <v>43891</v>
      </c>
      <c r="M415" s="48">
        <v>44255</v>
      </c>
      <c r="N415" s="40">
        <v>509293</v>
      </c>
      <c r="O415" s="40">
        <v>110978</v>
      </c>
      <c r="P415" s="40">
        <v>620271</v>
      </c>
      <c r="Q415" s="41" t="s">
        <v>1161</v>
      </c>
      <c r="R415" s="39" t="s">
        <v>1162</v>
      </c>
      <c r="S415" s="39" t="s">
        <v>49</v>
      </c>
      <c r="T415" s="41"/>
      <c r="U415" s="41"/>
      <c r="V415" s="78" t="s">
        <v>3105</v>
      </c>
      <c r="W415" s="75" t="s">
        <v>1620</v>
      </c>
      <c r="X415" s="78"/>
      <c r="Y415" s="78"/>
      <c r="Z415" s="1" t="s">
        <v>7</v>
      </c>
    </row>
    <row r="416" spans="1:99" s="18" customFormat="1" ht="18" customHeight="1" x14ac:dyDescent="0.25">
      <c r="A416" s="39" t="s">
        <v>19</v>
      </c>
      <c r="B416" s="39" t="s">
        <v>210</v>
      </c>
      <c r="C416" s="39" t="s">
        <v>1105</v>
      </c>
      <c r="D416" s="39" t="s">
        <v>859</v>
      </c>
      <c r="E416" s="39" t="s">
        <v>1</v>
      </c>
      <c r="F416" s="39" t="s">
        <v>405</v>
      </c>
      <c r="G416" s="39" t="s">
        <v>25</v>
      </c>
      <c r="H416" s="36">
        <v>33052</v>
      </c>
      <c r="I416" s="41"/>
      <c r="J416" s="8">
        <v>1</v>
      </c>
      <c r="K416" s="48">
        <v>43724</v>
      </c>
      <c r="L416" s="48">
        <v>43631</v>
      </c>
      <c r="M416" s="48">
        <v>43982</v>
      </c>
      <c r="N416" s="40">
        <v>23500</v>
      </c>
      <c r="O416" s="40">
        <v>13160</v>
      </c>
      <c r="P416" s="40">
        <v>36660</v>
      </c>
      <c r="Q416" s="41" t="s">
        <v>1505</v>
      </c>
      <c r="R416" s="39" t="s">
        <v>1325</v>
      </c>
      <c r="S416" s="39" t="s">
        <v>49</v>
      </c>
      <c r="T416" s="41"/>
      <c r="U416" s="41"/>
      <c r="V416" s="78" t="s">
        <v>2927</v>
      </c>
      <c r="W416" s="75" t="s">
        <v>1620</v>
      </c>
      <c r="X416" s="78"/>
      <c r="Y416" s="78"/>
      <c r="Z416" s="1" t="s">
        <v>7</v>
      </c>
    </row>
    <row r="417" spans="1:99" s="18" customFormat="1" ht="18" customHeight="1" x14ac:dyDescent="0.25">
      <c r="A417" s="39" t="s">
        <v>19</v>
      </c>
      <c r="B417" s="39" t="s">
        <v>210</v>
      </c>
      <c r="C417" s="39" t="s">
        <v>211</v>
      </c>
      <c r="D417" s="39" t="s">
        <v>212</v>
      </c>
      <c r="E417" s="39" t="s">
        <v>1</v>
      </c>
      <c r="F417" s="39" t="s">
        <v>184</v>
      </c>
      <c r="G417" s="39" t="s">
        <v>25</v>
      </c>
      <c r="H417" s="36">
        <v>32141</v>
      </c>
      <c r="I417" s="41"/>
      <c r="J417" s="8">
        <v>2</v>
      </c>
      <c r="K417" s="48">
        <v>43740</v>
      </c>
      <c r="L417" s="48">
        <v>43617</v>
      </c>
      <c r="M417" s="48">
        <v>43982</v>
      </c>
      <c r="N417" s="40">
        <v>20703</v>
      </c>
      <c r="O417" s="40">
        <v>11594</v>
      </c>
      <c r="P417" s="40">
        <v>32297</v>
      </c>
      <c r="Q417" s="41" t="s">
        <v>213</v>
      </c>
      <c r="R417" s="39" t="s">
        <v>214</v>
      </c>
      <c r="S417" s="39" t="s">
        <v>49</v>
      </c>
      <c r="T417" s="41"/>
      <c r="U417" s="41"/>
      <c r="V417" s="78" t="s">
        <v>3033</v>
      </c>
      <c r="W417" s="75" t="s">
        <v>1620</v>
      </c>
      <c r="X417" s="78"/>
      <c r="Y417" s="78"/>
      <c r="Z417" s="1" t="s">
        <v>7</v>
      </c>
      <c r="CS417" s="1"/>
      <c r="CT417" s="1"/>
      <c r="CU417" s="1"/>
    </row>
    <row r="418" spans="1:99" s="18" customFormat="1" ht="18" customHeight="1" x14ac:dyDescent="0.25">
      <c r="A418" s="39" t="s">
        <v>19</v>
      </c>
      <c r="B418" s="39" t="s">
        <v>94</v>
      </c>
      <c r="C418" s="39" t="s">
        <v>524</v>
      </c>
      <c r="D418" s="39" t="s">
        <v>635</v>
      </c>
      <c r="E418" s="39" t="s">
        <v>1</v>
      </c>
      <c r="F418" s="39" t="s">
        <v>78</v>
      </c>
      <c r="G418" s="39" t="s">
        <v>25</v>
      </c>
      <c r="H418" s="36">
        <v>31971</v>
      </c>
      <c r="I418" s="41"/>
      <c r="J418" s="8">
        <v>2</v>
      </c>
      <c r="K418" s="48">
        <v>43780</v>
      </c>
      <c r="L418" s="48">
        <v>43617</v>
      </c>
      <c r="M418" s="48">
        <v>43982</v>
      </c>
      <c r="N418" s="40">
        <v>188027</v>
      </c>
      <c r="O418" s="40">
        <v>98410.48</v>
      </c>
      <c r="P418" s="40">
        <v>286437.48</v>
      </c>
      <c r="Q418" s="41" t="s">
        <v>636</v>
      </c>
      <c r="R418" s="39" t="s">
        <v>637</v>
      </c>
      <c r="S418" s="39" t="s">
        <v>49</v>
      </c>
      <c r="T418" s="41"/>
      <c r="U418" s="41"/>
      <c r="V418" s="78" t="s">
        <v>2923</v>
      </c>
      <c r="W418" s="75" t="s">
        <v>1620</v>
      </c>
      <c r="X418" s="78"/>
      <c r="Y418" s="78"/>
      <c r="Z418" s="1" t="s">
        <v>7</v>
      </c>
    </row>
    <row r="419" spans="1:99" ht="18" customHeight="1" x14ac:dyDescent="0.25">
      <c r="A419" s="39" t="s">
        <v>19</v>
      </c>
      <c r="B419" s="39" t="s">
        <v>94</v>
      </c>
      <c r="C419" s="39" t="s">
        <v>524</v>
      </c>
      <c r="D419" s="39" t="s">
        <v>78</v>
      </c>
      <c r="E419" s="39" t="s">
        <v>25</v>
      </c>
      <c r="F419" s="39" t="s">
        <v>9</v>
      </c>
      <c r="G419" s="39" t="s">
        <v>9</v>
      </c>
      <c r="H419" s="36">
        <v>32773</v>
      </c>
      <c r="I419" s="41"/>
      <c r="J419" s="8">
        <v>2</v>
      </c>
      <c r="K419" s="48">
        <v>43755</v>
      </c>
      <c r="L419" s="48">
        <v>43647</v>
      </c>
      <c r="M419" s="48">
        <v>44012</v>
      </c>
      <c r="N419" s="40">
        <v>544619</v>
      </c>
      <c r="O419" s="40">
        <v>88420</v>
      </c>
      <c r="P419" s="40">
        <v>633039</v>
      </c>
      <c r="Q419" s="41" t="s">
        <v>525</v>
      </c>
      <c r="R419" s="39" t="s">
        <v>526</v>
      </c>
      <c r="S419" s="39" t="s">
        <v>49</v>
      </c>
      <c r="T419" s="41"/>
      <c r="U419" s="41"/>
      <c r="V419" s="78" t="s">
        <v>3108</v>
      </c>
      <c r="W419" s="75" t="s">
        <v>1620</v>
      </c>
      <c r="X419" s="78"/>
      <c r="Y419" s="78"/>
      <c r="Z419" s="1" t="s">
        <v>7</v>
      </c>
      <c r="AA419" s="18"/>
      <c r="AB419" s="18"/>
      <c r="AC419" s="18"/>
      <c r="AD419" s="18"/>
      <c r="AE419" s="18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  <c r="BO419" s="18"/>
      <c r="BP419" s="18"/>
      <c r="BQ419" s="18"/>
      <c r="BR419" s="18"/>
      <c r="BS419" s="18"/>
      <c r="BT419" s="18"/>
      <c r="BU419" s="18"/>
      <c r="BV419" s="18"/>
      <c r="BW419" s="18"/>
      <c r="BX419" s="18"/>
      <c r="BY419" s="18"/>
      <c r="BZ419" s="18"/>
      <c r="CA419" s="18"/>
      <c r="CB419" s="18"/>
      <c r="CC419" s="18"/>
      <c r="CD419" s="18"/>
      <c r="CE419" s="18"/>
      <c r="CF419" s="18"/>
      <c r="CG419" s="18"/>
      <c r="CH419" s="18"/>
      <c r="CI419" s="18"/>
      <c r="CJ419" s="18"/>
      <c r="CK419" s="18"/>
      <c r="CL419" s="18"/>
      <c r="CM419" s="18"/>
      <c r="CN419" s="18"/>
      <c r="CO419" s="18"/>
      <c r="CP419" s="18"/>
      <c r="CQ419" s="18"/>
      <c r="CS419" s="18"/>
      <c r="CT419" s="18"/>
      <c r="CU419" s="18"/>
    </row>
    <row r="420" spans="1:99" ht="18" customHeight="1" x14ac:dyDescent="0.25">
      <c r="A420" s="43" t="s">
        <v>19</v>
      </c>
      <c r="B420" s="43" t="s">
        <v>94</v>
      </c>
      <c r="C420" s="39" t="s">
        <v>524</v>
      </c>
      <c r="D420" s="43" t="s">
        <v>78</v>
      </c>
      <c r="E420" s="43" t="s">
        <v>25</v>
      </c>
      <c r="F420" s="43"/>
      <c r="G420" s="43"/>
      <c r="H420" s="35" t="s">
        <v>1926</v>
      </c>
      <c r="I420" s="43" t="s">
        <v>1927</v>
      </c>
      <c r="J420" s="31">
        <v>3</v>
      </c>
      <c r="K420" s="30">
        <v>44008</v>
      </c>
      <c r="L420" s="30">
        <v>44013</v>
      </c>
      <c r="M420" s="30">
        <v>44377</v>
      </c>
      <c r="N420" s="29">
        <v>543808</v>
      </c>
      <c r="O420" s="29">
        <v>89230</v>
      </c>
      <c r="P420" s="29">
        <v>633038</v>
      </c>
      <c r="Q420" s="43" t="s">
        <v>1255</v>
      </c>
      <c r="R420" s="43" t="s">
        <v>526</v>
      </c>
      <c r="S420" s="43" t="s">
        <v>1632</v>
      </c>
      <c r="T420" s="43" t="s">
        <v>1633</v>
      </c>
      <c r="U420" s="43" t="s">
        <v>1928</v>
      </c>
      <c r="V420" s="78" t="s">
        <v>3407</v>
      </c>
      <c r="W420" s="75" t="s">
        <v>2774</v>
      </c>
      <c r="X420" s="76" t="s">
        <v>1687</v>
      </c>
      <c r="Y420" s="76" t="s">
        <v>1627</v>
      </c>
      <c r="Z420" s="1" t="s">
        <v>7</v>
      </c>
      <c r="CS420" s="18"/>
      <c r="CT420" s="18"/>
      <c r="CU420" s="18"/>
    </row>
    <row r="421" spans="1:99" ht="18" customHeight="1" x14ac:dyDescent="0.25">
      <c r="A421" s="39" t="s">
        <v>19</v>
      </c>
      <c r="B421" s="39" t="s">
        <v>94</v>
      </c>
      <c r="C421" s="39" t="s">
        <v>116</v>
      </c>
      <c r="D421" s="39" t="s">
        <v>78</v>
      </c>
      <c r="E421" s="39" t="s">
        <v>25</v>
      </c>
      <c r="F421" s="39" t="s">
        <v>9</v>
      </c>
      <c r="G421" s="39" t="s">
        <v>9</v>
      </c>
      <c r="H421" s="36">
        <v>31331</v>
      </c>
      <c r="I421" s="41"/>
      <c r="J421" s="8">
        <v>3</v>
      </c>
      <c r="K421" s="48">
        <v>43731</v>
      </c>
      <c r="L421" s="48">
        <v>43586</v>
      </c>
      <c r="M421" s="48">
        <v>43951</v>
      </c>
      <c r="N421" s="40">
        <v>182084</v>
      </c>
      <c r="O421" s="40">
        <v>52461.919999999998</v>
      </c>
      <c r="P421" s="40">
        <v>234545.92000000001</v>
      </c>
      <c r="Q421" s="41" t="s">
        <v>1346</v>
      </c>
      <c r="R421" s="39" t="s">
        <v>1347</v>
      </c>
      <c r="S421" s="39" t="s">
        <v>49</v>
      </c>
      <c r="T421" s="41"/>
      <c r="U421" s="41"/>
      <c r="V421" s="78" t="s">
        <v>3102</v>
      </c>
      <c r="W421" s="75" t="s">
        <v>1620</v>
      </c>
      <c r="X421" s="78"/>
      <c r="Y421" s="78"/>
      <c r="Z421" s="1" t="s">
        <v>7</v>
      </c>
      <c r="AA421" s="18"/>
      <c r="AB421" s="18"/>
      <c r="AC421" s="18"/>
      <c r="AD421" s="18"/>
      <c r="AE421" s="18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  <c r="BO421" s="18"/>
      <c r="BP421" s="18"/>
      <c r="BQ421" s="18"/>
      <c r="BR421" s="18"/>
      <c r="BS421" s="18"/>
      <c r="BT421" s="18"/>
      <c r="BU421" s="18"/>
      <c r="BV421" s="18"/>
      <c r="BW421" s="18"/>
      <c r="BX421" s="18"/>
      <c r="BY421" s="18"/>
      <c r="BZ421" s="18"/>
      <c r="CA421" s="18"/>
      <c r="CB421" s="18"/>
      <c r="CC421" s="18"/>
      <c r="CD421" s="18"/>
      <c r="CE421" s="18"/>
      <c r="CF421" s="18"/>
      <c r="CG421" s="18"/>
      <c r="CH421" s="18"/>
      <c r="CI421" s="18"/>
      <c r="CJ421" s="18"/>
      <c r="CK421" s="18"/>
      <c r="CL421" s="18"/>
      <c r="CM421" s="18"/>
      <c r="CN421" s="18"/>
      <c r="CO421" s="18"/>
      <c r="CP421" s="18"/>
      <c r="CQ421" s="18"/>
      <c r="CS421" s="18"/>
      <c r="CT421" s="18"/>
      <c r="CU421" s="18"/>
    </row>
    <row r="422" spans="1:99" ht="18" customHeight="1" x14ac:dyDescent="0.25">
      <c r="A422" s="39" t="s">
        <v>19</v>
      </c>
      <c r="B422" s="39" t="s">
        <v>94</v>
      </c>
      <c r="C422" s="39" t="s">
        <v>116</v>
      </c>
      <c r="D422" s="39" t="s">
        <v>78</v>
      </c>
      <c r="E422" s="39" t="s">
        <v>25</v>
      </c>
      <c r="F422" s="39" t="s">
        <v>9</v>
      </c>
      <c r="G422" s="39" t="s">
        <v>9</v>
      </c>
      <c r="H422" s="36">
        <v>31339</v>
      </c>
      <c r="I422" s="41"/>
      <c r="J422" s="8">
        <v>2</v>
      </c>
      <c r="K422" s="48">
        <v>43803</v>
      </c>
      <c r="L422" s="48">
        <v>43678</v>
      </c>
      <c r="M422" s="48">
        <v>44043</v>
      </c>
      <c r="N422" s="40">
        <v>449281</v>
      </c>
      <c r="O422" s="40">
        <v>189745.92000000001</v>
      </c>
      <c r="P422" s="40">
        <v>639026.92000000004</v>
      </c>
      <c r="Q422" s="41" t="s">
        <v>117</v>
      </c>
      <c r="R422" s="39" t="s">
        <v>118</v>
      </c>
      <c r="S422" s="39" t="s">
        <v>49</v>
      </c>
      <c r="T422" s="41"/>
      <c r="U422" s="41"/>
      <c r="V422" s="78" t="s">
        <v>3069</v>
      </c>
      <c r="W422" s="75" t="s">
        <v>1620</v>
      </c>
      <c r="X422" s="78"/>
      <c r="Y422" s="78"/>
      <c r="Z422" s="1" t="s">
        <v>7</v>
      </c>
      <c r="AA422" s="18"/>
      <c r="AB422" s="18"/>
      <c r="AC422" s="18"/>
      <c r="AD422" s="18"/>
      <c r="AE422" s="18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  <c r="BO422" s="18"/>
      <c r="BP422" s="18"/>
      <c r="BQ422" s="18"/>
      <c r="BR422" s="18"/>
      <c r="BS422" s="18"/>
      <c r="BT422" s="18"/>
      <c r="BU422" s="18"/>
      <c r="BV422" s="18"/>
      <c r="BW422" s="18"/>
      <c r="BX422" s="18"/>
      <c r="BY422" s="18"/>
      <c r="BZ422" s="18"/>
      <c r="CA422" s="18"/>
      <c r="CB422" s="18"/>
      <c r="CC422" s="18"/>
      <c r="CD422" s="18"/>
      <c r="CE422" s="18"/>
      <c r="CF422" s="18"/>
      <c r="CG422" s="18"/>
      <c r="CH422" s="18"/>
      <c r="CI422" s="18"/>
      <c r="CJ422" s="18"/>
      <c r="CK422" s="18"/>
      <c r="CL422" s="18"/>
      <c r="CM422" s="18"/>
      <c r="CN422" s="18"/>
      <c r="CO422" s="18"/>
      <c r="CP422" s="18"/>
      <c r="CQ422" s="18"/>
      <c r="CS422" s="18"/>
      <c r="CT422" s="18"/>
      <c r="CU422" s="18"/>
    </row>
    <row r="423" spans="1:99" ht="18" customHeight="1" x14ac:dyDescent="0.25">
      <c r="A423" s="39" t="s">
        <v>19</v>
      </c>
      <c r="B423" s="39" t="s">
        <v>94</v>
      </c>
      <c r="C423" s="39" t="s">
        <v>116</v>
      </c>
      <c r="D423" s="39" t="s">
        <v>307</v>
      </c>
      <c r="E423" s="39" t="s">
        <v>1</v>
      </c>
      <c r="F423" s="39" t="s">
        <v>182</v>
      </c>
      <c r="G423" s="39" t="s">
        <v>36</v>
      </c>
      <c r="H423" s="36">
        <v>33120</v>
      </c>
      <c r="I423" s="41"/>
      <c r="J423" s="8">
        <v>2</v>
      </c>
      <c r="K423" s="48">
        <v>43754</v>
      </c>
      <c r="L423" s="48">
        <v>43617</v>
      </c>
      <c r="M423" s="48">
        <v>45077</v>
      </c>
      <c r="N423" s="40">
        <v>55640</v>
      </c>
      <c r="O423" s="40">
        <v>22256</v>
      </c>
      <c r="P423" s="40">
        <v>77896</v>
      </c>
      <c r="Q423" s="41" t="s">
        <v>9</v>
      </c>
      <c r="R423" s="39" t="s">
        <v>308</v>
      </c>
      <c r="S423" s="39" t="s">
        <v>49</v>
      </c>
      <c r="T423" s="41"/>
      <c r="U423" s="41"/>
      <c r="V423" s="78" t="s">
        <v>3126</v>
      </c>
      <c r="W423" s="75" t="s">
        <v>1620</v>
      </c>
      <c r="X423" s="78"/>
      <c r="Y423" s="78"/>
      <c r="Z423" s="1" t="s">
        <v>7</v>
      </c>
      <c r="AA423" s="18"/>
      <c r="AB423" s="18"/>
      <c r="AC423" s="18"/>
      <c r="AD423" s="18"/>
      <c r="AE423" s="18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  <c r="BO423" s="18"/>
      <c r="BP423" s="18"/>
      <c r="BQ423" s="18"/>
      <c r="BR423" s="18"/>
      <c r="BS423" s="18"/>
      <c r="BT423" s="18"/>
      <c r="BU423" s="18"/>
      <c r="BV423" s="18"/>
      <c r="BW423" s="18"/>
      <c r="BX423" s="18"/>
      <c r="BY423" s="18"/>
      <c r="BZ423" s="18"/>
      <c r="CA423" s="18"/>
      <c r="CB423" s="18"/>
      <c r="CC423" s="18"/>
      <c r="CD423" s="18"/>
      <c r="CE423" s="18"/>
      <c r="CF423" s="18"/>
      <c r="CG423" s="18"/>
      <c r="CH423" s="18"/>
      <c r="CI423" s="18"/>
      <c r="CJ423" s="18"/>
      <c r="CK423" s="18"/>
      <c r="CL423" s="18"/>
      <c r="CM423" s="18"/>
      <c r="CN423" s="18"/>
      <c r="CO423" s="18"/>
      <c r="CP423" s="18"/>
      <c r="CQ423" s="18"/>
      <c r="CS423" s="18"/>
      <c r="CT423" s="18"/>
      <c r="CU423" s="18"/>
    </row>
    <row r="424" spans="1:99" ht="18" customHeight="1" x14ac:dyDescent="0.25">
      <c r="A424" s="39" t="s">
        <v>19</v>
      </c>
      <c r="B424" s="39" t="s">
        <v>94</v>
      </c>
      <c r="C424" s="39" t="s">
        <v>160</v>
      </c>
      <c r="D424" s="39" t="s">
        <v>736</v>
      </c>
      <c r="E424" s="39" t="s">
        <v>36</v>
      </c>
      <c r="F424" s="39" t="s">
        <v>9</v>
      </c>
      <c r="G424" s="39" t="s">
        <v>9</v>
      </c>
      <c r="H424" s="36">
        <v>30869</v>
      </c>
      <c r="I424" s="41"/>
      <c r="J424" s="8">
        <v>6</v>
      </c>
      <c r="K424" s="48">
        <v>43685</v>
      </c>
      <c r="L424" s="48">
        <v>43647</v>
      </c>
      <c r="M424" s="48">
        <v>44012</v>
      </c>
      <c r="N424" s="40">
        <v>100000</v>
      </c>
      <c r="O424" s="40">
        <v>0</v>
      </c>
      <c r="P424" s="40">
        <v>100000</v>
      </c>
      <c r="Q424" s="41" t="s">
        <v>9</v>
      </c>
      <c r="R424" s="39" t="s">
        <v>1210</v>
      </c>
      <c r="S424" s="39" t="s">
        <v>49</v>
      </c>
      <c r="T424" s="41"/>
      <c r="U424" s="41"/>
      <c r="V424" s="78" t="s">
        <v>2938</v>
      </c>
      <c r="W424" s="75" t="s">
        <v>1620</v>
      </c>
      <c r="X424" s="78"/>
      <c r="Y424" s="78"/>
      <c r="Z424" s="1" t="s">
        <v>7</v>
      </c>
      <c r="AA424" s="18"/>
      <c r="AB424" s="18"/>
      <c r="AC424" s="18"/>
      <c r="AD424" s="18"/>
      <c r="AE424" s="18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  <c r="BO424" s="18"/>
      <c r="BP424" s="18"/>
      <c r="BQ424" s="18"/>
      <c r="BR424" s="18"/>
      <c r="BS424" s="18"/>
      <c r="BT424" s="18"/>
      <c r="BU424" s="18"/>
      <c r="BV424" s="18"/>
      <c r="BW424" s="18"/>
      <c r="BX424" s="18"/>
      <c r="BY424" s="18"/>
      <c r="BZ424" s="18"/>
      <c r="CA424" s="18"/>
      <c r="CB424" s="18"/>
      <c r="CC424" s="18"/>
      <c r="CD424" s="18"/>
      <c r="CE424" s="18"/>
      <c r="CF424" s="18"/>
      <c r="CG424" s="18"/>
      <c r="CH424" s="18"/>
      <c r="CI424" s="18"/>
      <c r="CJ424" s="18"/>
      <c r="CK424" s="18"/>
      <c r="CL424" s="18"/>
      <c r="CM424" s="18"/>
      <c r="CN424" s="18"/>
      <c r="CO424" s="18"/>
      <c r="CP424" s="18"/>
      <c r="CQ424" s="18"/>
      <c r="CS424" s="18"/>
      <c r="CT424" s="18"/>
      <c r="CU424" s="18"/>
    </row>
    <row r="425" spans="1:99" ht="18" customHeight="1" x14ac:dyDescent="0.25">
      <c r="A425" s="43" t="s">
        <v>19</v>
      </c>
      <c r="B425" s="43" t="s">
        <v>94</v>
      </c>
      <c r="C425" s="39" t="s">
        <v>160</v>
      </c>
      <c r="D425" s="43" t="s">
        <v>736</v>
      </c>
      <c r="E425" s="43" t="s">
        <v>36</v>
      </c>
      <c r="F425" s="43"/>
      <c r="G425" s="43"/>
      <c r="H425" s="35" t="s">
        <v>1725</v>
      </c>
      <c r="I425" s="43" t="s">
        <v>1726</v>
      </c>
      <c r="J425" s="31">
        <v>1</v>
      </c>
      <c r="K425" s="30">
        <v>44012</v>
      </c>
      <c r="L425" s="30">
        <v>43952</v>
      </c>
      <c r="M425" s="30">
        <v>44316</v>
      </c>
      <c r="N425" s="29">
        <v>18700</v>
      </c>
      <c r="O425" s="29">
        <v>0</v>
      </c>
      <c r="P425" s="29">
        <v>18700</v>
      </c>
      <c r="Q425" s="43" t="s">
        <v>1727</v>
      </c>
      <c r="R425" s="43" t="s">
        <v>1729</v>
      </c>
      <c r="S425" s="43" t="s">
        <v>1632</v>
      </c>
      <c r="T425" s="43" t="s">
        <v>1633</v>
      </c>
      <c r="U425" s="43" t="s">
        <v>1728</v>
      </c>
      <c r="V425" s="78" t="s">
        <v>3216</v>
      </c>
      <c r="W425" s="75" t="s">
        <v>2774</v>
      </c>
      <c r="X425" s="76" t="s">
        <v>1687</v>
      </c>
      <c r="Y425" s="76" t="s">
        <v>1627</v>
      </c>
      <c r="Z425" s="1" t="s">
        <v>7</v>
      </c>
      <c r="CS425" s="18"/>
      <c r="CT425" s="18"/>
      <c r="CU425" s="18"/>
    </row>
    <row r="426" spans="1:99" ht="18" customHeight="1" x14ac:dyDescent="0.25">
      <c r="A426" s="43" t="s">
        <v>19</v>
      </c>
      <c r="B426" s="43" t="s">
        <v>94</v>
      </c>
      <c r="C426" s="39" t="s">
        <v>160</v>
      </c>
      <c r="D426" s="43" t="s">
        <v>736</v>
      </c>
      <c r="E426" s="43" t="s">
        <v>36</v>
      </c>
      <c r="F426" s="43"/>
      <c r="G426" s="43"/>
      <c r="H426" s="35" t="s">
        <v>1626</v>
      </c>
      <c r="I426" s="43" t="s">
        <v>1628</v>
      </c>
      <c r="J426" s="31">
        <v>4</v>
      </c>
      <c r="K426" s="30">
        <v>44012</v>
      </c>
      <c r="L426" s="30">
        <v>43937</v>
      </c>
      <c r="M426" s="30">
        <v>44377</v>
      </c>
      <c r="N426" s="29">
        <v>3000</v>
      </c>
      <c r="O426" s="29">
        <v>0</v>
      </c>
      <c r="P426" s="29">
        <v>3000</v>
      </c>
      <c r="Q426" s="43" t="s">
        <v>1630</v>
      </c>
      <c r="R426" s="43" t="s">
        <v>1631</v>
      </c>
      <c r="S426" s="43" t="s">
        <v>1632</v>
      </c>
      <c r="T426" s="43" t="s">
        <v>1633</v>
      </c>
      <c r="U426" s="43" t="s">
        <v>1631</v>
      </c>
      <c r="V426" s="78" t="s">
        <v>3376</v>
      </c>
      <c r="W426" s="75" t="s">
        <v>2774</v>
      </c>
      <c r="X426" s="76" t="s">
        <v>1629</v>
      </c>
      <c r="Y426" s="76" t="s">
        <v>1627</v>
      </c>
      <c r="Z426" s="1" t="s">
        <v>7</v>
      </c>
      <c r="CS426" s="18"/>
      <c r="CT426" s="18"/>
      <c r="CU426" s="18"/>
    </row>
    <row r="427" spans="1:99" ht="18" customHeight="1" x14ac:dyDescent="0.25">
      <c r="A427" s="39" t="s">
        <v>19</v>
      </c>
      <c r="B427" s="39" t="s">
        <v>94</v>
      </c>
      <c r="C427" s="39" t="s">
        <v>759</v>
      </c>
      <c r="D427" s="39" t="s">
        <v>760</v>
      </c>
      <c r="E427" s="39" t="s">
        <v>1</v>
      </c>
      <c r="F427" s="39" t="s">
        <v>763</v>
      </c>
      <c r="G427" s="39" t="s">
        <v>25</v>
      </c>
      <c r="H427" s="36">
        <v>33098</v>
      </c>
      <c r="I427" s="41"/>
      <c r="J427" s="8">
        <v>3</v>
      </c>
      <c r="K427" s="48">
        <v>43847</v>
      </c>
      <c r="L427" s="48">
        <v>43739</v>
      </c>
      <c r="M427" s="48">
        <v>44104</v>
      </c>
      <c r="N427" s="40">
        <v>32428</v>
      </c>
      <c r="O427" s="40">
        <v>9079.84</v>
      </c>
      <c r="P427" s="40">
        <v>41507.839999999997</v>
      </c>
      <c r="Q427" s="41" t="s">
        <v>761</v>
      </c>
      <c r="R427" s="39" t="s">
        <v>762</v>
      </c>
      <c r="S427" s="39" t="s">
        <v>49</v>
      </c>
      <c r="T427" s="41"/>
      <c r="U427" s="41"/>
      <c r="V427" s="78" t="s">
        <v>2949</v>
      </c>
      <c r="W427" s="75" t="s">
        <v>1620</v>
      </c>
      <c r="X427" s="78"/>
      <c r="Y427" s="78"/>
      <c r="Z427" s="1" t="s">
        <v>7</v>
      </c>
      <c r="AA427" s="18"/>
      <c r="AB427" s="18"/>
      <c r="AC427" s="18"/>
      <c r="AD427" s="18"/>
      <c r="AE427" s="18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  <c r="BO427" s="18"/>
      <c r="BP427" s="18"/>
      <c r="BQ427" s="18"/>
      <c r="BR427" s="18"/>
      <c r="BS427" s="18"/>
      <c r="BT427" s="18"/>
      <c r="BU427" s="18"/>
      <c r="BV427" s="18"/>
      <c r="BW427" s="18"/>
      <c r="BX427" s="18"/>
      <c r="BY427" s="18"/>
      <c r="BZ427" s="18"/>
      <c r="CA427" s="18"/>
      <c r="CB427" s="18"/>
      <c r="CC427" s="18"/>
      <c r="CD427" s="18"/>
      <c r="CE427" s="18"/>
      <c r="CF427" s="18"/>
      <c r="CG427" s="18"/>
      <c r="CH427" s="18"/>
      <c r="CI427" s="18"/>
      <c r="CJ427" s="18"/>
      <c r="CK427" s="18"/>
      <c r="CL427" s="18"/>
      <c r="CM427" s="18"/>
      <c r="CN427" s="18"/>
      <c r="CO427" s="18"/>
      <c r="CP427" s="18"/>
      <c r="CQ427" s="18"/>
      <c r="CS427" s="18"/>
      <c r="CT427" s="18"/>
      <c r="CU427" s="18"/>
    </row>
    <row r="428" spans="1:99" ht="18" customHeight="1" x14ac:dyDescent="0.25">
      <c r="A428" s="39" t="s">
        <v>19</v>
      </c>
      <c r="B428" s="39" t="s">
        <v>94</v>
      </c>
      <c r="C428" s="39" t="s">
        <v>207</v>
      </c>
      <c r="D428" s="39" t="s">
        <v>78</v>
      </c>
      <c r="E428" s="39" t="s">
        <v>25</v>
      </c>
      <c r="F428" s="39" t="s">
        <v>9</v>
      </c>
      <c r="G428" s="39" t="s">
        <v>9</v>
      </c>
      <c r="H428" s="36">
        <v>30256</v>
      </c>
      <c r="I428" s="41"/>
      <c r="J428" s="8">
        <v>4</v>
      </c>
      <c r="K428" s="48">
        <v>43805</v>
      </c>
      <c r="L428" s="48">
        <v>43678</v>
      </c>
      <c r="M428" s="48">
        <v>44043</v>
      </c>
      <c r="N428" s="40">
        <v>157554</v>
      </c>
      <c r="O428" s="40">
        <v>12604</v>
      </c>
      <c r="P428" s="40">
        <v>170158</v>
      </c>
      <c r="Q428" s="41" t="s">
        <v>208</v>
      </c>
      <c r="R428" s="39" t="s">
        <v>209</v>
      </c>
      <c r="S428" s="39" t="s">
        <v>49</v>
      </c>
      <c r="T428" s="41"/>
      <c r="U428" s="41"/>
      <c r="V428" s="78" t="s">
        <v>2977</v>
      </c>
      <c r="W428" s="75" t="s">
        <v>1620</v>
      </c>
      <c r="X428" s="78"/>
      <c r="Y428" s="78"/>
      <c r="Z428" s="1" t="s">
        <v>7</v>
      </c>
      <c r="AA428" s="18"/>
      <c r="AB428" s="18"/>
      <c r="AC428" s="18"/>
      <c r="AD428" s="18"/>
      <c r="AE428" s="18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  <c r="BO428" s="18"/>
      <c r="BP428" s="18"/>
      <c r="BQ428" s="18"/>
      <c r="BR428" s="18"/>
      <c r="BS428" s="18"/>
      <c r="BT428" s="18"/>
      <c r="BU428" s="18"/>
      <c r="BV428" s="18"/>
      <c r="BW428" s="18"/>
      <c r="BX428" s="18"/>
      <c r="BY428" s="18"/>
      <c r="BZ428" s="18"/>
      <c r="CA428" s="18"/>
      <c r="CB428" s="18"/>
      <c r="CC428" s="18"/>
      <c r="CD428" s="18"/>
      <c r="CE428" s="18"/>
      <c r="CF428" s="18"/>
      <c r="CG428" s="18"/>
      <c r="CH428" s="18"/>
      <c r="CI428" s="18"/>
      <c r="CJ428" s="18"/>
      <c r="CK428" s="18"/>
      <c r="CL428" s="18"/>
      <c r="CM428" s="18"/>
      <c r="CN428" s="18"/>
      <c r="CO428" s="18"/>
      <c r="CP428" s="18"/>
      <c r="CQ428" s="18"/>
      <c r="CS428" s="18"/>
      <c r="CT428" s="18"/>
      <c r="CU428" s="18"/>
    </row>
    <row r="429" spans="1:99" ht="18" customHeight="1" x14ac:dyDescent="0.25">
      <c r="A429" s="43" t="s">
        <v>19</v>
      </c>
      <c r="B429" s="43" t="s">
        <v>94</v>
      </c>
      <c r="C429" s="43" t="s">
        <v>2777</v>
      </c>
      <c r="D429" s="43" t="s">
        <v>876</v>
      </c>
      <c r="E429" s="43" t="s">
        <v>36</v>
      </c>
      <c r="F429" s="43"/>
      <c r="G429" s="43"/>
      <c r="H429" s="35" t="s">
        <v>2659</v>
      </c>
      <c r="I429" s="43" t="s">
        <v>2664</v>
      </c>
      <c r="J429" s="31">
        <v>1</v>
      </c>
      <c r="K429" s="30">
        <v>43922</v>
      </c>
      <c r="L429" s="30">
        <v>43922</v>
      </c>
      <c r="M429" s="30">
        <v>44286</v>
      </c>
      <c r="N429" s="29">
        <v>76000</v>
      </c>
      <c r="O429" s="29">
        <v>0</v>
      </c>
      <c r="P429" s="29">
        <v>76000</v>
      </c>
      <c r="Q429" s="43" t="s">
        <v>2661</v>
      </c>
      <c r="R429" s="43" t="s">
        <v>2663</v>
      </c>
      <c r="S429" s="43" t="s">
        <v>1632</v>
      </c>
      <c r="T429" s="43" t="s">
        <v>1633</v>
      </c>
      <c r="U429" s="43" t="s">
        <v>2662</v>
      </c>
      <c r="V429" s="78" t="s">
        <v>3350</v>
      </c>
      <c r="W429" s="75" t="s">
        <v>2774</v>
      </c>
      <c r="X429" s="76" t="s">
        <v>1687</v>
      </c>
      <c r="Y429" s="76" t="s">
        <v>1627</v>
      </c>
      <c r="Z429" s="1" t="s">
        <v>7</v>
      </c>
    </row>
    <row r="430" spans="1:99" ht="18" customHeight="1" x14ac:dyDescent="0.25">
      <c r="A430" s="43" t="s">
        <v>19</v>
      </c>
      <c r="B430" s="43" t="s">
        <v>94</v>
      </c>
      <c r="C430" s="43" t="s">
        <v>2777</v>
      </c>
      <c r="D430" s="43" t="s">
        <v>876</v>
      </c>
      <c r="E430" s="43" t="s">
        <v>36</v>
      </c>
      <c r="F430" s="43"/>
      <c r="G430" s="43"/>
      <c r="H430" s="35" t="s">
        <v>2659</v>
      </c>
      <c r="I430" s="43" t="s">
        <v>2660</v>
      </c>
      <c r="J430" s="31">
        <v>1</v>
      </c>
      <c r="K430" s="30">
        <v>43922</v>
      </c>
      <c r="L430" s="30">
        <v>43922</v>
      </c>
      <c r="M430" s="30">
        <v>44286</v>
      </c>
      <c r="N430" s="29">
        <v>2000</v>
      </c>
      <c r="O430" s="29">
        <v>0</v>
      </c>
      <c r="P430" s="29">
        <v>2000</v>
      </c>
      <c r="Q430" s="43" t="s">
        <v>2661</v>
      </c>
      <c r="R430" s="43" t="s">
        <v>2663</v>
      </c>
      <c r="S430" s="43" t="s">
        <v>1632</v>
      </c>
      <c r="T430" s="43" t="s">
        <v>1633</v>
      </c>
      <c r="U430" s="43" t="s">
        <v>2662</v>
      </c>
      <c r="V430" s="78" t="s">
        <v>3350</v>
      </c>
      <c r="W430" s="75" t="s">
        <v>2774</v>
      </c>
      <c r="X430" s="76" t="s">
        <v>1687</v>
      </c>
      <c r="Y430" s="76" t="s">
        <v>1627</v>
      </c>
      <c r="Z430" s="1" t="s">
        <v>7</v>
      </c>
    </row>
    <row r="431" spans="1:99" ht="18" customHeight="1" x14ac:dyDescent="0.25">
      <c r="A431" s="39" t="s">
        <v>19</v>
      </c>
      <c r="B431" s="39" t="s">
        <v>94</v>
      </c>
      <c r="C431" s="39" t="s">
        <v>431</v>
      </c>
      <c r="D431" s="39" t="s">
        <v>78</v>
      </c>
      <c r="E431" s="39" t="s">
        <v>25</v>
      </c>
      <c r="F431" s="39" t="s">
        <v>9</v>
      </c>
      <c r="G431" s="39" t="s">
        <v>9</v>
      </c>
      <c r="H431" s="36">
        <v>30716</v>
      </c>
      <c r="I431" s="41"/>
      <c r="J431" s="8">
        <v>4</v>
      </c>
      <c r="K431" s="48">
        <v>43743</v>
      </c>
      <c r="L431" s="48">
        <v>43678</v>
      </c>
      <c r="M431" s="48">
        <v>44043</v>
      </c>
      <c r="N431" s="40">
        <v>497231</v>
      </c>
      <c r="O431" s="40">
        <v>278449.36</v>
      </c>
      <c r="P431" s="40">
        <v>775680.36</v>
      </c>
      <c r="Q431" s="41" t="s">
        <v>432</v>
      </c>
      <c r="R431" s="39" t="s">
        <v>433</v>
      </c>
      <c r="S431" s="39" t="s">
        <v>49</v>
      </c>
      <c r="T431" s="41"/>
      <c r="U431" s="41"/>
      <c r="V431" s="78" t="s">
        <v>3089</v>
      </c>
      <c r="W431" s="75" t="s">
        <v>1620</v>
      </c>
      <c r="X431" s="78"/>
      <c r="Y431" s="78"/>
      <c r="Z431" s="1" t="s">
        <v>7</v>
      </c>
      <c r="AA431" s="18"/>
      <c r="AB431" s="18"/>
      <c r="AC431" s="18"/>
      <c r="AD431" s="18"/>
      <c r="AE431" s="18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  <c r="BO431" s="18"/>
      <c r="BP431" s="18"/>
      <c r="BQ431" s="18"/>
      <c r="BR431" s="18"/>
      <c r="BS431" s="18"/>
      <c r="BT431" s="18"/>
      <c r="BU431" s="18"/>
      <c r="BV431" s="18"/>
      <c r="BW431" s="18"/>
      <c r="BX431" s="18"/>
      <c r="BY431" s="18"/>
      <c r="BZ431" s="18"/>
      <c r="CA431" s="18"/>
      <c r="CB431" s="18"/>
      <c r="CC431" s="18"/>
      <c r="CD431" s="18"/>
      <c r="CE431" s="18"/>
      <c r="CF431" s="18"/>
      <c r="CG431" s="18"/>
      <c r="CH431" s="18"/>
      <c r="CI431" s="18"/>
      <c r="CJ431" s="18"/>
      <c r="CK431" s="18"/>
      <c r="CL431" s="18"/>
      <c r="CM431" s="18"/>
      <c r="CN431" s="18"/>
      <c r="CO431" s="18"/>
      <c r="CP431" s="18"/>
      <c r="CQ431" s="18"/>
    </row>
    <row r="432" spans="1:99" ht="18" customHeight="1" x14ac:dyDescent="0.25">
      <c r="A432" s="43" t="s">
        <v>19</v>
      </c>
      <c r="B432" s="43" t="s">
        <v>94</v>
      </c>
      <c r="C432" s="39" t="s">
        <v>431</v>
      </c>
      <c r="D432" s="43" t="s">
        <v>78</v>
      </c>
      <c r="E432" s="43" t="s">
        <v>25</v>
      </c>
      <c r="F432" s="43"/>
      <c r="G432" s="43"/>
      <c r="H432" s="35" t="s">
        <v>2586</v>
      </c>
      <c r="I432" s="43" t="s">
        <v>2587</v>
      </c>
      <c r="J432" s="31">
        <v>3</v>
      </c>
      <c r="K432" s="30">
        <v>43934</v>
      </c>
      <c r="L432" s="30">
        <v>43922</v>
      </c>
      <c r="M432" s="30">
        <v>44286</v>
      </c>
      <c r="N432" s="29">
        <v>287980</v>
      </c>
      <c r="O432" s="29">
        <v>157651</v>
      </c>
      <c r="P432" s="29">
        <v>445631</v>
      </c>
      <c r="Q432" s="43" t="s">
        <v>2588</v>
      </c>
      <c r="R432" s="43" t="s">
        <v>1321</v>
      </c>
      <c r="S432" s="43" t="s">
        <v>1632</v>
      </c>
      <c r="T432" s="43" t="s">
        <v>1633</v>
      </c>
      <c r="U432" s="43" t="s">
        <v>1321</v>
      </c>
      <c r="V432" s="78" t="s">
        <v>3375</v>
      </c>
      <c r="W432" s="75" t="s">
        <v>2774</v>
      </c>
      <c r="X432" s="76" t="s">
        <v>1687</v>
      </c>
      <c r="Y432" s="76" t="s">
        <v>1627</v>
      </c>
      <c r="Z432" s="1" t="s">
        <v>7</v>
      </c>
    </row>
    <row r="433" spans="1:95" ht="18" customHeight="1" x14ac:dyDescent="0.25">
      <c r="A433" s="43" t="s">
        <v>19</v>
      </c>
      <c r="B433" s="43" t="s">
        <v>94</v>
      </c>
      <c r="C433" s="39" t="s">
        <v>431</v>
      </c>
      <c r="D433" s="43" t="s">
        <v>78</v>
      </c>
      <c r="E433" s="43" t="s">
        <v>25</v>
      </c>
      <c r="F433" s="43"/>
      <c r="G433" s="43"/>
      <c r="H433" s="35" t="s">
        <v>1781</v>
      </c>
      <c r="I433" s="43" t="s">
        <v>1782</v>
      </c>
      <c r="J433" s="31">
        <v>2</v>
      </c>
      <c r="K433" s="30">
        <v>44012</v>
      </c>
      <c r="L433" s="30">
        <v>43952</v>
      </c>
      <c r="M433" s="30">
        <v>44316</v>
      </c>
      <c r="N433" s="29">
        <v>324202</v>
      </c>
      <c r="O433" s="29">
        <v>25936</v>
      </c>
      <c r="P433" s="29">
        <v>350138</v>
      </c>
      <c r="Q433" s="43" t="s">
        <v>1783</v>
      </c>
      <c r="R433" s="43" t="s">
        <v>1227</v>
      </c>
      <c r="S433" s="43" t="s">
        <v>1632</v>
      </c>
      <c r="T433" s="43" t="s">
        <v>1633</v>
      </c>
      <c r="U433" s="43" t="s">
        <v>1227</v>
      </c>
      <c r="V433" s="78" t="s">
        <v>3387</v>
      </c>
      <c r="W433" s="75" t="s">
        <v>2774</v>
      </c>
      <c r="X433" s="76" t="s">
        <v>1687</v>
      </c>
      <c r="Y433" s="76" t="s">
        <v>1627</v>
      </c>
      <c r="Z433" s="1" t="s">
        <v>7</v>
      </c>
    </row>
    <row r="434" spans="1:95" ht="18" customHeight="1" x14ac:dyDescent="0.25">
      <c r="A434" s="39" t="s">
        <v>19</v>
      </c>
      <c r="B434" s="39" t="s">
        <v>94</v>
      </c>
      <c r="C434" s="39" t="s">
        <v>439</v>
      </c>
      <c r="D434" s="39" t="s">
        <v>440</v>
      </c>
      <c r="E434" s="39" t="s">
        <v>134</v>
      </c>
      <c r="F434" s="39" t="s">
        <v>9</v>
      </c>
      <c r="G434" s="39" t="s">
        <v>9</v>
      </c>
      <c r="H434" s="36">
        <v>32295</v>
      </c>
      <c r="I434" s="41"/>
      <c r="J434" s="8">
        <v>2</v>
      </c>
      <c r="K434" s="48">
        <v>43782</v>
      </c>
      <c r="L434" s="48">
        <v>43698</v>
      </c>
      <c r="M434" s="48">
        <v>44255</v>
      </c>
      <c r="N434" s="40">
        <v>16667</v>
      </c>
      <c r="O434" s="40">
        <v>3333</v>
      </c>
      <c r="P434" s="40">
        <v>20000</v>
      </c>
      <c r="Q434" s="41" t="s">
        <v>9</v>
      </c>
      <c r="R434" s="39" t="s">
        <v>441</v>
      </c>
      <c r="S434" s="39" t="s">
        <v>49</v>
      </c>
      <c r="T434" s="41"/>
      <c r="U434" s="41"/>
      <c r="V434" s="78" t="s">
        <v>2928</v>
      </c>
      <c r="W434" s="75" t="s">
        <v>1620</v>
      </c>
      <c r="X434" s="78"/>
      <c r="Y434" s="78"/>
      <c r="Z434" s="1" t="s">
        <v>7</v>
      </c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/>
      <c r="BM434" s="18"/>
      <c r="BN434" s="18"/>
      <c r="BO434" s="18"/>
      <c r="BP434" s="18"/>
      <c r="BQ434" s="18"/>
      <c r="BR434" s="18"/>
      <c r="BS434" s="18"/>
      <c r="BT434" s="18"/>
      <c r="BU434" s="18"/>
      <c r="BV434" s="18"/>
      <c r="BW434" s="18"/>
      <c r="BX434" s="18"/>
      <c r="BY434" s="18"/>
      <c r="BZ434" s="18"/>
      <c r="CA434" s="18"/>
      <c r="CB434" s="18"/>
      <c r="CC434" s="18"/>
      <c r="CD434" s="18"/>
      <c r="CE434" s="18"/>
      <c r="CF434" s="18"/>
      <c r="CG434" s="18"/>
      <c r="CH434" s="18"/>
      <c r="CI434" s="18"/>
      <c r="CJ434" s="18"/>
      <c r="CK434" s="18"/>
      <c r="CL434" s="18"/>
      <c r="CM434" s="18"/>
      <c r="CN434" s="18"/>
      <c r="CO434" s="18"/>
      <c r="CP434" s="18"/>
      <c r="CQ434" s="18"/>
    </row>
    <row r="435" spans="1:95" ht="18" customHeight="1" x14ac:dyDescent="0.25">
      <c r="A435" s="43" t="s">
        <v>19</v>
      </c>
      <c r="B435" s="43" t="s">
        <v>94</v>
      </c>
      <c r="C435" s="43" t="s">
        <v>439</v>
      </c>
      <c r="D435" s="43" t="s">
        <v>402</v>
      </c>
      <c r="E435" s="43" t="s">
        <v>36</v>
      </c>
      <c r="F435" s="43" t="s">
        <v>78</v>
      </c>
      <c r="G435" s="43" t="s">
        <v>25</v>
      </c>
      <c r="H435" s="35" t="s">
        <v>2223</v>
      </c>
      <c r="I435" s="43" t="s">
        <v>2224</v>
      </c>
      <c r="J435" s="31">
        <v>2</v>
      </c>
      <c r="K435" s="30">
        <v>43983</v>
      </c>
      <c r="L435" s="30">
        <v>43922</v>
      </c>
      <c r="M435" s="30">
        <v>44286</v>
      </c>
      <c r="N435" s="29">
        <v>64806</v>
      </c>
      <c r="O435" s="29">
        <v>36290</v>
      </c>
      <c r="P435" s="29">
        <v>101096</v>
      </c>
      <c r="Q435" s="43" t="s">
        <v>1219</v>
      </c>
      <c r="R435" s="43" t="s">
        <v>1463</v>
      </c>
      <c r="S435" s="43" t="s">
        <v>1632</v>
      </c>
      <c r="T435" s="43" t="s">
        <v>1633</v>
      </c>
      <c r="U435" s="43" t="s">
        <v>2225</v>
      </c>
      <c r="V435" s="78" t="s">
        <v>3445</v>
      </c>
      <c r="W435" s="75" t="s">
        <v>2774</v>
      </c>
      <c r="X435" s="76" t="s">
        <v>1687</v>
      </c>
      <c r="Y435" s="76" t="s">
        <v>1627</v>
      </c>
      <c r="Z435" s="1" t="s">
        <v>7</v>
      </c>
    </row>
    <row r="436" spans="1:95" ht="18" customHeight="1" x14ac:dyDescent="0.25">
      <c r="A436" s="43" t="s">
        <v>19</v>
      </c>
      <c r="B436" s="43" t="s">
        <v>94</v>
      </c>
      <c r="C436" s="43" t="s">
        <v>439</v>
      </c>
      <c r="D436" s="43" t="s">
        <v>1352</v>
      </c>
      <c r="E436" s="43" t="s">
        <v>134</v>
      </c>
      <c r="F436" s="43" t="s">
        <v>405</v>
      </c>
      <c r="G436" s="43" t="s">
        <v>25</v>
      </c>
      <c r="H436" s="35" t="s">
        <v>2515</v>
      </c>
      <c r="I436" s="43" t="s">
        <v>2516</v>
      </c>
      <c r="J436" s="31">
        <v>2</v>
      </c>
      <c r="K436" s="30">
        <v>43944</v>
      </c>
      <c r="L436" s="30">
        <v>43191</v>
      </c>
      <c r="M436" s="30">
        <v>44012</v>
      </c>
      <c r="N436" s="29">
        <v>359132</v>
      </c>
      <c r="O436" s="29">
        <v>95657</v>
      </c>
      <c r="P436" s="29">
        <v>454789</v>
      </c>
      <c r="Q436" s="43" t="s">
        <v>2517</v>
      </c>
      <c r="R436" s="43" t="s">
        <v>2519</v>
      </c>
      <c r="S436" s="43" t="s">
        <v>1632</v>
      </c>
      <c r="T436" s="43" t="s">
        <v>1633</v>
      </c>
      <c r="U436" s="43" t="s">
        <v>2518</v>
      </c>
      <c r="V436" s="78" t="s">
        <v>3398</v>
      </c>
      <c r="W436" s="75" t="s">
        <v>2774</v>
      </c>
      <c r="X436" s="76" t="s">
        <v>1687</v>
      </c>
      <c r="Y436" s="76" t="s">
        <v>1627</v>
      </c>
      <c r="Z436" s="1" t="s">
        <v>7</v>
      </c>
    </row>
    <row r="437" spans="1:95" ht="18" customHeight="1" x14ac:dyDescent="0.25">
      <c r="A437" s="43" t="s">
        <v>19</v>
      </c>
      <c r="B437" s="43" t="s">
        <v>94</v>
      </c>
      <c r="C437" s="43" t="s">
        <v>439</v>
      </c>
      <c r="D437" s="43" t="s">
        <v>78</v>
      </c>
      <c r="E437" s="43" t="s">
        <v>25</v>
      </c>
      <c r="F437" s="43"/>
      <c r="G437" s="43"/>
      <c r="H437" s="35" t="s">
        <v>1991</v>
      </c>
      <c r="I437" s="43" t="s">
        <v>1992</v>
      </c>
      <c r="J437" s="31">
        <v>1</v>
      </c>
      <c r="K437" s="30">
        <v>44004</v>
      </c>
      <c r="L437" s="30">
        <v>43922</v>
      </c>
      <c r="M437" s="30">
        <v>44286</v>
      </c>
      <c r="N437" s="29">
        <v>561703</v>
      </c>
      <c r="O437" s="29">
        <v>148130</v>
      </c>
      <c r="P437" s="29">
        <v>709833</v>
      </c>
      <c r="Q437" s="43" t="s">
        <v>1993</v>
      </c>
      <c r="R437" s="43" t="s">
        <v>1348</v>
      </c>
      <c r="S437" s="43" t="s">
        <v>1632</v>
      </c>
      <c r="T437" s="43" t="s">
        <v>1633</v>
      </c>
      <c r="U437" s="43" t="s">
        <v>1994</v>
      </c>
      <c r="V437" s="78" t="s">
        <v>3210</v>
      </c>
      <c r="W437" s="75" t="s">
        <v>2774</v>
      </c>
      <c r="X437" s="76" t="s">
        <v>1687</v>
      </c>
      <c r="Y437" s="76" t="s">
        <v>1627</v>
      </c>
      <c r="Z437" s="1" t="s">
        <v>7</v>
      </c>
    </row>
    <row r="438" spans="1:95" ht="18" customHeight="1" x14ac:dyDescent="0.25">
      <c r="A438" s="43" t="s">
        <v>19</v>
      </c>
      <c r="B438" s="43" t="s">
        <v>94</v>
      </c>
      <c r="C438" s="43" t="s">
        <v>439</v>
      </c>
      <c r="D438" s="43" t="s">
        <v>405</v>
      </c>
      <c r="E438" s="43" t="s">
        <v>25</v>
      </c>
      <c r="F438" s="43"/>
      <c r="G438" s="43"/>
      <c r="H438" s="35" t="s">
        <v>2738</v>
      </c>
      <c r="I438" s="43" t="s">
        <v>2739</v>
      </c>
      <c r="J438" s="31">
        <v>5</v>
      </c>
      <c r="K438" s="30">
        <v>43908</v>
      </c>
      <c r="L438" s="30">
        <v>43891</v>
      </c>
      <c r="M438" s="30">
        <v>44255</v>
      </c>
      <c r="N438" s="29">
        <v>457422</v>
      </c>
      <c r="O438" s="29">
        <v>68967</v>
      </c>
      <c r="P438" s="29">
        <v>526389</v>
      </c>
      <c r="Q438" s="43" t="s">
        <v>2740</v>
      </c>
      <c r="R438" s="43" t="s">
        <v>2742</v>
      </c>
      <c r="S438" s="43" t="s">
        <v>1632</v>
      </c>
      <c r="T438" s="43" t="s">
        <v>1633</v>
      </c>
      <c r="U438" s="43" t="s">
        <v>2741</v>
      </c>
      <c r="V438" s="78" t="s">
        <v>3372</v>
      </c>
      <c r="W438" s="75" t="s">
        <v>2774</v>
      </c>
      <c r="X438" s="76" t="s">
        <v>1687</v>
      </c>
      <c r="Y438" s="76" t="s">
        <v>1627</v>
      </c>
      <c r="Z438" s="1" t="s">
        <v>7</v>
      </c>
    </row>
    <row r="439" spans="1:95" ht="18" customHeight="1" x14ac:dyDescent="0.25">
      <c r="A439" s="39" t="s">
        <v>19</v>
      </c>
      <c r="B439" s="39" t="s">
        <v>94</v>
      </c>
      <c r="C439" s="39" t="s">
        <v>741</v>
      </c>
      <c r="D439" s="39" t="s">
        <v>78</v>
      </c>
      <c r="E439" s="39" t="s">
        <v>25</v>
      </c>
      <c r="F439" s="39" t="s">
        <v>9</v>
      </c>
      <c r="G439" s="39" t="s">
        <v>9</v>
      </c>
      <c r="H439" s="36">
        <v>32723</v>
      </c>
      <c r="I439" s="41"/>
      <c r="J439" s="8">
        <v>2</v>
      </c>
      <c r="K439" s="48">
        <v>43714</v>
      </c>
      <c r="L439" s="48">
        <v>43647</v>
      </c>
      <c r="M439" s="48">
        <v>44012</v>
      </c>
      <c r="N439" s="40">
        <v>621284</v>
      </c>
      <c r="O439" s="40">
        <v>157323</v>
      </c>
      <c r="P439" s="40">
        <v>778607</v>
      </c>
      <c r="Q439" s="41" t="s">
        <v>1253</v>
      </c>
      <c r="R439" s="39" t="s">
        <v>1254</v>
      </c>
      <c r="S439" s="39" t="s">
        <v>49</v>
      </c>
      <c r="T439" s="41"/>
      <c r="U439" s="41"/>
      <c r="V439" s="78" t="s">
        <v>3000</v>
      </c>
      <c r="W439" s="75" t="s">
        <v>1620</v>
      </c>
      <c r="X439" s="78"/>
      <c r="Y439" s="78"/>
      <c r="Z439" s="1" t="s">
        <v>7</v>
      </c>
      <c r="AA439" s="18"/>
      <c r="AB439" s="18"/>
      <c r="AC439" s="18"/>
      <c r="AD439" s="18"/>
      <c r="AE439" s="18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  <c r="AU439" s="18"/>
      <c r="AV439" s="18"/>
      <c r="AW439" s="18"/>
      <c r="AX439" s="18"/>
      <c r="AY439" s="18"/>
      <c r="AZ439" s="18"/>
      <c r="BA439" s="18"/>
      <c r="BB439" s="18"/>
      <c r="BC439" s="18"/>
      <c r="BD439" s="18"/>
      <c r="BE439" s="18"/>
      <c r="BF439" s="18"/>
      <c r="BG439" s="18"/>
      <c r="BH439" s="18"/>
      <c r="BI439" s="18"/>
      <c r="BJ439" s="18"/>
      <c r="BK439" s="18"/>
      <c r="BL439" s="18"/>
      <c r="BM439" s="18"/>
      <c r="BN439" s="18"/>
      <c r="BO439" s="18"/>
      <c r="BP439" s="18"/>
      <c r="BQ439" s="18"/>
      <c r="BR439" s="18"/>
      <c r="BS439" s="18"/>
      <c r="BT439" s="18"/>
      <c r="BU439" s="18"/>
      <c r="BV439" s="18"/>
      <c r="BW439" s="18"/>
      <c r="BX439" s="18"/>
      <c r="BY439" s="18"/>
      <c r="BZ439" s="18"/>
      <c r="CA439" s="18"/>
      <c r="CB439" s="18"/>
      <c r="CC439" s="18"/>
      <c r="CD439" s="18"/>
      <c r="CE439" s="18"/>
      <c r="CF439" s="18"/>
      <c r="CG439" s="18"/>
      <c r="CH439" s="18"/>
      <c r="CI439" s="18"/>
      <c r="CJ439" s="18"/>
      <c r="CK439" s="18"/>
      <c r="CL439" s="18"/>
      <c r="CM439" s="18"/>
      <c r="CN439" s="18"/>
      <c r="CO439" s="18"/>
      <c r="CP439" s="18"/>
      <c r="CQ439" s="18"/>
    </row>
    <row r="440" spans="1:95" ht="18" customHeight="1" x14ac:dyDescent="0.25">
      <c r="A440" s="39" t="s">
        <v>19</v>
      </c>
      <c r="B440" s="39" t="s">
        <v>94</v>
      </c>
      <c r="C440" s="39" t="s">
        <v>145</v>
      </c>
      <c r="D440" s="39" t="s">
        <v>146</v>
      </c>
      <c r="E440" s="39" t="s">
        <v>36</v>
      </c>
      <c r="F440" s="39" t="s">
        <v>9</v>
      </c>
      <c r="G440" s="39" t="s">
        <v>9</v>
      </c>
      <c r="H440" s="36">
        <v>29652</v>
      </c>
      <c r="I440" s="41"/>
      <c r="J440" s="8">
        <v>6</v>
      </c>
      <c r="K440" s="48">
        <v>43791</v>
      </c>
      <c r="L440" s="48">
        <v>43800</v>
      </c>
      <c r="M440" s="48">
        <v>43921</v>
      </c>
      <c r="N440" s="40">
        <v>5996</v>
      </c>
      <c r="O440" s="40">
        <v>480</v>
      </c>
      <c r="P440" s="40">
        <v>6476</v>
      </c>
      <c r="Q440" s="41" t="s">
        <v>488</v>
      </c>
      <c r="R440" s="39" t="s">
        <v>489</v>
      </c>
      <c r="S440" s="39" t="s">
        <v>49</v>
      </c>
      <c r="T440" s="41"/>
      <c r="U440" s="41"/>
      <c r="V440" s="78" t="s">
        <v>2978</v>
      </c>
      <c r="W440" s="75" t="s">
        <v>1620</v>
      </c>
      <c r="X440" s="78"/>
      <c r="Y440" s="78"/>
      <c r="Z440" s="1" t="s">
        <v>7</v>
      </c>
      <c r="AA440" s="18"/>
      <c r="AB440" s="18"/>
      <c r="AC440" s="18"/>
      <c r="AD440" s="18"/>
      <c r="AE440" s="18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  <c r="AU440" s="18"/>
      <c r="AV440" s="18"/>
      <c r="AW440" s="18"/>
      <c r="AX440" s="18"/>
      <c r="AY440" s="18"/>
      <c r="AZ440" s="18"/>
      <c r="BA440" s="18"/>
      <c r="BB440" s="18"/>
      <c r="BC440" s="18"/>
      <c r="BD440" s="18"/>
      <c r="BE440" s="18"/>
      <c r="BF440" s="18"/>
      <c r="BG440" s="18"/>
      <c r="BH440" s="18"/>
      <c r="BI440" s="18"/>
      <c r="BJ440" s="18"/>
      <c r="BK440" s="18"/>
      <c r="BL440" s="18"/>
      <c r="BM440" s="18"/>
      <c r="BN440" s="18"/>
      <c r="BO440" s="18"/>
      <c r="BP440" s="18"/>
      <c r="BQ440" s="18"/>
      <c r="BR440" s="18"/>
      <c r="BS440" s="18"/>
      <c r="BT440" s="18"/>
      <c r="BU440" s="18"/>
      <c r="BV440" s="18"/>
      <c r="BW440" s="18"/>
      <c r="BX440" s="18"/>
      <c r="BY440" s="18"/>
      <c r="BZ440" s="18"/>
      <c r="CA440" s="18"/>
      <c r="CB440" s="18"/>
      <c r="CC440" s="18"/>
      <c r="CD440" s="18"/>
      <c r="CE440" s="18"/>
      <c r="CF440" s="18"/>
      <c r="CG440" s="18"/>
      <c r="CH440" s="18"/>
      <c r="CI440" s="18"/>
      <c r="CJ440" s="18"/>
      <c r="CK440" s="18"/>
      <c r="CL440" s="18"/>
      <c r="CM440" s="18"/>
      <c r="CN440" s="18"/>
      <c r="CO440" s="18"/>
      <c r="CP440" s="18"/>
      <c r="CQ440" s="18"/>
    </row>
    <row r="441" spans="1:95" ht="18" customHeight="1" x14ac:dyDescent="0.25">
      <c r="A441" s="39" t="s">
        <v>19</v>
      </c>
      <c r="B441" s="39" t="s">
        <v>94</v>
      </c>
      <c r="C441" s="39" t="s">
        <v>145</v>
      </c>
      <c r="D441" s="39" t="s">
        <v>146</v>
      </c>
      <c r="E441" s="39" t="s">
        <v>36</v>
      </c>
      <c r="F441" s="39" t="s">
        <v>9</v>
      </c>
      <c r="G441" s="39" t="s">
        <v>9</v>
      </c>
      <c r="H441" s="36">
        <v>29667</v>
      </c>
      <c r="I441" s="41"/>
      <c r="J441" s="8">
        <v>8</v>
      </c>
      <c r="K441" s="48">
        <v>43791</v>
      </c>
      <c r="L441" s="48">
        <v>43831</v>
      </c>
      <c r="M441" s="48">
        <v>43921</v>
      </c>
      <c r="N441" s="40">
        <v>22846</v>
      </c>
      <c r="O441" s="40">
        <v>1828</v>
      </c>
      <c r="P441" s="40">
        <v>24674</v>
      </c>
      <c r="Q441" s="41" t="s">
        <v>147</v>
      </c>
      <c r="R441" s="39" t="s">
        <v>148</v>
      </c>
      <c r="S441" s="39" t="s">
        <v>49</v>
      </c>
      <c r="T441" s="41"/>
      <c r="U441" s="41"/>
      <c r="V441" s="78" t="s">
        <v>3175</v>
      </c>
      <c r="W441" s="75" t="s">
        <v>1620</v>
      </c>
      <c r="X441" s="78"/>
      <c r="Y441" s="78"/>
      <c r="Z441" s="1" t="s">
        <v>7</v>
      </c>
      <c r="AA441" s="18"/>
      <c r="AB441" s="18"/>
      <c r="AC441" s="18"/>
      <c r="AD441" s="18"/>
      <c r="AE441" s="18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  <c r="AU441" s="18"/>
      <c r="AV441" s="18"/>
      <c r="AW441" s="18"/>
      <c r="AX441" s="18"/>
      <c r="AY441" s="18"/>
      <c r="AZ441" s="18"/>
      <c r="BA441" s="18"/>
      <c r="BB441" s="18"/>
      <c r="BC441" s="18"/>
      <c r="BD441" s="18"/>
      <c r="BE441" s="18"/>
      <c r="BF441" s="18"/>
      <c r="BG441" s="18"/>
      <c r="BH441" s="18"/>
      <c r="BI441" s="18"/>
      <c r="BJ441" s="18"/>
      <c r="BK441" s="18"/>
      <c r="BL441" s="18"/>
      <c r="BM441" s="18"/>
      <c r="BN441" s="18"/>
      <c r="BO441" s="18"/>
      <c r="BP441" s="18"/>
      <c r="BQ441" s="18"/>
      <c r="BR441" s="18"/>
      <c r="BS441" s="18"/>
      <c r="BT441" s="18"/>
      <c r="BU441" s="18"/>
      <c r="BV441" s="18"/>
      <c r="BW441" s="18"/>
      <c r="BX441" s="18"/>
      <c r="BY441" s="18"/>
      <c r="BZ441" s="18"/>
      <c r="CA441" s="18"/>
      <c r="CB441" s="18"/>
      <c r="CC441" s="18"/>
      <c r="CD441" s="18"/>
      <c r="CE441" s="18"/>
      <c r="CF441" s="18"/>
      <c r="CG441" s="18"/>
      <c r="CH441" s="18"/>
      <c r="CI441" s="18"/>
      <c r="CJ441" s="18"/>
      <c r="CK441" s="18"/>
      <c r="CL441" s="18"/>
      <c r="CM441" s="18"/>
      <c r="CN441" s="18"/>
      <c r="CO441" s="18"/>
      <c r="CP441" s="18"/>
      <c r="CQ441" s="18"/>
    </row>
    <row r="442" spans="1:95" ht="18" customHeight="1" x14ac:dyDescent="0.25">
      <c r="A442" s="43" t="s">
        <v>19</v>
      </c>
      <c r="B442" s="43" t="s">
        <v>94</v>
      </c>
      <c r="C442" s="39" t="s">
        <v>145</v>
      </c>
      <c r="D442" s="43" t="s">
        <v>146</v>
      </c>
      <c r="E442" s="43" t="s">
        <v>36</v>
      </c>
      <c r="F442" s="43"/>
      <c r="G442" s="43"/>
      <c r="H442" s="35" t="s">
        <v>2060</v>
      </c>
      <c r="I442" s="43" t="s">
        <v>2061</v>
      </c>
      <c r="J442" s="31">
        <v>6</v>
      </c>
      <c r="K442" s="30">
        <v>43999</v>
      </c>
      <c r="L442" s="30">
        <v>43922</v>
      </c>
      <c r="M442" s="30">
        <v>44286</v>
      </c>
      <c r="N442" s="29">
        <v>115660</v>
      </c>
      <c r="O442" s="29">
        <v>9252</v>
      </c>
      <c r="P442" s="29">
        <v>124912</v>
      </c>
      <c r="Q442" s="43" t="s">
        <v>147</v>
      </c>
      <c r="R442" s="43" t="s">
        <v>148</v>
      </c>
      <c r="S442" s="43" t="s">
        <v>1632</v>
      </c>
      <c r="T442" s="43" t="s">
        <v>1633</v>
      </c>
      <c r="U442" s="43" t="s">
        <v>148</v>
      </c>
      <c r="V442" s="78" t="s">
        <v>3446</v>
      </c>
      <c r="W442" s="75" t="s">
        <v>2774</v>
      </c>
      <c r="X442" s="76" t="s">
        <v>1687</v>
      </c>
      <c r="Y442" s="76" t="s">
        <v>1627</v>
      </c>
      <c r="Z442" s="1" t="s">
        <v>7</v>
      </c>
    </row>
    <row r="443" spans="1:95" ht="18" customHeight="1" x14ac:dyDescent="0.25">
      <c r="A443" s="43" t="s">
        <v>19</v>
      </c>
      <c r="B443" s="43" t="s">
        <v>94</v>
      </c>
      <c r="C443" s="39" t="s">
        <v>145</v>
      </c>
      <c r="D443" s="43" t="s">
        <v>1093</v>
      </c>
      <c r="E443" s="43" t="s">
        <v>36</v>
      </c>
      <c r="F443" s="43" t="s">
        <v>146</v>
      </c>
      <c r="G443" s="43" t="s">
        <v>36</v>
      </c>
      <c r="H443" s="35" t="s">
        <v>1850</v>
      </c>
      <c r="I443" s="43" t="s">
        <v>1851</v>
      </c>
      <c r="J443" s="31">
        <v>1</v>
      </c>
      <c r="K443" s="30">
        <v>44012</v>
      </c>
      <c r="L443" s="30">
        <v>42370</v>
      </c>
      <c r="M443" s="30">
        <v>401768</v>
      </c>
      <c r="N443" s="29">
        <v>1928</v>
      </c>
      <c r="O443" s="29">
        <v>154</v>
      </c>
      <c r="P443" s="29">
        <v>2082</v>
      </c>
      <c r="Q443" s="43" t="s">
        <v>1852</v>
      </c>
      <c r="R443" s="43" t="s">
        <v>1094</v>
      </c>
      <c r="S443" s="43" t="s">
        <v>1632</v>
      </c>
      <c r="T443" s="43" t="s">
        <v>1633</v>
      </c>
      <c r="U443" s="43" t="s">
        <v>1853</v>
      </c>
      <c r="V443" s="78" t="s">
        <v>3425</v>
      </c>
      <c r="W443" s="75" t="s">
        <v>2774</v>
      </c>
      <c r="X443" s="76" t="s">
        <v>1629</v>
      </c>
      <c r="Y443" s="76" t="s">
        <v>1627</v>
      </c>
      <c r="Z443" s="1" t="s">
        <v>7</v>
      </c>
    </row>
    <row r="444" spans="1:95" ht="18" customHeight="1" x14ac:dyDescent="0.25">
      <c r="A444" s="39" t="s">
        <v>19</v>
      </c>
      <c r="B444" s="39" t="s">
        <v>94</v>
      </c>
      <c r="C444" s="39" t="s">
        <v>647</v>
      </c>
      <c r="D444" s="39" t="s">
        <v>115</v>
      </c>
      <c r="E444" s="39" t="s">
        <v>36</v>
      </c>
      <c r="F444" s="39" t="s">
        <v>9</v>
      </c>
      <c r="G444" s="39" t="s">
        <v>9</v>
      </c>
      <c r="H444" s="36">
        <v>34632</v>
      </c>
      <c r="I444" s="41"/>
      <c r="J444" s="8">
        <v>1</v>
      </c>
      <c r="K444" s="48">
        <v>43774</v>
      </c>
      <c r="L444" s="48">
        <v>43739</v>
      </c>
      <c r="M444" s="48">
        <v>44104</v>
      </c>
      <c r="N444" s="40">
        <v>37025</v>
      </c>
      <c r="O444" s="40">
        <v>2962</v>
      </c>
      <c r="P444" s="40">
        <v>39987</v>
      </c>
      <c r="Q444" s="41" t="s">
        <v>648</v>
      </c>
      <c r="R444" s="39" t="s">
        <v>649</v>
      </c>
      <c r="S444" s="39" t="s">
        <v>73</v>
      </c>
      <c r="T444" s="41"/>
      <c r="U444" s="41"/>
      <c r="V444" s="78" t="s">
        <v>2904</v>
      </c>
      <c r="W444" s="75" t="s">
        <v>1620</v>
      </c>
      <c r="X444" s="78"/>
      <c r="Y444" s="78"/>
      <c r="Z444" s="1" t="s">
        <v>7</v>
      </c>
      <c r="AA444" s="18"/>
      <c r="AB444" s="18"/>
      <c r="AC444" s="18"/>
      <c r="AD444" s="18"/>
      <c r="AE444" s="18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  <c r="AU444" s="18"/>
      <c r="AV444" s="18"/>
      <c r="AW444" s="18"/>
      <c r="AX444" s="18"/>
      <c r="AY444" s="18"/>
      <c r="AZ444" s="18"/>
      <c r="BA444" s="18"/>
      <c r="BB444" s="18"/>
      <c r="BC444" s="18"/>
      <c r="BD444" s="18"/>
      <c r="BE444" s="18"/>
      <c r="BF444" s="18"/>
      <c r="BG444" s="18"/>
      <c r="BH444" s="18"/>
      <c r="BI444" s="18"/>
      <c r="BJ444" s="18"/>
      <c r="BK444" s="18"/>
      <c r="BL444" s="18"/>
      <c r="BM444" s="18"/>
      <c r="BN444" s="18"/>
      <c r="BO444" s="18"/>
      <c r="BP444" s="18"/>
      <c r="BQ444" s="18"/>
      <c r="BR444" s="18"/>
      <c r="BS444" s="18"/>
      <c r="BT444" s="18"/>
      <c r="BU444" s="18"/>
      <c r="BV444" s="18"/>
      <c r="BW444" s="18"/>
      <c r="BX444" s="18"/>
      <c r="BY444" s="18"/>
      <c r="BZ444" s="18"/>
      <c r="CA444" s="18"/>
      <c r="CB444" s="18"/>
      <c r="CC444" s="18"/>
      <c r="CD444" s="18"/>
      <c r="CE444" s="18"/>
      <c r="CF444" s="18"/>
      <c r="CG444" s="18"/>
      <c r="CH444" s="18"/>
      <c r="CI444" s="18"/>
      <c r="CJ444" s="18"/>
      <c r="CK444" s="18"/>
      <c r="CL444" s="18"/>
      <c r="CM444" s="18"/>
      <c r="CN444" s="18"/>
      <c r="CO444" s="18"/>
      <c r="CP444" s="18"/>
      <c r="CQ444" s="18"/>
    </row>
    <row r="445" spans="1:95" ht="18" customHeight="1" x14ac:dyDescent="0.25">
      <c r="A445" s="39" t="s">
        <v>19</v>
      </c>
      <c r="B445" s="39" t="s">
        <v>94</v>
      </c>
      <c r="C445" s="39" t="s">
        <v>95</v>
      </c>
      <c r="D445" s="39" t="s">
        <v>1116</v>
      </c>
      <c r="E445" s="39" t="s">
        <v>36</v>
      </c>
      <c r="F445" s="39" t="s">
        <v>9</v>
      </c>
      <c r="G445" s="39" t="s">
        <v>9</v>
      </c>
      <c r="H445" s="36">
        <v>34439</v>
      </c>
      <c r="I445" s="41"/>
      <c r="J445" s="8">
        <v>1</v>
      </c>
      <c r="K445" s="48">
        <v>43677</v>
      </c>
      <c r="L445" s="48">
        <v>43661</v>
      </c>
      <c r="M445" s="48">
        <v>43664</v>
      </c>
      <c r="N445" s="40">
        <v>5000</v>
      </c>
      <c r="O445" s="40">
        <v>0</v>
      </c>
      <c r="P445" s="40">
        <v>5000</v>
      </c>
      <c r="Q445" s="41" t="s">
        <v>9</v>
      </c>
      <c r="R445" s="39" t="s">
        <v>1117</v>
      </c>
      <c r="S445" s="39" t="s">
        <v>73</v>
      </c>
      <c r="T445" s="41"/>
      <c r="U445" s="41"/>
      <c r="V445" s="78" t="s">
        <v>2865</v>
      </c>
      <c r="W445" s="75" t="s">
        <v>1620</v>
      </c>
      <c r="X445" s="78"/>
      <c r="Y445" s="78"/>
      <c r="Z445" s="1" t="s">
        <v>7</v>
      </c>
      <c r="AA445" s="18"/>
      <c r="AB445" s="18"/>
      <c r="AC445" s="18"/>
      <c r="AD445" s="18"/>
      <c r="AE445" s="18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  <c r="AU445" s="18"/>
      <c r="AV445" s="18"/>
      <c r="AW445" s="18"/>
      <c r="AX445" s="18"/>
      <c r="AY445" s="18"/>
      <c r="AZ445" s="18"/>
      <c r="BA445" s="18"/>
      <c r="BB445" s="18"/>
      <c r="BC445" s="18"/>
      <c r="BD445" s="18"/>
      <c r="BE445" s="18"/>
      <c r="BF445" s="18"/>
      <c r="BG445" s="18"/>
      <c r="BH445" s="18"/>
      <c r="BI445" s="18"/>
      <c r="BJ445" s="18"/>
      <c r="BK445" s="18"/>
      <c r="BL445" s="18"/>
      <c r="BM445" s="18"/>
      <c r="BN445" s="18"/>
      <c r="BO445" s="18"/>
      <c r="BP445" s="18"/>
      <c r="BQ445" s="18"/>
      <c r="BR445" s="18"/>
      <c r="BS445" s="18"/>
      <c r="BT445" s="18"/>
      <c r="BU445" s="18"/>
      <c r="BV445" s="18"/>
      <c r="BW445" s="18"/>
      <c r="BX445" s="18"/>
      <c r="BY445" s="18"/>
      <c r="BZ445" s="18"/>
      <c r="CA445" s="18"/>
      <c r="CB445" s="18"/>
      <c r="CC445" s="18"/>
      <c r="CD445" s="18"/>
      <c r="CE445" s="18"/>
      <c r="CF445" s="18"/>
      <c r="CG445" s="18"/>
      <c r="CH445" s="18"/>
      <c r="CI445" s="18"/>
      <c r="CJ445" s="18"/>
      <c r="CK445" s="18"/>
      <c r="CL445" s="18"/>
      <c r="CM445" s="18"/>
      <c r="CN445" s="18"/>
      <c r="CO445" s="18"/>
      <c r="CP445" s="18"/>
      <c r="CQ445" s="18"/>
    </row>
    <row r="446" spans="1:95" ht="18" customHeight="1" x14ac:dyDescent="0.25">
      <c r="A446" s="43" t="s">
        <v>19</v>
      </c>
      <c r="B446" s="43" t="s">
        <v>94</v>
      </c>
      <c r="C446" s="39" t="s">
        <v>95</v>
      </c>
      <c r="D446" s="43" t="s">
        <v>115</v>
      </c>
      <c r="E446" s="43" t="s">
        <v>36</v>
      </c>
      <c r="F446" s="43"/>
      <c r="G446" s="43"/>
      <c r="H446" s="35" t="s">
        <v>2079</v>
      </c>
      <c r="I446" s="43" t="s">
        <v>2080</v>
      </c>
      <c r="J446" s="31">
        <v>2</v>
      </c>
      <c r="K446" s="30">
        <v>43997</v>
      </c>
      <c r="L446" s="30">
        <v>43922</v>
      </c>
      <c r="M446" s="30">
        <v>44286</v>
      </c>
      <c r="N446" s="29">
        <v>125000</v>
      </c>
      <c r="O446" s="29">
        <v>0</v>
      </c>
      <c r="P446" s="29">
        <v>125000</v>
      </c>
      <c r="Q446" s="43" t="s">
        <v>1111</v>
      </c>
      <c r="R446" s="43" t="s">
        <v>1112</v>
      </c>
      <c r="S446" s="43" t="s">
        <v>1632</v>
      </c>
      <c r="T446" s="43" t="s">
        <v>1633</v>
      </c>
      <c r="U446" s="43" t="s">
        <v>1112</v>
      </c>
      <c r="V446" s="78" t="s">
        <v>3415</v>
      </c>
      <c r="W446" s="75" t="s">
        <v>2774</v>
      </c>
      <c r="X446" s="76" t="s">
        <v>1687</v>
      </c>
      <c r="Y446" s="76" t="s">
        <v>1627</v>
      </c>
      <c r="Z446" s="1" t="s">
        <v>7</v>
      </c>
    </row>
    <row r="447" spans="1:95" ht="18" customHeight="1" x14ac:dyDescent="0.25">
      <c r="A447" s="39" t="s">
        <v>19</v>
      </c>
      <c r="B447" s="39" t="s">
        <v>94</v>
      </c>
      <c r="C447" s="39" t="s">
        <v>95</v>
      </c>
      <c r="D447" s="39" t="s">
        <v>78</v>
      </c>
      <c r="E447" s="39" t="s">
        <v>25</v>
      </c>
      <c r="F447" s="39" t="s">
        <v>9</v>
      </c>
      <c r="G447" s="39" t="s">
        <v>9</v>
      </c>
      <c r="H447" s="36">
        <v>34018</v>
      </c>
      <c r="I447" s="41"/>
      <c r="J447" s="8">
        <v>1</v>
      </c>
      <c r="K447" s="48">
        <v>43754</v>
      </c>
      <c r="L447" s="48">
        <v>43650</v>
      </c>
      <c r="M447" s="48">
        <v>44012</v>
      </c>
      <c r="N447" s="40">
        <v>30001</v>
      </c>
      <c r="O447" s="40">
        <v>0</v>
      </c>
      <c r="P447" s="40">
        <v>30001</v>
      </c>
      <c r="Q447" s="41" t="s">
        <v>96</v>
      </c>
      <c r="R447" s="39" t="s">
        <v>97</v>
      </c>
      <c r="S447" s="39" t="s">
        <v>73</v>
      </c>
      <c r="T447" s="41"/>
      <c r="U447" s="41"/>
      <c r="V447" s="78" t="s">
        <v>2908</v>
      </c>
      <c r="W447" s="75" t="s">
        <v>1620</v>
      </c>
      <c r="X447" s="78"/>
      <c r="Y447" s="78"/>
      <c r="Z447" s="1" t="s">
        <v>7</v>
      </c>
      <c r="AA447" s="18"/>
      <c r="AB447" s="18"/>
      <c r="AC447" s="18"/>
      <c r="AD447" s="18"/>
      <c r="AE447" s="18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  <c r="AU447" s="18"/>
      <c r="AV447" s="18"/>
      <c r="AW447" s="18"/>
      <c r="AX447" s="18"/>
      <c r="AY447" s="18"/>
      <c r="AZ447" s="18"/>
      <c r="BA447" s="18"/>
      <c r="BB447" s="18"/>
      <c r="BC447" s="18"/>
      <c r="BD447" s="18"/>
      <c r="BE447" s="18"/>
      <c r="BF447" s="18"/>
      <c r="BG447" s="18"/>
      <c r="BH447" s="18"/>
      <c r="BI447" s="18"/>
      <c r="BJ447" s="18"/>
      <c r="BK447" s="18"/>
      <c r="BL447" s="18"/>
      <c r="BM447" s="18"/>
      <c r="BN447" s="18"/>
      <c r="BO447" s="18"/>
      <c r="BP447" s="18"/>
      <c r="BQ447" s="18"/>
      <c r="BR447" s="18"/>
      <c r="BS447" s="18"/>
      <c r="BT447" s="18"/>
      <c r="BU447" s="18"/>
      <c r="BV447" s="18"/>
      <c r="BW447" s="18"/>
      <c r="BX447" s="18"/>
      <c r="BY447" s="18"/>
      <c r="BZ447" s="18"/>
      <c r="CA447" s="18"/>
      <c r="CB447" s="18"/>
      <c r="CC447" s="18"/>
      <c r="CD447" s="18"/>
      <c r="CE447" s="18"/>
      <c r="CF447" s="18"/>
      <c r="CG447" s="18"/>
      <c r="CH447" s="18"/>
      <c r="CI447" s="18"/>
      <c r="CJ447" s="18"/>
      <c r="CK447" s="18"/>
      <c r="CL447" s="18"/>
      <c r="CM447" s="18"/>
      <c r="CN447" s="18"/>
      <c r="CO447" s="18"/>
      <c r="CP447" s="18"/>
      <c r="CQ447" s="18"/>
    </row>
    <row r="448" spans="1:95" ht="18" customHeight="1" x14ac:dyDescent="0.25">
      <c r="A448" s="39" t="s">
        <v>19</v>
      </c>
      <c r="B448" s="39" t="s">
        <v>94</v>
      </c>
      <c r="C448" s="39" t="s">
        <v>95</v>
      </c>
      <c r="D448" s="39" t="s">
        <v>1158</v>
      </c>
      <c r="E448" s="39" t="s">
        <v>25</v>
      </c>
      <c r="F448" s="39" t="s">
        <v>9</v>
      </c>
      <c r="G448" s="39" t="s">
        <v>9</v>
      </c>
      <c r="H448" s="36">
        <v>33344</v>
      </c>
      <c r="I448" s="41"/>
      <c r="J448" s="8">
        <v>1</v>
      </c>
      <c r="K448" s="48">
        <v>43686</v>
      </c>
      <c r="L448" s="48">
        <v>43678</v>
      </c>
      <c r="M448" s="48">
        <v>44043</v>
      </c>
      <c r="N448" s="40">
        <v>122058</v>
      </c>
      <c r="O448" s="40">
        <v>0</v>
      </c>
      <c r="P448" s="40">
        <v>122058</v>
      </c>
      <c r="Q448" s="41" t="s">
        <v>1537</v>
      </c>
      <c r="R448" s="39" t="s">
        <v>1159</v>
      </c>
      <c r="S448" s="39" t="s">
        <v>49</v>
      </c>
      <c r="T448" s="41"/>
      <c r="U448" s="41"/>
      <c r="V448" s="78" t="s">
        <v>3202</v>
      </c>
      <c r="W448" s="75" t="s">
        <v>1620</v>
      </c>
      <c r="X448" s="78"/>
      <c r="Y448" s="78"/>
      <c r="Z448" s="1" t="s">
        <v>7</v>
      </c>
      <c r="AA448" s="18"/>
      <c r="AB448" s="18"/>
      <c r="AC448" s="18"/>
      <c r="AD448" s="18"/>
      <c r="AE448" s="18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  <c r="AU448" s="18"/>
      <c r="AV448" s="18"/>
      <c r="AW448" s="18"/>
      <c r="AX448" s="18"/>
      <c r="AY448" s="18"/>
      <c r="AZ448" s="18"/>
      <c r="BA448" s="18"/>
      <c r="BB448" s="18"/>
      <c r="BC448" s="18"/>
      <c r="BD448" s="18"/>
      <c r="BE448" s="18"/>
      <c r="BF448" s="18"/>
      <c r="BG448" s="18"/>
      <c r="BH448" s="18"/>
      <c r="BI448" s="18"/>
      <c r="BJ448" s="18"/>
      <c r="BK448" s="18"/>
      <c r="BL448" s="18"/>
      <c r="BM448" s="18"/>
      <c r="BN448" s="18"/>
      <c r="BO448" s="18"/>
      <c r="BP448" s="18"/>
      <c r="BQ448" s="18"/>
      <c r="BR448" s="18"/>
      <c r="BS448" s="18"/>
      <c r="BT448" s="18"/>
      <c r="BU448" s="18"/>
      <c r="BV448" s="18"/>
      <c r="BW448" s="18"/>
      <c r="BX448" s="18"/>
      <c r="BY448" s="18"/>
      <c r="BZ448" s="18"/>
      <c r="CA448" s="18"/>
      <c r="CB448" s="18"/>
      <c r="CC448" s="18"/>
      <c r="CD448" s="18"/>
      <c r="CE448" s="18"/>
      <c r="CF448" s="18"/>
      <c r="CG448" s="18"/>
      <c r="CH448" s="18"/>
      <c r="CI448" s="18"/>
      <c r="CJ448" s="18"/>
      <c r="CK448" s="18"/>
      <c r="CL448" s="18"/>
      <c r="CM448" s="18"/>
      <c r="CN448" s="18"/>
      <c r="CO448" s="18"/>
      <c r="CP448" s="18"/>
      <c r="CQ448" s="18"/>
    </row>
    <row r="449" spans="1:99" ht="18" customHeight="1" x14ac:dyDescent="0.25">
      <c r="A449" s="39" t="s">
        <v>19</v>
      </c>
      <c r="B449" s="39" t="s">
        <v>94</v>
      </c>
      <c r="C449" s="39" t="s">
        <v>95</v>
      </c>
      <c r="D449" s="39" t="s">
        <v>1247</v>
      </c>
      <c r="E449" s="39" t="s">
        <v>134</v>
      </c>
      <c r="F449" s="39" t="s">
        <v>9</v>
      </c>
      <c r="G449" s="39" t="s">
        <v>9</v>
      </c>
      <c r="H449" s="36">
        <v>34713</v>
      </c>
      <c r="I449" s="41"/>
      <c r="J449" s="8">
        <v>1</v>
      </c>
      <c r="K449" s="48">
        <v>43707</v>
      </c>
      <c r="L449" s="48">
        <v>43647</v>
      </c>
      <c r="M449" s="48">
        <v>43738</v>
      </c>
      <c r="N449" s="40">
        <v>3623</v>
      </c>
      <c r="O449" s="40">
        <v>1377</v>
      </c>
      <c r="P449" s="40">
        <v>5000</v>
      </c>
      <c r="Q449" s="41" t="s">
        <v>1536</v>
      </c>
      <c r="R449" s="39" t="s">
        <v>1278</v>
      </c>
      <c r="S449" s="39" t="s">
        <v>73</v>
      </c>
      <c r="T449" s="41"/>
      <c r="U449" s="41"/>
      <c r="V449" s="78" t="s">
        <v>2909</v>
      </c>
      <c r="W449" s="75" t="s">
        <v>1620</v>
      </c>
      <c r="X449" s="78"/>
      <c r="Y449" s="78"/>
      <c r="Z449" s="1" t="s">
        <v>7</v>
      </c>
      <c r="AA449" s="18"/>
      <c r="AB449" s="18"/>
      <c r="AC449" s="18"/>
      <c r="AD449" s="18"/>
      <c r="AE449" s="18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  <c r="AU449" s="18"/>
      <c r="AV449" s="18"/>
      <c r="AW449" s="18"/>
      <c r="AX449" s="18"/>
      <c r="AY449" s="18"/>
      <c r="AZ449" s="18"/>
      <c r="BA449" s="18"/>
      <c r="BB449" s="18"/>
      <c r="BC449" s="18"/>
      <c r="BD449" s="18"/>
      <c r="BE449" s="18"/>
      <c r="BF449" s="18"/>
      <c r="BG449" s="18"/>
      <c r="BH449" s="18"/>
      <c r="BI449" s="18"/>
      <c r="BJ449" s="18"/>
      <c r="BK449" s="18"/>
      <c r="BL449" s="18"/>
      <c r="BM449" s="18"/>
      <c r="BN449" s="18"/>
      <c r="BO449" s="18"/>
      <c r="BP449" s="18"/>
      <c r="BQ449" s="18"/>
      <c r="BR449" s="18"/>
      <c r="BS449" s="18"/>
      <c r="BT449" s="18"/>
      <c r="BU449" s="18"/>
      <c r="BV449" s="18"/>
      <c r="BW449" s="18"/>
      <c r="BX449" s="18"/>
      <c r="BY449" s="18"/>
      <c r="BZ449" s="18"/>
      <c r="CA449" s="18"/>
      <c r="CB449" s="18"/>
      <c r="CC449" s="18"/>
      <c r="CD449" s="18"/>
      <c r="CE449" s="18"/>
      <c r="CF449" s="18"/>
      <c r="CG449" s="18"/>
      <c r="CH449" s="18"/>
      <c r="CI449" s="18"/>
      <c r="CJ449" s="18"/>
      <c r="CK449" s="18"/>
      <c r="CL449" s="18"/>
      <c r="CM449" s="18"/>
      <c r="CN449" s="18"/>
      <c r="CO449" s="18"/>
      <c r="CP449" s="18"/>
      <c r="CQ449" s="18"/>
    </row>
    <row r="450" spans="1:99" ht="18" customHeight="1" x14ac:dyDescent="0.25">
      <c r="A450" s="39" t="s">
        <v>19</v>
      </c>
      <c r="B450" s="39" t="s">
        <v>280</v>
      </c>
      <c r="C450" s="39" t="s">
        <v>765</v>
      </c>
      <c r="D450" s="39" t="s">
        <v>216</v>
      </c>
      <c r="E450" s="39" t="s">
        <v>25</v>
      </c>
      <c r="F450" s="39" t="s">
        <v>9</v>
      </c>
      <c r="G450" s="39" t="s">
        <v>9</v>
      </c>
      <c r="H450" s="36">
        <v>35057</v>
      </c>
      <c r="I450" s="41"/>
      <c r="J450" s="8">
        <v>1</v>
      </c>
      <c r="K450" s="48">
        <v>43858</v>
      </c>
      <c r="L450" s="48">
        <v>43862</v>
      </c>
      <c r="M450" s="48">
        <v>44227</v>
      </c>
      <c r="N450" s="40">
        <v>50000</v>
      </c>
      <c r="O450" s="40">
        <v>28000</v>
      </c>
      <c r="P450" s="40">
        <v>78000</v>
      </c>
      <c r="Q450" s="41" t="s">
        <v>766</v>
      </c>
      <c r="R450" s="39" t="s">
        <v>767</v>
      </c>
      <c r="S450" s="39" t="s">
        <v>49</v>
      </c>
      <c r="T450" s="41"/>
      <c r="U450" s="41"/>
      <c r="V450" s="78" t="s">
        <v>3141</v>
      </c>
      <c r="W450" s="75" t="s">
        <v>1620</v>
      </c>
      <c r="X450" s="78"/>
      <c r="Y450" s="78"/>
      <c r="Z450" s="1" t="s">
        <v>7</v>
      </c>
      <c r="AA450" s="18"/>
      <c r="AB450" s="18"/>
      <c r="AC450" s="18"/>
      <c r="AD450" s="18"/>
      <c r="AE450" s="18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  <c r="AU450" s="18"/>
      <c r="AV450" s="18"/>
      <c r="AW450" s="18"/>
      <c r="AX450" s="18"/>
      <c r="AY450" s="18"/>
      <c r="AZ450" s="18"/>
      <c r="BA450" s="18"/>
      <c r="BB450" s="18"/>
      <c r="BC450" s="18"/>
      <c r="BD450" s="18"/>
      <c r="BE450" s="18"/>
      <c r="BF450" s="18"/>
      <c r="BG450" s="18"/>
      <c r="BH450" s="18"/>
      <c r="BI450" s="18"/>
      <c r="BJ450" s="18"/>
      <c r="BK450" s="18"/>
      <c r="BL450" s="18"/>
      <c r="BM450" s="18"/>
      <c r="BN450" s="18"/>
      <c r="BO450" s="18"/>
      <c r="BP450" s="18"/>
      <c r="BQ450" s="18"/>
      <c r="BR450" s="18"/>
      <c r="BS450" s="18"/>
      <c r="BT450" s="18"/>
      <c r="BU450" s="18"/>
      <c r="BV450" s="18"/>
      <c r="BW450" s="18"/>
      <c r="BX450" s="18"/>
      <c r="BY450" s="18"/>
      <c r="BZ450" s="18"/>
      <c r="CA450" s="18"/>
      <c r="CB450" s="18"/>
      <c r="CC450" s="18"/>
      <c r="CD450" s="18"/>
      <c r="CE450" s="18"/>
      <c r="CF450" s="18"/>
      <c r="CG450" s="18"/>
      <c r="CH450" s="18"/>
      <c r="CI450" s="18"/>
      <c r="CJ450" s="18"/>
      <c r="CK450" s="18"/>
      <c r="CL450" s="18"/>
      <c r="CM450" s="18"/>
      <c r="CN450" s="18"/>
      <c r="CO450" s="18"/>
      <c r="CP450" s="18"/>
      <c r="CQ450" s="18"/>
      <c r="CS450" s="18"/>
      <c r="CT450" s="18"/>
      <c r="CU450" s="18"/>
    </row>
    <row r="451" spans="1:99" ht="18" customHeight="1" x14ac:dyDescent="0.25">
      <c r="A451" s="39" t="s">
        <v>19</v>
      </c>
      <c r="B451" s="39" t="s">
        <v>280</v>
      </c>
      <c r="C451" s="39" t="s">
        <v>1266</v>
      </c>
      <c r="D451" s="39" t="s">
        <v>129</v>
      </c>
      <c r="E451" s="39" t="s">
        <v>25</v>
      </c>
      <c r="F451" s="39" t="s">
        <v>9</v>
      </c>
      <c r="G451" s="39" t="s">
        <v>9</v>
      </c>
      <c r="H451" s="36">
        <v>33444</v>
      </c>
      <c r="I451" s="41"/>
      <c r="J451" s="8">
        <v>1</v>
      </c>
      <c r="K451" s="48">
        <v>43669</v>
      </c>
      <c r="L451" s="48">
        <v>43661</v>
      </c>
      <c r="M451" s="48">
        <v>43951</v>
      </c>
      <c r="N451" s="40">
        <v>321956</v>
      </c>
      <c r="O451" s="40">
        <v>114649</v>
      </c>
      <c r="P451" s="40">
        <v>436605</v>
      </c>
      <c r="Q451" s="41" t="s">
        <v>1495</v>
      </c>
      <c r="R451" s="39" t="s">
        <v>1268</v>
      </c>
      <c r="S451" s="39" t="s">
        <v>49</v>
      </c>
      <c r="T451" s="41"/>
      <c r="U451" s="41"/>
      <c r="V451" s="78" t="s">
        <v>3118</v>
      </c>
      <c r="W451" s="75" t="s">
        <v>1620</v>
      </c>
      <c r="X451" s="78"/>
      <c r="Y451" s="78"/>
      <c r="Z451" s="1" t="s">
        <v>7</v>
      </c>
      <c r="AA451" s="18"/>
      <c r="AB451" s="18"/>
      <c r="AC451" s="18"/>
      <c r="AD451" s="18"/>
      <c r="AE451" s="18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  <c r="AU451" s="18"/>
      <c r="AV451" s="18"/>
      <c r="AW451" s="18"/>
      <c r="AX451" s="18"/>
      <c r="AY451" s="18"/>
      <c r="AZ451" s="18"/>
      <c r="BA451" s="18"/>
      <c r="BB451" s="18"/>
      <c r="BC451" s="18"/>
      <c r="BD451" s="18"/>
      <c r="BE451" s="18"/>
      <c r="BF451" s="18"/>
      <c r="BG451" s="18"/>
      <c r="BH451" s="18"/>
      <c r="BI451" s="18"/>
      <c r="BJ451" s="18"/>
      <c r="BK451" s="18"/>
      <c r="BL451" s="18"/>
      <c r="BM451" s="18"/>
      <c r="BN451" s="18"/>
      <c r="BO451" s="18"/>
      <c r="BP451" s="18"/>
      <c r="BQ451" s="18"/>
      <c r="BR451" s="18"/>
      <c r="BS451" s="18"/>
      <c r="BT451" s="18"/>
      <c r="BU451" s="18"/>
      <c r="BV451" s="18"/>
      <c r="BW451" s="18"/>
      <c r="BX451" s="18"/>
      <c r="BY451" s="18"/>
      <c r="BZ451" s="18"/>
      <c r="CA451" s="18"/>
      <c r="CB451" s="18"/>
      <c r="CC451" s="18"/>
      <c r="CD451" s="18"/>
      <c r="CE451" s="18"/>
      <c r="CF451" s="18"/>
      <c r="CG451" s="18"/>
      <c r="CH451" s="18"/>
      <c r="CI451" s="18"/>
      <c r="CJ451" s="18"/>
      <c r="CK451" s="18"/>
      <c r="CL451" s="18"/>
      <c r="CM451" s="18"/>
      <c r="CN451" s="18"/>
      <c r="CO451" s="18"/>
      <c r="CP451" s="18"/>
      <c r="CQ451" s="18"/>
      <c r="CS451" s="18"/>
      <c r="CT451" s="18"/>
      <c r="CU451" s="18"/>
    </row>
    <row r="452" spans="1:99" ht="18" customHeight="1" x14ac:dyDescent="0.25">
      <c r="A452" s="43" t="s">
        <v>19</v>
      </c>
      <c r="B452" s="43" t="s">
        <v>280</v>
      </c>
      <c r="C452" s="39" t="s">
        <v>1266</v>
      </c>
      <c r="D452" s="43" t="s">
        <v>129</v>
      </c>
      <c r="E452" s="43" t="s">
        <v>25</v>
      </c>
      <c r="F452" s="43"/>
      <c r="G452" s="43"/>
      <c r="H452" s="35" t="s">
        <v>2324</v>
      </c>
      <c r="I452" s="43" t="s">
        <v>2325</v>
      </c>
      <c r="J452" s="31">
        <v>2</v>
      </c>
      <c r="K452" s="30">
        <v>43971</v>
      </c>
      <c r="L452" s="30">
        <v>43952</v>
      </c>
      <c r="M452" s="30">
        <v>44316</v>
      </c>
      <c r="N452" s="29">
        <v>291742</v>
      </c>
      <c r="O452" s="29">
        <v>100649</v>
      </c>
      <c r="P452" s="29">
        <v>392391</v>
      </c>
      <c r="Q452" s="43" t="s">
        <v>1267</v>
      </c>
      <c r="R452" s="43" t="s">
        <v>1268</v>
      </c>
      <c r="S452" s="43" t="s">
        <v>1632</v>
      </c>
      <c r="T452" s="43" t="s">
        <v>1633</v>
      </c>
      <c r="U452" s="43" t="s">
        <v>1268</v>
      </c>
      <c r="V452" s="78" t="s">
        <v>3413</v>
      </c>
      <c r="W452" s="75" t="s">
        <v>2774</v>
      </c>
      <c r="X452" s="76" t="s">
        <v>1687</v>
      </c>
      <c r="Y452" s="76" t="s">
        <v>1627</v>
      </c>
      <c r="Z452" s="1" t="s">
        <v>7</v>
      </c>
      <c r="CS452" s="18"/>
      <c r="CT452" s="18"/>
      <c r="CU452" s="18"/>
    </row>
    <row r="453" spans="1:99" ht="18" customHeight="1" x14ac:dyDescent="0.25">
      <c r="A453" s="39" t="s">
        <v>19</v>
      </c>
      <c r="B453" s="39" t="s">
        <v>280</v>
      </c>
      <c r="C453" s="39" t="s">
        <v>1297</v>
      </c>
      <c r="D453" s="39" t="s">
        <v>405</v>
      </c>
      <c r="E453" s="39" t="s">
        <v>25</v>
      </c>
      <c r="F453" s="39" t="s">
        <v>9</v>
      </c>
      <c r="G453" s="39" t="s">
        <v>9</v>
      </c>
      <c r="H453" s="36">
        <v>32490</v>
      </c>
      <c r="I453" s="41"/>
      <c r="J453" s="8">
        <v>2</v>
      </c>
      <c r="K453" s="48">
        <v>43839</v>
      </c>
      <c r="L453" s="48">
        <v>43647</v>
      </c>
      <c r="M453" s="48">
        <v>44012</v>
      </c>
      <c r="N453" s="40">
        <v>125000</v>
      </c>
      <c r="O453" s="40">
        <v>70000</v>
      </c>
      <c r="P453" s="40">
        <v>195000</v>
      </c>
      <c r="Q453" s="41" t="s">
        <v>1298</v>
      </c>
      <c r="R453" s="39" t="s">
        <v>1299</v>
      </c>
      <c r="S453" s="39" t="s">
        <v>49</v>
      </c>
      <c r="T453" s="41"/>
      <c r="U453" s="41"/>
      <c r="V453" s="78" t="s">
        <v>3070</v>
      </c>
      <c r="W453" s="75" t="s">
        <v>1620</v>
      </c>
      <c r="X453" s="78"/>
      <c r="Y453" s="78"/>
      <c r="Z453" s="1" t="s">
        <v>7</v>
      </c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/>
      <c r="BM453" s="18"/>
      <c r="BN453" s="18"/>
      <c r="BO453" s="18"/>
      <c r="BP453" s="18"/>
      <c r="BQ453" s="18"/>
      <c r="BR453" s="18"/>
      <c r="BS453" s="18"/>
      <c r="BT453" s="18"/>
      <c r="BU453" s="18"/>
      <c r="BV453" s="18"/>
      <c r="BW453" s="18"/>
      <c r="BX453" s="18"/>
      <c r="BY453" s="18"/>
      <c r="BZ453" s="18"/>
      <c r="CA453" s="18"/>
      <c r="CB453" s="18"/>
      <c r="CC453" s="18"/>
      <c r="CD453" s="18"/>
      <c r="CE453" s="18"/>
      <c r="CF453" s="18"/>
      <c r="CG453" s="18"/>
      <c r="CH453" s="18"/>
      <c r="CI453" s="18"/>
      <c r="CJ453" s="18"/>
      <c r="CK453" s="18"/>
      <c r="CL453" s="18"/>
      <c r="CM453" s="18"/>
      <c r="CN453" s="18"/>
      <c r="CO453" s="18"/>
      <c r="CP453" s="18"/>
      <c r="CQ453" s="18"/>
    </row>
    <row r="454" spans="1:99" ht="18" customHeight="1" x14ac:dyDescent="0.25">
      <c r="A454" s="39" t="s">
        <v>19</v>
      </c>
      <c r="B454" s="39" t="s">
        <v>280</v>
      </c>
      <c r="C454" s="39" t="s">
        <v>1097</v>
      </c>
      <c r="D454" s="39" t="s">
        <v>129</v>
      </c>
      <c r="E454" s="39" t="s">
        <v>25</v>
      </c>
      <c r="F454" s="39" t="s">
        <v>9</v>
      </c>
      <c r="G454" s="39" t="s">
        <v>9</v>
      </c>
      <c r="H454" s="36">
        <v>31776</v>
      </c>
      <c r="I454" s="41"/>
      <c r="J454" s="8">
        <v>5</v>
      </c>
      <c r="K454" s="48">
        <v>43713</v>
      </c>
      <c r="L454" s="48">
        <v>43647</v>
      </c>
      <c r="M454" s="48">
        <v>44012</v>
      </c>
      <c r="N454" s="40">
        <v>200000</v>
      </c>
      <c r="O454" s="40">
        <v>0</v>
      </c>
      <c r="P454" s="40">
        <v>200000</v>
      </c>
      <c r="Q454" s="41" t="s">
        <v>1098</v>
      </c>
      <c r="R454" s="39" t="s">
        <v>1099</v>
      </c>
      <c r="S454" s="39" t="s">
        <v>49</v>
      </c>
      <c r="T454" s="41"/>
      <c r="U454" s="41"/>
      <c r="V454" s="78" t="s">
        <v>3147</v>
      </c>
      <c r="W454" s="75" t="s">
        <v>1620</v>
      </c>
      <c r="X454" s="78"/>
      <c r="Y454" s="78"/>
      <c r="Z454" s="1" t="s">
        <v>7</v>
      </c>
      <c r="AA454" s="18"/>
      <c r="AB454" s="18"/>
      <c r="AC454" s="18"/>
      <c r="AD454" s="18"/>
      <c r="AE454" s="18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  <c r="AU454" s="18"/>
      <c r="AV454" s="18"/>
      <c r="AW454" s="18"/>
      <c r="AX454" s="18"/>
      <c r="AY454" s="18"/>
      <c r="AZ454" s="18"/>
      <c r="BA454" s="18"/>
      <c r="BB454" s="18"/>
      <c r="BC454" s="18"/>
      <c r="BD454" s="18"/>
      <c r="BE454" s="18"/>
      <c r="BF454" s="18"/>
      <c r="BG454" s="18"/>
      <c r="BH454" s="18"/>
      <c r="BI454" s="18"/>
      <c r="BJ454" s="18"/>
      <c r="BK454" s="18"/>
      <c r="BL454" s="18"/>
      <c r="BM454" s="18"/>
      <c r="BN454" s="18"/>
      <c r="BO454" s="18"/>
      <c r="BP454" s="18"/>
      <c r="BQ454" s="18"/>
      <c r="BR454" s="18"/>
      <c r="BS454" s="18"/>
      <c r="BT454" s="18"/>
      <c r="BU454" s="18"/>
      <c r="BV454" s="18"/>
      <c r="BW454" s="18"/>
      <c r="BX454" s="18"/>
      <c r="BY454" s="18"/>
      <c r="BZ454" s="18"/>
      <c r="CA454" s="18"/>
      <c r="CB454" s="18"/>
      <c r="CC454" s="18"/>
      <c r="CD454" s="18"/>
      <c r="CE454" s="18"/>
      <c r="CF454" s="18"/>
      <c r="CG454" s="18"/>
      <c r="CH454" s="18"/>
      <c r="CI454" s="18"/>
      <c r="CJ454" s="18"/>
      <c r="CK454" s="18"/>
      <c r="CL454" s="18"/>
      <c r="CM454" s="18"/>
      <c r="CN454" s="18"/>
      <c r="CO454" s="18"/>
      <c r="CP454" s="18"/>
      <c r="CQ454" s="18"/>
    </row>
    <row r="455" spans="1:99" ht="18" customHeight="1" x14ac:dyDescent="0.25">
      <c r="A455" s="43" t="s">
        <v>19</v>
      </c>
      <c r="B455" s="43" t="s">
        <v>280</v>
      </c>
      <c r="C455" s="43" t="s">
        <v>1097</v>
      </c>
      <c r="D455" s="43" t="s">
        <v>129</v>
      </c>
      <c r="E455" s="43" t="s">
        <v>25</v>
      </c>
      <c r="F455" s="43"/>
      <c r="G455" s="43"/>
      <c r="H455" s="35" t="s">
        <v>1841</v>
      </c>
      <c r="I455" s="43" t="s">
        <v>1842</v>
      </c>
      <c r="J455" s="31">
        <v>4</v>
      </c>
      <c r="K455" s="30">
        <v>44012</v>
      </c>
      <c r="L455" s="30">
        <v>44013</v>
      </c>
      <c r="M455" s="30">
        <v>44377</v>
      </c>
      <c r="N455" s="29">
        <v>200000</v>
      </c>
      <c r="O455" s="29">
        <v>105841</v>
      </c>
      <c r="P455" s="29">
        <v>305841</v>
      </c>
      <c r="Q455" s="43" t="s">
        <v>1098</v>
      </c>
      <c r="R455" s="43" t="s">
        <v>1099</v>
      </c>
      <c r="S455" s="43" t="s">
        <v>1632</v>
      </c>
      <c r="T455" s="43" t="s">
        <v>1633</v>
      </c>
      <c r="U455" s="43" t="s">
        <v>1843</v>
      </c>
      <c r="V455" s="78" t="s">
        <v>3205</v>
      </c>
      <c r="W455" s="75" t="s">
        <v>2774</v>
      </c>
      <c r="X455" s="76" t="s">
        <v>1687</v>
      </c>
      <c r="Y455" s="76" t="s">
        <v>1627</v>
      </c>
      <c r="Z455" s="1" t="s">
        <v>7</v>
      </c>
    </row>
    <row r="456" spans="1:99" ht="18" customHeight="1" x14ac:dyDescent="0.25">
      <c r="A456" s="39" t="s">
        <v>19</v>
      </c>
      <c r="B456" s="39" t="s">
        <v>280</v>
      </c>
      <c r="C456" s="39" t="s">
        <v>1331</v>
      </c>
      <c r="D456" s="39" t="s">
        <v>353</v>
      </c>
      <c r="E456" s="39" t="s">
        <v>25</v>
      </c>
      <c r="F456" s="39" t="s">
        <v>9</v>
      </c>
      <c r="G456" s="39" t="s">
        <v>9</v>
      </c>
      <c r="H456" s="36">
        <v>33948</v>
      </c>
      <c r="I456" s="41"/>
      <c r="J456" s="8">
        <v>1</v>
      </c>
      <c r="K456" s="48">
        <v>43738</v>
      </c>
      <c r="L456" s="48">
        <v>43647</v>
      </c>
      <c r="M456" s="48">
        <v>44012</v>
      </c>
      <c r="N456" s="40">
        <v>32745</v>
      </c>
      <c r="O456" s="40">
        <v>0</v>
      </c>
      <c r="P456" s="40">
        <v>32745</v>
      </c>
      <c r="Q456" s="41" t="s">
        <v>1473</v>
      </c>
      <c r="R456" s="39" t="s">
        <v>1333</v>
      </c>
      <c r="S456" s="39" t="s">
        <v>49</v>
      </c>
      <c r="T456" s="41"/>
      <c r="U456" s="41"/>
      <c r="V456" s="78" t="s">
        <v>3072</v>
      </c>
      <c r="W456" s="75" t="s">
        <v>1620</v>
      </c>
      <c r="X456" s="78"/>
      <c r="Y456" s="78"/>
      <c r="Z456" s="1" t="s">
        <v>7</v>
      </c>
      <c r="AA456" s="18"/>
      <c r="AB456" s="18"/>
      <c r="AC456" s="18"/>
      <c r="AD456" s="18"/>
      <c r="AE456" s="18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  <c r="AU456" s="18"/>
      <c r="AV456" s="18"/>
      <c r="AW456" s="18"/>
      <c r="AX456" s="18"/>
      <c r="AY456" s="18"/>
      <c r="AZ456" s="18"/>
      <c r="BA456" s="18"/>
      <c r="BB456" s="18"/>
      <c r="BC456" s="18"/>
      <c r="BD456" s="18"/>
      <c r="BE456" s="18"/>
      <c r="BF456" s="18"/>
      <c r="BG456" s="18"/>
      <c r="BH456" s="18"/>
      <c r="BI456" s="18"/>
      <c r="BJ456" s="18"/>
      <c r="BK456" s="18"/>
      <c r="BL456" s="18"/>
      <c r="BM456" s="18"/>
      <c r="BN456" s="18"/>
      <c r="BO456" s="18"/>
      <c r="BP456" s="18"/>
      <c r="BQ456" s="18"/>
      <c r="BR456" s="18"/>
      <c r="BS456" s="18"/>
      <c r="BT456" s="18"/>
      <c r="BU456" s="18"/>
      <c r="BV456" s="18"/>
      <c r="BW456" s="18"/>
      <c r="BX456" s="18"/>
      <c r="BY456" s="18"/>
      <c r="BZ456" s="18"/>
      <c r="CA456" s="18"/>
      <c r="CB456" s="18"/>
      <c r="CC456" s="18"/>
      <c r="CD456" s="18"/>
      <c r="CE456" s="18"/>
      <c r="CF456" s="18"/>
      <c r="CG456" s="18"/>
      <c r="CH456" s="18"/>
      <c r="CI456" s="18"/>
      <c r="CJ456" s="18"/>
      <c r="CK456" s="18"/>
      <c r="CL456" s="18"/>
      <c r="CM456" s="18"/>
      <c r="CN456" s="18"/>
      <c r="CO456" s="18"/>
      <c r="CP456" s="18"/>
      <c r="CQ456" s="18"/>
    </row>
    <row r="457" spans="1:99" ht="18" customHeight="1" x14ac:dyDescent="0.25">
      <c r="A457" s="43" t="s">
        <v>19</v>
      </c>
      <c r="B457" s="43" t="s">
        <v>280</v>
      </c>
      <c r="C457" s="43" t="s">
        <v>1331</v>
      </c>
      <c r="D457" s="43" t="s">
        <v>353</v>
      </c>
      <c r="E457" s="43" t="s">
        <v>25</v>
      </c>
      <c r="F457" s="43"/>
      <c r="G457" s="43"/>
      <c r="H457" s="35" t="s">
        <v>2043</v>
      </c>
      <c r="I457" s="43" t="s">
        <v>2044</v>
      </c>
      <c r="J457" s="31">
        <v>2</v>
      </c>
      <c r="K457" s="30">
        <v>44000</v>
      </c>
      <c r="L457" s="30">
        <v>43986</v>
      </c>
      <c r="M457" s="30">
        <v>44350</v>
      </c>
      <c r="N457" s="29">
        <v>29520</v>
      </c>
      <c r="O457" s="29">
        <v>0</v>
      </c>
      <c r="P457" s="29">
        <v>29520</v>
      </c>
      <c r="Q457" s="43" t="s">
        <v>1332</v>
      </c>
      <c r="R457" s="43" t="s">
        <v>1333</v>
      </c>
      <c r="S457" s="43" t="s">
        <v>1632</v>
      </c>
      <c r="T457" s="43" t="s">
        <v>1633</v>
      </c>
      <c r="U457" s="43" t="s">
        <v>2045</v>
      </c>
      <c r="V457" s="78" t="s">
        <v>3382</v>
      </c>
      <c r="W457" s="75" t="s">
        <v>2774</v>
      </c>
      <c r="X457" s="76" t="s">
        <v>1687</v>
      </c>
      <c r="Y457" s="76" t="s">
        <v>1627</v>
      </c>
      <c r="Z457" s="1" t="s">
        <v>7</v>
      </c>
    </row>
    <row r="458" spans="1:99" ht="18" customHeight="1" x14ac:dyDescent="0.25">
      <c r="A458" s="43" t="s">
        <v>19</v>
      </c>
      <c r="B458" s="43" t="s">
        <v>280</v>
      </c>
      <c r="C458" s="39" t="s">
        <v>281</v>
      </c>
      <c r="D458" s="43" t="s">
        <v>458</v>
      </c>
      <c r="E458" s="43" t="s">
        <v>25</v>
      </c>
      <c r="F458" s="43"/>
      <c r="G458" s="43"/>
      <c r="H458" s="35" t="s">
        <v>2192</v>
      </c>
      <c r="I458" s="43" t="s">
        <v>2193</v>
      </c>
      <c r="J458" s="31">
        <v>4</v>
      </c>
      <c r="K458" s="30">
        <v>43985</v>
      </c>
      <c r="L458" s="30">
        <v>43952</v>
      </c>
      <c r="M458" s="30">
        <v>44316</v>
      </c>
      <c r="N458" s="29">
        <v>564495</v>
      </c>
      <c r="O458" s="29">
        <v>145765</v>
      </c>
      <c r="P458" s="29">
        <v>710260</v>
      </c>
      <c r="Q458" s="43" t="s">
        <v>2194</v>
      </c>
      <c r="R458" s="43" t="s">
        <v>2196</v>
      </c>
      <c r="S458" s="43" t="s">
        <v>1632</v>
      </c>
      <c r="T458" s="43" t="s">
        <v>1633</v>
      </c>
      <c r="U458" s="43" t="s">
        <v>2195</v>
      </c>
      <c r="V458" s="78" t="s">
        <v>3427</v>
      </c>
      <c r="W458" s="75" t="s">
        <v>2774</v>
      </c>
      <c r="X458" s="76" t="s">
        <v>1687</v>
      </c>
      <c r="Y458" s="76" t="s">
        <v>1627</v>
      </c>
      <c r="Z458" s="1" t="s">
        <v>7</v>
      </c>
    </row>
    <row r="459" spans="1:99" ht="18" customHeight="1" x14ac:dyDescent="0.25">
      <c r="A459" s="43" t="s">
        <v>19</v>
      </c>
      <c r="B459" s="43" t="s">
        <v>280</v>
      </c>
      <c r="C459" s="39" t="s">
        <v>281</v>
      </c>
      <c r="D459" s="43" t="s">
        <v>129</v>
      </c>
      <c r="E459" s="43" t="s">
        <v>25</v>
      </c>
      <c r="F459" s="43"/>
      <c r="G459" s="43"/>
      <c r="H459" s="35" t="s">
        <v>2608</v>
      </c>
      <c r="I459" s="43" t="s">
        <v>2609</v>
      </c>
      <c r="J459" s="31">
        <v>1</v>
      </c>
      <c r="K459" s="30">
        <v>43930</v>
      </c>
      <c r="L459" s="30">
        <v>43832</v>
      </c>
      <c r="M459" s="30">
        <v>44286</v>
      </c>
      <c r="N459" s="29">
        <v>250000</v>
      </c>
      <c r="O459" s="29">
        <v>140000</v>
      </c>
      <c r="P459" s="29">
        <v>390000</v>
      </c>
      <c r="Q459" s="43" t="s">
        <v>2610</v>
      </c>
      <c r="R459" s="43" t="s">
        <v>2612</v>
      </c>
      <c r="S459" s="43" t="s">
        <v>1632</v>
      </c>
      <c r="T459" s="43" t="s">
        <v>1633</v>
      </c>
      <c r="U459" s="43" t="s">
        <v>2611</v>
      </c>
      <c r="V459" s="78" t="s">
        <v>3280</v>
      </c>
      <c r="W459" s="75" t="s">
        <v>2774</v>
      </c>
      <c r="X459" s="76" t="s">
        <v>1687</v>
      </c>
      <c r="Y459" s="76" t="s">
        <v>1627</v>
      </c>
      <c r="Z459" s="1" t="s">
        <v>7</v>
      </c>
    </row>
    <row r="460" spans="1:99" ht="18" customHeight="1" x14ac:dyDescent="0.25">
      <c r="A460" s="39" t="s">
        <v>19</v>
      </c>
      <c r="B460" s="39" t="s">
        <v>280</v>
      </c>
      <c r="C460" s="39" t="s">
        <v>281</v>
      </c>
      <c r="D460" s="39" t="s">
        <v>282</v>
      </c>
      <c r="E460" s="39" t="s">
        <v>1</v>
      </c>
      <c r="F460" s="39" t="s">
        <v>78</v>
      </c>
      <c r="G460" s="39" t="s">
        <v>25</v>
      </c>
      <c r="H460" s="36">
        <v>33478</v>
      </c>
      <c r="I460" s="41"/>
      <c r="J460" s="8">
        <v>1</v>
      </c>
      <c r="K460" s="48">
        <v>43741</v>
      </c>
      <c r="L460" s="48">
        <v>43556</v>
      </c>
      <c r="M460" s="48">
        <v>43890</v>
      </c>
      <c r="N460" s="40">
        <v>78363.820000000007</v>
      </c>
      <c r="O460" s="40">
        <v>43883.74</v>
      </c>
      <c r="P460" s="40">
        <v>122247.56</v>
      </c>
      <c r="Q460" s="41" t="s">
        <v>283</v>
      </c>
      <c r="R460" s="39" t="s">
        <v>284</v>
      </c>
      <c r="S460" s="39" t="s">
        <v>49</v>
      </c>
      <c r="T460" s="41"/>
      <c r="U460" s="41"/>
      <c r="V460" s="78" t="s">
        <v>3086</v>
      </c>
      <c r="W460" s="75" t="s">
        <v>1620</v>
      </c>
      <c r="X460" s="78"/>
      <c r="Y460" s="78"/>
      <c r="Z460" s="1" t="s">
        <v>7</v>
      </c>
      <c r="AA460" s="18"/>
      <c r="AB460" s="18"/>
      <c r="AC460" s="18"/>
      <c r="AD460" s="18"/>
      <c r="AE460" s="18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  <c r="AU460" s="18"/>
      <c r="AV460" s="18"/>
      <c r="AW460" s="18"/>
      <c r="AX460" s="18"/>
      <c r="AY460" s="18"/>
      <c r="AZ460" s="18"/>
      <c r="BA460" s="18"/>
      <c r="BB460" s="18"/>
      <c r="BC460" s="18"/>
      <c r="BD460" s="18"/>
      <c r="BE460" s="18"/>
      <c r="BF460" s="18"/>
      <c r="BG460" s="18"/>
      <c r="BH460" s="18"/>
      <c r="BI460" s="18"/>
      <c r="BJ460" s="18"/>
      <c r="BK460" s="18"/>
      <c r="BL460" s="18"/>
      <c r="BM460" s="18"/>
      <c r="BN460" s="18"/>
      <c r="BO460" s="18"/>
      <c r="BP460" s="18"/>
      <c r="BQ460" s="18"/>
      <c r="BR460" s="18"/>
      <c r="BS460" s="18"/>
      <c r="BT460" s="18"/>
      <c r="BU460" s="18"/>
      <c r="BV460" s="18"/>
      <c r="BW460" s="18"/>
      <c r="BX460" s="18"/>
      <c r="BY460" s="18"/>
      <c r="BZ460" s="18"/>
      <c r="CA460" s="18"/>
      <c r="CB460" s="18"/>
      <c r="CC460" s="18"/>
      <c r="CD460" s="18"/>
      <c r="CE460" s="18"/>
      <c r="CF460" s="18"/>
      <c r="CG460" s="18"/>
      <c r="CH460" s="18"/>
      <c r="CI460" s="18"/>
      <c r="CJ460" s="18"/>
      <c r="CK460" s="18"/>
      <c r="CL460" s="18"/>
      <c r="CM460" s="18"/>
      <c r="CN460" s="18"/>
      <c r="CO460" s="18"/>
      <c r="CP460" s="18"/>
      <c r="CQ460" s="18"/>
    </row>
    <row r="461" spans="1:99" ht="18" customHeight="1" x14ac:dyDescent="0.25">
      <c r="A461" s="43" t="s">
        <v>19</v>
      </c>
      <c r="B461" s="43" t="s">
        <v>280</v>
      </c>
      <c r="C461" s="39" t="s">
        <v>1196</v>
      </c>
      <c r="D461" s="43" t="s">
        <v>78</v>
      </c>
      <c r="E461" s="43" t="s">
        <v>25</v>
      </c>
      <c r="F461" s="43"/>
      <c r="G461" s="43"/>
      <c r="H461" s="35" t="s">
        <v>2148</v>
      </c>
      <c r="I461" s="43" t="s">
        <v>2149</v>
      </c>
      <c r="J461" s="31">
        <v>1</v>
      </c>
      <c r="K461" s="30">
        <v>43990</v>
      </c>
      <c r="L461" s="30">
        <v>43983</v>
      </c>
      <c r="M461" s="30">
        <v>44347</v>
      </c>
      <c r="N461" s="29">
        <v>399454</v>
      </c>
      <c r="O461" s="29">
        <v>172990</v>
      </c>
      <c r="P461" s="29">
        <v>572444</v>
      </c>
      <c r="Q461" s="43" t="s">
        <v>2150</v>
      </c>
      <c r="R461" s="43" t="s">
        <v>1453</v>
      </c>
      <c r="S461" s="43" t="s">
        <v>1632</v>
      </c>
      <c r="T461" s="43" t="s">
        <v>1633</v>
      </c>
      <c r="U461" s="43" t="s">
        <v>2151</v>
      </c>
      <c r="V461" s="78" t="s">
        <v>3272</v>
      </c>
      <c r="W461" s="75" t="s">
        <v>2774</v>
      </c>
      <c r="X461" s="76" t="s">
        <v>1687</v>
      </c>
      <c r="Y461" s="76" t="s">
        <v>1627</v>
      </c>
      <c r="Z461" s="1" t="s">
        <v>7</v>
      </c>
    </row>
    <row r="462" spans="1:99" ht="18" customHeight="1" x14ac:dyDescent="0.25">
      <c r="A462" s="39" t="s">
        <v>19</v>
      </c>
      <c r="B462" s="39" t="s">
        <v>280</v>
      </c>
      <c r="C462" s="39" t="s">
        <v>1196</v>
      </c>
      <c r="D462" s="39" t="s">
        <v>129</v>
      </c>
      <c r="E462" s="39" t="s">
        <v>25</v>
      </c>
      <c r="F462" s="39" t="s">
        <v>9</v>
      </c>
      <c r="G462" s="39" t="s">
        <v>9</v>
      </c>
      <c r="H462" s="36">
        <v>31037</v>
      </c>
      <c r="I462" s="41"/>
      <c r="J462" s="8">
        <v>5</v>
      </c>
      <c r="K462" s="48">
        <v>43857</v>
      </c>
      <c r="L462" s="48">
        <v>43831</v>
      </c>
      <c r="M462" s="48">
        <v>44196</v>
      </c>
      <c r="N462" s="40">
        <v>219368</v>
      </c>
      <c r="O462" s="40">
        <v>105615</v>
      </c>
      <c r="P462" s="40">
        <v>324983</v>
      </c>
      <c r="Q462" s="41" t="s">
        <v>1245</v>
      </c>
      <c r="R462" s="39" t="s">
        <v>1246</v>
      </c>
      <c r="S462" s="39" t="s">
        <v>49</v>
      </c>
      <c r="T462" s="41"/>
      <c r="U462" s="41"/>
      <c r="V462" s="78" t="s">
        <v>3080</v>
      </c>
      <c r="W462" s="75" t="s">
        <v>1620</v>
      </c>
      <c r="X462" s="78"/>
      <c r="Y462" s="78"/>
      <c r="Z462" s="1" t="s">
        <v>7</v>
      </c>
      <c r="AA462" s="18"/>
      <c r="AB462" s="18"/>
      <c r="AC462" s="18"/>
      <c r="AD462" s="18"/>
      <c r="AE462" s="18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  <c r="AU462" s="18"/>
      <c r="AV462" s="18"/>
      <c r="AW462" s="18"/>
      <c r="AX462" s="18"/>
      <c r="AY462" s="18"/>
      <c r="AZ462" s="18"/>
      <c r="BA462" s="18"/>
      <c r="BB462" s="18"/>
      <c r="BC462" s="18"/>
      <c r="BD462" s="18"/>
      <c r="BE462" s="18"/>
      <c r="BF462" s="18"/>
      <c r="BG462" s="18"/>
      <c r="BH462" s="18"/>
      <c r="BI462" s="18"/>
      <c r="BJ462" s="18"/>
      <c r="BK462" s="18"/>
      <c r="BL462" s="18"/>
      <c r="BM462" s="18"/>
      <c r="BN462" s="18"/>
      <c r="BO462" s="18"/>
      <c r="BP462" s="18"/>
      <c r="BQ462" s="18"/>
      <c r="BR462" s="18"/>
      <c r="BS462" s="18"/>
      <c r="BT462" s="18"/>
      <c r="BU462" s="18"/>
      <c r="BV462" s="18"/>
      <c r="BW462" s="18"/>
      <c r="BX462" s="18"/>
      <c r="BY462" s="18"/>
      <c r="BZ462" s="18"/>
      <c r="CA462" s="18"/>
      <c r="CB462" s="18"/>
      <c r="CC462" s="18"/>
      <c r="CD462" s="18"/>
      <c r="CE462" s="18"/>
      <c r="CF462" s="18"/>
      <c r="CG462" s="18"/>
      <c r="CH462" s="18"/>
      <c r="CI462" s="18"/>
      <c r="CJ462" s="18"/>
      <c r="CK462" s="18"/>
      <c r="CL462" s="18"/>
      <c r="CM462" s="18"/>
      <c r="CN462" s="18"/>
      <c r="CO462" s="18"/>
      <c r="CP462" s="18"/>
      <c r="CQ462" s="18"/>
    </row>
    <row r="463" spans="1:99" ht="18" customHeight="1" x14ac:dyDescent="0.25">
      <c r="A463" s="43" t="s">
        <v>19</v>
      </c>
      <c r="B463" s="43" t="s">
        <v>280</v>
      </c>
      <c r="C463" s="39" t="s">
        <v>1196</v>
      </c>
      <c r="D463" s="43" t="s">
        <v>129</v>
      </c>
      <c r="E463" s="43" t="s">
        <v>25</v>
      </c>
      <c r="F463" s="43"/>
      <c r="G463" s="43"/>
      <c r="H463" s="35" t="s">
        <v>1866</v>
      </c>
      <c r="I463" s="43" t="s">
        <v>1867</v>
      </c>
      <c r="J463" s="31">
        <v>1</v>
      </c>
      <c r="K463" s="30">
        <v>44012</v>
      </c>
      <c r="L463" s="30">
        <v>42736</v>
      </c>
      <c r="M463" s="30">
        <v>44196</v>
      </c>
      <c r="N463" s="29">
        <v>24056</v>
      </c>
      <c r="O463" s="29">
        <v>12055</v>
      </c>
      <c r="P463" s="29">
        <v>36111</v>
      </c>
      <c r="Q463" s="43" t="s">
        <v>1868</v>
      </c>
      <c r="R463" s="43" t="s">
        <v>1246</v>
      </c>
      <c r="S463" s="43" t="s">
        <v>1632</v>
      </c>
      <c r="T463" s="43" t="s">
        <v>1633</v>
      </c>
      <c r="U463" s="43" t="s">
        <v>1246</v>
      </c>
      <c r="V463" s="78" t="s">
        <v>3389</v>
      </c>
      <c r="W463" s="75" t="s">
        <v>2774</v>
      </c>
      <c r="X463" s="76" t="s">
        <v>1687</v>
      </c>
      <c r="Y463" s="76" t="s">
        <v>1627</v>
      </c>
      <c r="Z463" s="1" t="s">
        <v>7</v>
      </c>
    </row>
    <row r="464" spans="1:99" ht="18" customHeight="1" x14ac:dyDescent="0.25">
      <c r="A464" s="39" t="s">
        <v>19</v>
      </c>
      <c r="B464" s="39" t="s">
        <v>280</v>
      </c>
      <c r="C464" s="39" t="s">
        <v>1196</v>
      </c>
      <c r="D464" s="39" t="s">
        <v>878</v>
      </c>
      <c r="E464" s="39" t="s">
        <v>1</v>
      </c>
      <c r="F464" s="39" t="s">
        <v>353</v>
      </c>
      <c r="G464" s="39" t="s">
        <v>25</v>
      </c>
      <c r="H464" s="36">
        <v>29630</v>
      </c>
      <c r="I464" s="41"/>
      <c r="J464" s="8">
        <v>5</v>
      </c>
      <c r="K464" s="48">
        <v>43731</v>
      </c>
      <c r="L464" s="48">
        <v>43647</v>
      </c>
      <c r="M464" s="48">
        <v>44012</v>
      </c>
      <c r="N464" s="40">
        <v>129160</v>
      </c>
      <c r="O464" s="40">
        <v>67809</v>
      </c>
      <c r="P464" s="40">
        <v>196969</v>
      </c>
      <c r="Q464" s="41" t="s">
        <v>1240</v>
      </c>
      <c r="R464" s="39" t="s">
        <v>1241</v>
      </c>
      <c r="S464" s="39" t="s">
        <v>49</v>
      </c>
      <c r="T464" s="41"/>
      <c r="U464" s="41"/>
      <c r="V464" s="78" t="s">
        <v>3144</v>
      </c>
      <c r="W464" s="75" t="s">
        <v>1620</v>
      </c>
      <c r="X464" s="78"/>
      <c r="Y464" s="78"/>
      <c r="Z464" s="1" t="s">
        <v>7</v>
      </c>
      <c r="AA464" s="18"/>
      <c r="AB464" s="18"/>
      <c r="AC464" s="18"/>
      <c r="AD464" s="18"/>
      <c r="AE464" s="18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  <c r="AU464" s="18"/>
      <c r="AV464" s="18"/>
      <c r="AW464" s="18"/>
      <c r="AX464" s="18"/>
      <c r="AY464" s="18"/>
      <c r="AZ464" s="18"/>
      <c r="BA464" s="18"/>
      <c r="BB464" s="18"/>
      <c r="BC464" s="18"/>
      <c r="BD464" s="18"/>
      <c r="BE464" s="18"/>
      <c r="BF464" s="18"/>
      <c r="BG464" s="18"/>
      <c r="BH464" s="18"/>
      <c r="BI464" s="18"/>
      <c r="BJ464" s="18"/>
      <c r="BK464" s="18"/>
      <c r="BL464" s="18"/>
      <c r="BM464" s="18"/>
      <c r="BN464" s="18"/>
      <c r="BO464" s="18"/>
      <c r="BP464" s="18"/>
      <c r="BQ464" s="18"/>
      <c r="BR464" s="18"/>
      <c r="BS464" s="18"/>
      <c r="BT464" s="18"/>
      <c r="BU464" s="18"/>
      <c r="BV464" s="18"/>
      <c r="BW464" s="18"/>
      <c r="BX464" s="18"/>
      <c r="BY464" s="18"/>
      <c r="BZ464" s="18"/>
      <c r="CA464" s="18"/>
      <c r="CB464" s="18"/>
      <c r="CC464" s="18"/>
      <c r="CD464" s="18"/>
      <c r="CE464" s="18"/>
      <c r="CF464" s="18"/>
      <c r="CG464" s="18"/>
      <c r="CH464" s="18"/>
      <c r="CI464" s="18"/>
      <c r="CJ464" s="18"/>
      <c r="CK464" s="18"/>
      <c r="CL464" s="18"/>
      <c r="CM464" s="18"/>
      <c r="CN464" s="18"/>
      <c r="CO464" s="18"/>
      <c r="CP464" s="18"/>
      <c r="CQ464" s="18"/>
    </row>
    <row r="465" spans="1:99" ht="18" customHeight="1" x14ac:dyDescent="0.25">
      <c r="A465" s="39" t="s">
        <v>19</v>
      </c>
      <c r="B465" s="39" t="s">
        <v>89</v>
      </c>
      <c r="C465" s="39" t="s">
        <v>882</v>
      </c>
      <c r="D465" s="39" t="s">
        <v>338</v>
      </c>
      <c r="E465" s="39" t="s">
        <v>25</v>
      </c>
      <c r="F465" s="39" t="s">
        <v>9</v>
      </c>
      <c r="G465" s="39" t="s">
        <v>9</v>
      </c>
      <c r="H465" s="36">
        <v>33955</v>
      </c>
      <c r="I465" s="41"/>
      <c r="J465" s="8">
        <v>1</v>
      </c>
      <c r="K465" s="48">
        <v>43706</v>
      </c>
      <c r="L465" s="48">
        <v>43678</v>
      </c>
      <c r="M465" s="48">
        <v>44773</v>
      </c>
      <c r="N465" s="40">
        <v>1386146</v>
      </c>
      <c r="O465" s="40">
        <v>524638</v>
      </c>
      <c r="P465" s="40">
        <v>1910784</v>
      </c>
      <c r="Q465" s="41" t="s">
        <v>1488</v>
      </c>
      <c r="R465" s="39" t="s">
        <v>1272</v>
      </c>
      <c r="S465" s="39" t="s">
        <v>49</v>
      </c>
      <c r="T465" s="41"/>
      <c r="U465" s="41"/>
      <c r="V465" s="78" t="s">
        <v>2945</v>
      </c>
      <c r="W465" s="75" t="s">
        <v>1620</v>
      </c>
      <c r="X465" s="78"/>
      <c r="Y465" s="78"/>
      <c r="Z465" s="1" t="s">
        <v>7</v>
      </c>
      <c r="AA465" s="18"/>
      <c r="AB465" s="18"/>
      <c r="AC465" s="18"/>
      <c r="AD465" s="18"/>
      <c r="AE465" s="18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  <c r="AU465" s="18"/>
      <c r="AV465" s="18"/>
      <c r="AW465" s="18"/>
      <c r="AX465" s="18"/>
      <c r="AY465" s="18"/>
      <c r="AZ465" s="18"/>
      <c r="BA465" s="18"/>
      <c r="BB465" s="18"/>
      <c r="BC465" s="18"/>
      <c r="BD465" s="18"/>
      <c r="BE465" s="18"/>
      <c r="BF465" s="18"/>
      <c r="BG465" s="18"/>
      <c r="BH465" s="18"/>
      <c r="BI465" s="18"/>
      <c r="BJ465" s="18"/>
      <c r="BK465" s="18"/>
      <c r="BL465" s="18"/>
      <c r="BM465" s="18"/>
      <c r="BN465" s="18"/>
      <c r="BO465" s="18"/>
      <c r="BP465" s="18"/>
      <c r="BQ465" s="18"/>
      <c r="BR465" s="18"/>
      <c r="BS465" s="18"/>
      <c r="BT465" s="18"/>
      <c r="BU465" s="18"/>
      <c r="BV465" s="18"/>
      <c r="BW465" s="18"/>
      <c r="BX465" s="18"/>
      <c r="BY465" s="18"/>
      <c r="BZ465" s="18"/>
      <c r="CA465" s="18"/>
      <c r="CB465" s="18"/>
      <c r="CC465" s="18"/>
      <c r="CD465" s="18"/>
      <c r="CE465" s="18"/>
      <c r="CF465" s="18"/>
      <c r="CG465" s="18"/>
      <c r="CH465" s="18"/>
      <c r="CI465" s="18"/>
      <c r="CJ465" s="18"/>
      <c r="CK465" s="18"/>
      <c r="CL465" s="18"/>
      <c r="CM465" s="18"/>
      <c r="CN465" s="18"/>
      <c r="CO465" s="18"/>
      <c r="CP465" s="18"/>
      <c r="CQ465" s="18"/>
      <c r="CS465" s="18"/>
      <c r="CT465" s="18"/>
      <c r="CU465" s="18"/>
    </row>
    <row r="466" spans="1:99" ht="18" customHeight="1" x14ac:dyDescent="0.25">
      <c r="A466" s="43" t="s">
        <v>19</v>
      </c>
      <c r="B466" s="43" t="s">
        <v>89</v>
      </c>
      <c r="C466" s="43" t="s">
        <v>1884</v>
      </c>
      <c r="D466" s="43" t="s">
        <v>1279</v>
      </c>
      <c r="E466" s="43" t="s">
        <v>36</v>
      </c>
      <c r="F466" s="43"/>
      <c r="G466" s="43"/>
      <c r="H466" s="35" t="s">
        <v>1885</v>
      </c>
      <c r="I466" s="43" t="s">
        <v>1886</v>
      </c>
      <c r="J466" s="31">
        <v>1</v>
      </c>
      <c r="K466" s="30">
        <v>44012</v>
      </c>
      <c r="L466" s="30">
        <v>41218</v>
      </c>
      <c r="M466" s="30">
        <v>73050</v>
      </c>
      <c r="N466" s="29">
        <v>2470</v>
      </c>
      <c r="O466" s="29">
        <v>370</v>
      </c>
      <c r="P466" s="29">
        <v>2840</v>
      </c>
      <c r="Q466" s="43" t="s">
        <v>1887</v>
      </c>
      <c r="R466" s="43" t="s">
        <v>1280</v>
      </c>
      <c r="S466" s="43" t="s">
        <v>1632</v>
      </c>
      <c r="T466" s="43" t="s">
        <v>1633</v>
      </c>
      <c r="U466" s="43" t="s">
        <v>1888</v>
      </c>
      <c r="V466" s="78" t="s">
        <v>3252</v>
      </c>
      <c r="W466" s="75" t="s">
        <v>2774</v>
      </c>
      <c r="X466" s="76" t="s">
        <v>1629</v>
      </c>
      <c r="Y466" s="76" t="s">
        <v>1627</v>
      </c>
      <c r="Z466" s="1" t="s">
        <v>7</v>
      </c>
      <c r="CS466" s="18"/>
      <c r="CT466" s="18"/>
      <c r="CU466" s="18"/>
    </row>
    <row r="467" spans="1:99" ht="18" customHeight="1" x14ac:dyDescent="0.25">
      <c r="A467" s="39" t="s">
        <v>19</v>
      </c>
      <c r="B467" s="39" t="s">
        <v>89</v>
      </c>
      <c r="C467" s="39" t="s">
        <v>215</v>
      </c>
      <c r="D467" s="39" t="s">
        <v>216</v>
      </c>
      <c r="E467" s="39" t="s">
        <v>25</v>
      </c>
      <c r="F467" s="39" t="s">
        <v>9</v>
      </c>
      <c r="G467" s="39" t="s">
        <v>9</v>
      </c>
      <c r="H467" s="36">
        <v>32971</v>
      </c>
      <c r="I467" s="41"/>
      <c r="J467" s="8">
        <v>2</v>
      </c>
      <c r="K467" s="48">
        <v>43739</v>
      </c>
      <c r="L467" s="48">
        <v>43617</v>
      </c>
      <c r="M467" s="48">
        <v>43982</v>
      </c>
      <c r="N467" s="40">
        <v>250000</v>
      </c>
      <c r="O467" s="40">
        <v>140000</v>
      </c>
      <c r="P467" s="40">
        <v>390000</v>
      </c>
      <c r="Q467" s="41" t="s">
        <v>217</v>
      </c>
      <c r="R467" s="39" t="s">
        <v>218</v>
      </c>
      <c r="S467" s="39" t="s">
        <v>49</v>
      </c>
      <c r="T467" s="41"/>
      <c r="U467" s="41"/>
      <c r="V467" s="78" t="s">
        <v>3025</v>
      </c>
      <c r="W467" s="75" t="s">
        <v>1620</v>
      </c>
      <c r="X467" s="78"/>
      <c r="Y467" s="78"/>
      <c r="Z467" s="1" t="s">
        <v>7</v>
      </c>
      <c r="AA467" s="18"/>
      <c r="AB467" s="18"/>
      <c r="AC467" s="18"/>
      <c r="AD467" s="18"/>
      <c r="AE467" s="18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  <c r="AU467" s="18"/>
      <c r="AV467" s="18"/>
      <c r="AW467" s="18"/>
      <c r="AX467" s="18"/>
      <c r="AY467" s="18"/>
      <c r="AZ467" s="18"/>
      <c r="BA467" s="18"/>
      <c r="BB467" s="18"/>
      <c r="BC467" s="18"/>
      <c r="BD467" s="18"/>
      <c r="BE467" s="18"/>
      <c r="BF467" s="18"/>
      <c r="BG467" s="18"/>
      <c r="BH467" s="18"/>
      <c r="BI467" s="18"/>
      <c r="BJ467" s="18"/>
      <c r="BK467" s="18"/>
      <c r="BL467" s="18"/>
      <c r="BM467" s="18"/>
      <c r="BN467" s="18"/>
      <c r="BO467" s="18"/>
      <c r="BP467" s="18"/>
      <c r="BQ467" s="18"/>
      <c r="BR467" s="18"/>
      <c r="BS467" s="18"/>
      <c r="BT467" s="18"/>
      <c r="BU467" s="18"/>
      <c r="BV467" s="18"/>
      <c r="BW467" s="18"/>
      <c r="BX467" s="18"/>
      <c r="BY467" s="18"/>
      <c r="BZ467" s="18"/>
      <c r="CA467" s="18"/>
      <c r="CB467" s="18"/>
      <c r="CC467" s="18"/>
      <c r="CD467" s="18"/>
      <c r="CE467" s="18"/>
      <c r="CF467" s="18"/>
      <c r="CG467" s="18"/>
      <c r="CH467" s="18"/>
      <c r="CI467" s="18"/>
      <c r="CJ467" s="18"/>
      <c r="CK467" s="18"/>
      <c r="CL467" s="18"/>
      <c r="CM467" s="18"/>
      <c r="CN467" s="18"/>
      <c r="CO467" s="18"/>
      <c r="CP467" s="18"/>
      <c r="CQ467" s="18"/>
      <c r="CS467" s="18"/>
      <c r="CT467" s="18"/>
      <c r="CU467" s="18"/>
    </row>
    <row r="468" spans="1:99" ht="18" customHeight="1" x14ac:dyDescent="0.25">
      <c r="A468" s="43" t="s">
        <v>19</v>
      </c>
      <c r="B468" s="43" t="s">
        <v>89</v>
      </c>
      <c r="C468" s="39" t="s">
        <v>215</v>
      </c>
      <c r="D468" s="43" t="s">
        <v>216</v>
      </c>
      <c r="E468" s="43" t="s">
        <v>25</v>
      </c>
      <c r="F468" s="43"/>
      <c r="G468" s="43"/>
      <c r="H468" s="35" t="s">
        <v>1962</v>
      </c>
      <c r="I468" s="43" t="s">
        <v>1963</v>
      </c>
      <c r="J468" s="31">
        <v>3</v>
      </c>
      <c r="K468" s="30">
        <v>44006</v>
      </c>
      <c r="L468" s="30">
        <v>43983</v>
      </c>
      <c r="M468" s="30">
        <v>44005</v>
      </c>
      <c r="N468" s="29">
        <v>250000</v>
      </c>
      <c r="O468" s="29">
        <v>140000</v>
      </c>
      <c r="P468" s="29">
        <v>390000</v>
      </c>
      <c r="Q468" s="43" t="s">
        <v>217</v>
      </c>
      <c r="R468" s="43" t="s">
        <v>218</v>
      </c>
      <c r="S468" s="43" t="s">
        <v>1632</v>
      </c>
      <c r="T468" s="43" t="s">
        <v>1633</v>
      </c>
      <c r="U468" s="43" t="s">
        <v>1964</v>
      </c>
      <c r="V468" s="78" t="s">
        <v>3370</v>
      </c>
      <c r="W468" s="75" t="s">
        <v>2774</v>
      </c>
      <c r="X468" s="76" t="s">
        <v>1687</v>
      </c>
      <c r="Y468" s="76" t="s">
        <v>1627</v>
      </c>
      <c r="Z468" s="1" t="s">
        <v>7</v>
      </c>
      <c r="CS468" s="18"/>
      <c r="CT468" s="18"/>
      <c r="CU468" s="18"/>
    </row>
    <row r="469" spans="1:99" ht="18" customHeight="1" x14ac:dyDescent="0.25">
      <c r="A469" s="43" t="s">
        <v>19</v>
      </c>
      <c r="B469" s="43" t="s">
        <v>89</v>
      </c>
      <c r="C469" s="43" t="s">
        <v>1638</v>
      </c>
      <c r="D469" s="43" t="s">
        <v>590</v>
      </c>
      <c r="E469" s="43" t="s">
        <v>36</v>
      </c>
      <c r="F469" s="43"/>
      <c r="G469" s="43"/>
      <c r="H469" s="35" t="s">
        <v>1639</v>
      </c>
      <c r="I469" s="43" t="s">
        <v>1640</v>
      </c>
      <c r="J469" s="31">
        <v>1</v>
      </c>
      <c r="K469" s="30">
        <v>44012</v>
      </c>
      <c r="L469" s="30">
        <v>43161</v>
      </c>
      <c r="M469" s="30">
        <v>43738</v>
      </c>
      <c r="N469" s="29">
        <v>800</v>
      </c>
      <c r="O469" s="29">
        <v>181</v>
      </c>
      <c r="P469" s="29">
        <v>981</v>
      </c>
      <c r="Q469" s="43" t="s">
        <v>1641</v>
      </c>
      <c r="R469" s="43" t="s">
        <v>1643</v>
      </c>
      <c r="S469" s="43" t="s">
        <v>1632</v>
      </c>
      <c r="T469" s="43" t="s">
        <v>1633</v>
      </c>
      <c r="U469" s="43" t="s">
        <v>1642</v>
      </c>
      <c r="V469" s="78" t="s">
        <v>3266</v>
      </c>
      <c r="W469" s="75" t="s">
        <v>2774</v>
      </c>
      <c r="X469" s="76" t="s">
        <v>1629</v>
      </c>
      <c r="Y469" s="76" t="s">
        <v>1627</v>
      </c>
      <c r="Z469" s="1" t="s">
        <v>7</v>
      </c>
      <c r="CS469" s="18"/>
      <c r="CT469" s="18"/>
      <c r="CU469" s="18"/>
    </row>
    <row r="470" spans="1:99" ht="18" customHeight="1" x14ac:dyDescent="0.25">
      <c r="A470" s="43" t="s">
        <v>19</v>
      </c>
      <c r="B470" s="43" t="s">
        <v>89</v>
      </c>
      <c r="C470" s="43" t="s">
        <v>1222</v>
      </c>
      <c r="D470" s="43" t="s">
        <v>407</v>
      </c>
      <c r="E470" s="43" t="s">
        <v>1</v>
      </c>
      <c r="F470" s="43" t="s">
        <v>182</v>
      </c>
      <c r="G470" s="43" t="s">
        <v>36</v>
      </c>
      <c r="H470" s="35" t="s">
        <v>1793</v>
      </c>
      <c r="I470" s="43" t="s">
        <v>1794</v>
      </c>
      <c r="J470" s="31">
        <v>1</v>
      </c>
      <c r="K470" s="30">
        <v>44012</v>
      </c>
      <c r="L470" s="30">
        <v>43230</v>
      </c>
      <c r="M470" s="30">
        <v>44561</v>
      </c>
      <c r="N470" s="29">
        <v>3600</v>
      </c>
      <c r="O470" s="29">
        <v>0</v>
      </c>
      <c r="P470" s="29">
        <v>3600</v>
      </c>
      <c r="Q470" s="43" t="s">
        <v>1795</v>
      </c>
      <c r="R470" s="43" t="s">
        <v>1223</v>
      </c>
      <c r="S470" s="43" t="s">
        <v>1632</v>
      </c>
      <c r="T470" s="43" t="s">
        <v>1633</v>
      </c>
      <c r="U470" s="43" t="s">
        <v>1796</v>
      </c>
      <c r="V470" s="78" t="s">
        <v>3410</v>
      </c>
      <c r="W470" s="75" t="s">
        <v>2774</v>
      </c>
      <c r="X470" s="76" t="s">
        <v>1629</v>
      </c>
      <c r="Y470" s="76" t="s">
        <v>1627</v>
      </c>
      <c r="Z470" s="1" t="s">
        <v>7</v>
      </c>
      <c r="CS470" s="18"/>
      <c r="CT470" s="18"/>
      <c r="CU470" s="18"/>
    </row>
    <row r="471" spans="1:99" ht="18" customHeight="1" x14ac:dyDescent="0.25">
      <c r="A471" s="39" t="s">
        <v>19</v>
      </c>
      <c r="B471" s="39" t="s">
        <v>89</v>
      </c>
      <c r="C471" s="39" t="s">
        <v>1248</v>
      </c>
      <c r="D471" s="39" t="s">
        <v>216</v>
      </c>
      <c r="E471" s="39" t="s">
        <v>25</v>
      </c>
      <c r="F471" s="39" t="s">
        <v>9</v>
      </c>
      <c r="G471" s="39" t="s">
        <v>9</v>
      </c>
      <c r="H471" s="36">
        <v>32106</v>
      </c>
      <c r="I471" s="41"/>
      <c r="J471" s="8">
        <v>3</v>
      </c>
      <c r="K471" s="48">
        <v>43734</v>
      </c>
      <c r="L471" s="48">
        <v>43709</v>
      </c>
      <c r="M471" s="48">
        <v>44074</v>
      </c>
      <c r="N471" s="40">
        <v>238891</v>
      </c>
      <c r="O471" s="40">
        <v>15319</v>
      </c>
      <c r="P471" s="40">
        <v>254210</v>
      </c>
      <c r="Q471" s="41" t="s">
        <v>1249</v>
      </c>
      <c r="R471" s="39" t="s">
        <v>1250</v>
      </c>
      <c r="S471" s="39" t="s">
        <v>49</v>
      </c>
      <c r="T471" s="41"/>
      <c r="U471" s="41"/>
      <c r="V471" s="78" t="s">
        <v>3062</v>
      </c>
      <c r="W471" s="75" t="s">
        <v>1620</v>
      </c>
      <c r="X471" s="78"/>
      <c r="Y471" s="78"/>
      <c r="Z471" s="1" t="s">
        <v>7</v>
      </c>
      <c r="AA471" s="18"/>
      <c r="AB471" s="18"/>
      <c r="AC471" s="18"/>
      <c r="AD471" s="18"/>
      <c r="AE471" s="18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  <c r="AU471" s="18"/>
      <c r="AV471" s="18"/>
      <c r="AW471" s="18"/>
      <c r="AX471" s="18"/>
      <c r="AY471" s="18"/>
      <c r="AZ471" s="18"/>
      <c r="BA471" s="18"/>
      <c r="BB471" s="18"/>
      <c r="BC471" s="18"/>
      <c r="BD471" s="18"/>
      <c r="BE471" s="18"/>
      <c r="BF471" s="18"/>
      <c r="BG471" s="18"/>
      <c r="BH471" s="18"/>
      <c r="BI471" s="18"/>
      <c r="BJ471" s="18"/>
      <c r="BK471" s="18"/>
      <c r="BL471" s="18"/>
      <c r="BM471" s="18"/>
      <c r="BN471" s="18"/>
      <c r="BO471" s="18"/>
      <c r="BP471" s="18"/>
      <c r="BQ471" s="18"/>
      <c r="BR471" s="18"/>
      <c r="BS471" s="18"/>
      <c r="BT471" s="18"/>
      <c r="BU471" s="18"/>
      <c r="BV471" s="18"/>
      <c r="BW471" s="18"/>
      <c r="BX471" s="18"/>
      <c r="BY471" s="18"/>
      <c r="BZ471" s="18"/>
      <c r="CA471" s="18"/>
      <c r="CB471" s="18"/>
      <c r="CC471" s="18"/>
      <c r="CD471" s="18"/>
      <c r="CE471" s="18"/>
      <c r="CF471" s="18"/>
      <c r="CG471" s="18"/>
      <c r="CH471" s="18"/>
      <c r="CI471" s="18"/>
      <c r="CJ471" s="18"/>
      <c r="CK471" s="18"/>
      <c r="CL471" s="18"/>
      <c r="CM471" s="18"/>
      <c r="CN471" s="18"/>
      <c r="CO471" s="18"/>
      <c r="CP471" s="18"/>
      <c r="CQ471" s="18"/>
      <c r="CS471" s="18"/>
      <c r="CT471" s="18"/>
      <c r="CU471" s="18"/>
    </row>
    <row r="472" spans="1:99" ht="18" customHeight="1" x14ac:dyDescent="0.25">
      <c r="A472" s="43" t="s">
        <v>19</v>
      </c>
      <c r="B472" s="43" t="s">
        <v>89</v>
      </c>
      <c r="C472" s="43" t="s">
        <v>1169</v>
      </c>
      <c r="D472" s="43" t="s">
        <v>407</v>
      </c>
      <c r="E472" s="43" t="s">
        <v>1</v>
      </c>
      <c r="F472" s="43" t="s">
        <v>1070</v>
      </c>
      <c r="G472" s="43" t="s">
        <v>25</v>
      </c>
      <c r="H472" s="35" t="s">
        <v>1774</v>
      </c>
      <c r="I472" s="43" t="s">
        <v>1775</v>
      </c>
      <c r="J472" s="31">
        <v>1</v>
      </c>
      <c r="K472" s="30">
        <v>44012</v>
      </c>
      <c r="L472" s="30">
        <v>43559</v>
      </c>
      <c r="M472" s="30">
        <v>44804</v>
      </c>
      <c r="N472" s="29">
        <v>4006</v>
      </c>
      <c r="O472" s="29">
        <v>2244</v>
      </c>
      <c r="P472" s="29">
        <v>6250</v>
      </c>
      <c r="Q472" s="43" t="s">
        <v>1170</v>
      </c>
      <c r="R472" s="43" t="s">
        <v>1777</v>
      </c>
      <c r="S472" s="43" t="s">
        <v>1632</v>
      </c>
      <c r="T472" s="43" t="s">
        <v>1633</v>
      </c>
      <c r="U472" s="43" t="s">
        <v>1776</v>
      </c>
      <c r="V472" s="78" t="s">
        <v>3402</v>
      </c>
      <c r="W472" s="75" t="s">
        <v>2774</v>
      </c>
      <c r="X472" s="76" t="s">
        <v>1629</v>
      </c>
      <c r="Y472" s="76" t="s">
        <v>1627</v>
      </c>
      <c r="Z472" s="1" t="s">
        <v>7</v>
      </c>
      <c r="CS472" s="18"/>
      <c r="CT472" s="18"/>
      <c r="CU472" s="18"/>
    </row>
    <row r="473" spans="1:99" ht="18" customHeight="1" x14ac:dyDescent="0.25">
      <c r="A473" s="43" t="s">
        <v>19</v>
      </c>
      <c r="B473" s="43" t="s">
        <v>89</v>
      </c>
      <c r="C473" s="43" t="s">
        <v>1148</v>
      </c>
      <c r="D473" s="43" t="s">
        <v>216</v>
      </c>
      <c r="E473" s="43" t="s">
        <v>25</v>
      </c>
      <c r="F473" s="43"/>
      <c r="G473" s="43"/>
      <c r="H473" s="35" t="s">
        <v>1972</v>
      </c>
      <c r="I473" s="43" t="s">
        <v>1973</v>
      </c>
      <c r="J473" s="31">
        <v>3</v>
      </c>
      <c r="K473" s="30">
        <v>44005</v>
      </c>
      <c r="L473" s="30">
        <v>43922</v>
      </c>
      <c r="M473" s="30">
        <v>44286</v>
      </c>
      <c r="N473" s="29">
        <v>243375</v>
      </c>
      <c r="O473" s="29">
        <v>133305</v>
      </c>
      <c r="P473" s="29">
        <v>376680</v>
      </c>
      <c r="Q473" s="43" t="s">
        <v>1322</v>
      </c>
      <c r="R473" s="43" t="s">
        <v>1323</v>
      </c>
      <c r="S473" s="43" t="s">
        <v>1632</v>
      </c>
      <c r="T473" s="43" t="s">
        <v>1633</v>
      </c>
      <c r="U473" s="43" t="s">
        <v>1974</v>
      </c>
      <c r="V473" s="78" t="s">
        <v>3380</v>
      </c>
      <c r="W473" s="75" t="s">
        <v>2774</v>
      </c>
      <c r="X473" s="76" t="s">
        <v>1687</v>
      </c>
      <c r="Y473" s="76" t="s">
        <v>1627</v>
      </c>
      <c r="Z473" s="1" t="s">
        <v>7</v>
      </c>
      <c r="CS473" s="18"/>
      <c r="CT473" s="18"/>
      <c r="CU473" s="18"/>
    </row>
    <row r="474" spans="1:99" ht="18" customHeight="1" x14ac:dyDescent="0.25">
      <c r="A474" s="39" t="s">
        <v>19</v>
      </c>
      <c r="B474" s="39" t="s">
        <v>89</v>
      </c>
      <c r="C474" s="39" t="s">
        <v>90</v>
      </c>
      <c r="D474" s="39" t="s">
        <v>212</v>
      </c>
      <c r="E474" s="39" t="s">
        <v>1</v>
      </c>
      <c r="F474" s="39" t="s">
        <v>129</v>
      </c>
      <c r="G474" s="39" t="s">
        <v>25</v>
      </c>
      <c r="H474" s="36">
        <v>34025</v>
      </c>
      <c r="I474" s="41"/>
      <c r="J474" s="8">
        <v>1</v>
      </c>
      <c r="K474" s="48">
        <v>43752</v>
      </c>
      <c r="L474" s="48">
        <v>43678</v>
      </c>
      <c r="M474" s="48">
        <v>44012</v>
      </c>
      <c r="N474" s="40">
        <v>161047</v>
      </c>
      <c r="O474" s="40">
        <v>86468</v>
      </c>
      <c r="P474" s="40">
        <v>247515</v>
      </c>
      <c r="Q474" s="41" t="s">
        <v>708</v>
      </c>
      <c r="R474" s="39" t="s">
        <v>709</v>
      </c>
      <c r="S474" s="39" t="s">
        <v>49</v>
      </c>
      <c r="T474" s="41"/>
      <c r="U474" s="41"/>
      <c r="V474" s="78" t="s">
        <v>2956</v>
      </c>
      <c r="W474" s="75" t="s">
        <v>1620</v>
      </c>
      <c r="X474" s="78"/>
      <c r="Y474" s="78"/>
      <c r="Z474" s="1" t="s">
        <v>7</v>
      </c>
      <c r="AA474" s="18"/>
      <c r="AB474" s="18"/>
      <c r="AC474" s="18"/>
      <c r="AD474" s="18"/>
      <c r="AE474" s="18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  <c r="AU474" s="18"/>
      <c r="AV474" s="18"/>
      <c r="AW474" s="18"/>
      <c r="AX474" s="18"/>
      <c r="AY474" s="18"/>
      <c r="AZ474" s="18"/>
      <c r="BA474" s="18"/>
      <c r="BB474" s="18"/>
      <c r="BC474" s="18"/>
      <c r="BD474" s="18"/>
      <c r="BE474" s="18"/>
      <c r="BF474" s="18"/>
      <c r="BG474" s="18"/>
      <c r="BH474" s="18"/>
      <c r="BI474" s="18"/>
      <c r="BJ474" s="18"/>
      <c r="BK474" s="18"/>
      <c r="BL474" s="18"/>
      <c r="BM474" s="18"/>
      <c r="BN474" s="18"/>
      <c r="BO474" s="18"/>
      <c r="BP474" s="18"/>
      <c r="BQ474" s="18"/>
      <c r="BR474" s="18"/>
      <c r="BS474" s="18"/>
      <c r="BT474" s="18"/>
      <c r="BU474" s="18"/>
      <c r="BV474" s="18"/>
      <c r="BW474" s="18"/>
      <c r="BX474" s="18"/>
      <c r="BY474" s="18"/>
      <c r="BZ474" s="18"/>
      <c r="CA474" s="18"/>
      <c r="CB474" s="18"/>
      <c r="CC474" s="18"/>
      <c r="CD474" s="18"/>
      <c r="CE474" s="18"/>
      <c r="CF474" s="18"/>
      <c r="CG474" s="18"/>
      <c r="CH474" s="18"/>
      <c r="CI474" s="18"/>
      <c r="CJ474" s="18"/>
      <c r="CK474" s="18"/>
      <c r="CL474" s="18"/>
      <c r="CM474" s="18"/>
      <c r="CN474" s="18"/>
      <c r="CO474" s="18"/>
      <c r="CP474" s="18"/>
      <c r="CQ474" s="18"/>
    </row>
    <row r="475" spans="1:99" ht="18" customHeight="1" x14ac:dyDescent="0.25">
      <c r="A475" s="39" t="s">
        <v>19</v>
      </c>
      <c r="B475" s="39" t="s">
        <v>89</v>
      </c>
      <c r="C475" s="39" t="s">
        <v>90</v>
      </c>
      <c r="D475" s="39" t="s">
        <v>91</v>
      </c>
      <c r="E475" s="39" t="s">
        <v>25</v>
      </c>
      <c r="F475" s="39" t="s">
        <v>9</v>
      </c>
      <c r="G475" s="39" t="s">
        <v>9</v>
      </c>
      <c r="H475" s="36">
        <v>33682</v>
      </c>
      <c r="I475" s="41"/>
      <c r="J475" s="8">
        <v>1</v>
      </c>
      <c r="K475" s="48">
        <v>43810</v>
      </c>
      <c r="L475" s="48">
        <v>43647</v>
      </c>
      <c r="M475" s="48">
        <v>44377</v>
      </c>
      <c r="N475" s="40">
        <v>99783</v>
      </c>
      <c r="O475" s="40">
        <v>55878</v>
      </c>
      <c r="P475" s="40">
        <v>155661</v>
      </c>
      <c r="Q475" s="41" t="s">
        <v>92</v>
      </c>
      <c r="R475" s="39" t="s">
        <v>93</v>
      </c>
      <c r="S475" s="39" t="s">
        <v>49</v>
      </c>
      <c r="T475" s="41"/>
      <c r="U475" s="41"/>
      <c r="V475" s="78" t="s">
        <v>3160</v>
      </c>
      <c r="W475" s="75" t="s">
        <v>1620</v>
      </c>
      <c r="X475" s="78"/>
      <c r="Y475" s="78"/>
      <c r="Z475" s="1" t="s">
        <v>7</v>
      </c>
      <c r="AA475" s="18"/>
      <c r="AB475" s="18"/>
      <c r="AC475" s="18"/>
      <c r="AD475" s="18"/>
      <c r="AE475" s="18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  <c r="AU475" s="18"/>
      <c r="AV475" s="18"/>
      <c r="AW475" s="18"/>
      <c r="AX475" s="18"/>
      <c r="AY475" s="18"/>
      <c r="AZ475" s="18"/>
      <c r="BA475" s="18"/>
      <c r="BB475" s="18"/>
      <c r="BC475" s="18"/>
      <c r="BD475" s="18"/>
      <c r="BE475" s="18"/>
      <c r="BF475" s="18"/>
      <c r="BG475" s="18"/>
      <c r="BH475" s="18"/>
      <c r="BI475" s="18"/>
      <c r="BJ475" s="18"/>
      <c r="BK475" s="18"/>
      <c r="BL475" s="18"/>
      <c r="BM475" s="18"/>
      <c r="BN475" s="18"/>
      <c r="BO475" s="18"/>
      <c r="BP475" s="18"/>
      <c r="BQ475" s="18"/>
      <c r="BR475" s="18"/>
      <c r="BS475" s="18"/>
      <c r="BT475" s="18"/>
      <c r="BU475" s="18"/>
      <c r="BV475" s="18"/>
      <c r="BW475" s="18"/>
      <c r="BX475" s="18"/>
      <c r="BY475" s="18"/>
      <c r="BZ475" s="18"/>
      <c r="CA475" s="18"/>
      <c r="CB475" s="18"/>
      <c r="CC475" s="18"/>
      <c r="CD475" s="18"/>
      <c r="CE475" s="18"/>
      <c r="CF475" s="18"/>
      <c r="CG475" s="18"/>
      <c r="CH475" s="18"/>
      <c r="CI475" s="18"/>
      <c r="CJ475" s="18"/>
      <c r="CK475" s="18"/>
      <c r="CL475" s="18"/>
      <c r="CM475" s="18"/>
      <c r="CN475" s="18"/>
      <c r="CO475" s="18"/>
      <c r="CP475" s="18"/>
      <c r="CQ475" s="18"/>
    </row>
    <row r="476" spans="1:99" ht="18" customHeight="1" x14ac:dyDescent="0.25">
      <c r="A476" s="39" t="s">
        <v>19</v>
      </c>
      <c r="B476" s="39" t="s">
        <v>89</v>
      </c>
      <c r="C476" s="39" t="s">
        <v>183</v>
      </c>
      <c r="D476" s="39" t="s">
        <v>184</v>
      </c>
      <c r="E476" s="39" t="s">
        <v>25</v>
      </c>
      <c r="F476" s="39" t="s">
        <v>9</v>
      </c>
      <c r="G476" s="39" t="s">
        <v>9</v>
      </c>
      <c r="H476" s="36">
        <v>32220</v>
      </c>
      <c r="I476" s="41"/>
      <c r="J476" s="8">
        <v>3</v>
      </c>
      <c r="K476" s="48">
        <v>43783</v>
      </c>
      <c r="L476" s="48">
        <v>43709</v>
      </c>
      <c r="M476" s="48">
        <v>44074</v>
      </c>
      <c r="N476" s="40">
        <v>296019</v>
      </c>
      <c r="O476" s="40">
        <v>165770.64000000001</v>
      </c>
      <c r="P476" s="40">
        <v>461789.64</v>
      </c>
      <c r="Q476" s="41" t="s">
        <v>185</v>
      </c>
      <c r="R476" s="39" t="s">
        <v>186</v>
      </c>
      <c r="S476" s="39" t="s">
        <v>49</v>
      </c>
      <c r="T476" s="41"/>
      <c r="U476" s="41"/>
      <c r="V476" s="78" t="s">
        <v>2944</v>
      </c>
      <c r="W476" s="75" t="s">
        <v>1620</v>
      </c>
      <c r="X476" s="78"/>
      <c r="Y476" s="78"/>
      <c r="Z476" s="1" t="s">
        <v>7</v>
      </c>
      <c r="AA476" s="18"/>
      <c r="AB476" s="18"/>
      <c r="AC476" s="18"/>
      <c r="AD476" s="18"/>
      <c r="AE476" s="18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  <c r="AU476" s="18"/>
      <c r="AV476" s="18"/>
      <c r="AW476" s="18"/>
      <c r="AX476" s="18"/>
      <c r="AY476" s="18"/>
      <c r="AZ476" s="18"/>
      <c r="BA476" s="18"/>
      <c r="BB476" s="18"/>
      <c r="BC476" s="18"/>
      <c r="BD476" s="18"/>
      <c r="BE476" s="18"/>
      <c r="BF476" s="18"/>
      <c r="BG476" s="18"/>
      <c r="BH476" s="18"/>
      <c r="BI476" s="18"/>
      <c r="BJ476" s="18"/>
      <c r="BK476" s="18"/>
      <c r="BL476" s="18"/>
      <c r="BM476" s="18"/>
      <c r="BN476" s="18"/>
      <c r="BO476" s="18"/>
      <c r="BP476" s="18"/>
      <c r="BQ476" s="18"/>
      <c r="BR476" s="18"/>
      <c r="BS476" s="18"/>
      <c r="BT476" s="18"/>
      <c r="BU476" s="18"/>
      <c r="BV476" s="18"/>
      <c r="BW476" s="18"/>
      <c r="BX476" s="18"/>
      <c r="BY476" s="18"/>
      <c r="BZ476" s="18"/>
      <c r="CA476" s="18"/>
      <c r="CB476" s="18"/>
      <c r="CC476" s="18"/>
      <c r="CD476" s="18"/>
      <c r="CE476" s="18"/>
      <c r="CF476" s="18"/>
      <c r="CG476" s="18"/>
      <c r="CH476" s="18"/>
      <c r="CI476" s="18"/>
      <c r="CJ476" s="18"/>
      <c r="CK476" s="18"/>
      <c r="CL476" s="18"/>
      <c r="CM476" s="18"/>
      <c r="CN476" s="18"/>
      <c r="CO476" s="18"/>
      <c r="CP476" s="18"/>
      <c r="CQ476" s="18"/>
    </row>
    <row r="477" spans="1:99" ht="18" customHeight="1" x14ac:dyDescent="0.25">
      <c r="A477" s="39" t="s">
        <v>19</v>
      </c>
      <c r="B477" s="39" t="s">
        <v>89</v>
      </c>
      <c r="C477" s="39" t="s">
        <v>757</v>
      </c>
      <c r="D477" s="39" t="s">
        <v>1202</v>
      </c>
      <c r="E477" s="39" t="s">
        <v>134</v>
      </c>
      <c r="F477" s="39" t="s">
        <v>9</v>
      </c>
      <c r="G477" s="39" t="s">
        <v>9</v>
      </c>
      <c r="H477" s="36">
        <v>34580</v>
      </c>
      <c r="I477" s="41"/>
      <c r="J477" s="8">
        <v>1</v>
      </c>
      <c r="K477" s="48">
        <v>43872</v>
      </c>
      <c r="L477" s="48">
        <v>43862</v>
      </c>
      <c r="M477" s="48">
        <v>44227</v>
      </c>
      <c r="N477" s="40">
        <v>163541</v>
      </c>
      <c r="O477" s="40">
        <v>91583</v>
      </c>
      <c r="P477" s="40">
        <v>255124</v>
      </c>
      <c r="Q477" s="41" t="s">
        <v>9</v>
      </c>
      <c r="R477" s="39" t="s">
        <v>1611</v>
      </c>
      <c r="S477" s="39" t="s">
        <v>49</v>
      </c>
      <c r="T477" s="41"/>
      <c r="U477" s="41"/>
      <c r="V477" s="78" t="s">
        <v>3163</v>
      </c>
      <c r="W477" s="75" t="s">
        <v>1620</v>
      </c>
      <c r="X477" s="78"/>
      <c r="Y477" s="78"/>
      <c r="Z477" s="1" t="s">
        <v>7</v>
      </c>
      <c r="AA477" s="18"/>
      <c r="AB477" s="18"/>
      <c r="AC477" s="18"/>
      <c r="AD477" s="18"/>
      <c r="AE477" s="18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  <c r="AU477" s="18"/>
      <c r="AV477" s="18"/>
      <c r="AW477" s="18"/>
      <c r="AX477" s="18"/>
      <c r="AY477" s="18"/>
      <c r="AZ477" s="18"/>
      <c r="BA477" s="18"/>
      <c r="BB477" s="18"/>
      <c r="BC477" s="18"/>
      <c r="BD477" s="18"/>
      <c r="BE477" s="18"/>
      <c r="BF477" s="18"/>
      <c r="BG477" s="18"/>
      <c r="BH477" s="18"/>
      <c r="BI477" s="18"/>
      <c r="BJ477" s="18"/>
      <c r="BK477" s="18"/>
      <c r="BL477" s="18"/>
      <c r="BM477" s="18"/>
      <c r="BN477" s="18"/>
      <c r="BO477" s="18"/>
      <c r="BP477" s="18"/>
      <c r="BQ477" s="18"/>
      <c r="BR477" s="18"/>
      <c r="BS477" s="18"/>
      <c r="BT477" s="18"/>
      <c r="BU477" s="18"/>
      <c r="BV477" s="18"/>
      <c r="BW477" s="18"/>
      <c r="BX477" s="18"/>
      <c r="BY477" s="18"/>
      <c r="BZ477" s="18"/>
      <c r="CA477" s="18"/>
      <c r="CB477" s="18"/>
      <c r="CC477" s="18"/>
      <c r="CD477" s="18"/>
      <c r="CE477" s="18"/>
      <c r="CF477" s="18"/>
      <c r="CG477" s="18"/>
      <c r="CH477" s="18"/>
      <c r="CI477" s="18"/>
      <c r="CJ477" s="18"/>
      <c r="CK477" s="18"/>
      <c r="CL477" s="18"/>
      <c r="CM477" s="18"/>
      <c r="CN477" s="18"/>
      <c r="CO477" s="18"/>
      <c r="CP477" s="18"/>
      <c r="CQ477" s="18"/>
    </row>
    <row r="478" spans="1:99" ht="18" customHeight="1" x14ac:dyDescent="0.25">
      <c r="A478" s="43" t="s">
        <v>19</v>
      </c>
      <c r="B478" s="43" t="s">
        <v>89</v>
      </c>
      <c r="C478" s="43" t="s">
        <v>327</v>
      </c>
      <c r="D478" s="43" t="s">
        <v>601</v>
      </c>
      <c r="E478" s="43" t="s">
        <v>1</v>
      </c>
      <c r="F478" s="43" t="s">
        <v>182</v>
      </c>
      <c r="G478" s="43" t="s">
        <v>36</v>
      </c>
      <c r="H478" s="35" t="s">
        <v>1822</v>
      </c>
      <c r="I478" s="43" t="s">
        <v>1823</v>
      </c>
      <c r="J478" s="31">
        <v>1</v>
      </c>
      <c r="K478" s="30">
        <v>44012</v>
      </c>
      <c r="L478" s="30">
        <v>43284</v>
      </c>
      <c r="M478" s="30">
        <v>45323</v>
      </c>
      <c r="N478" s="29">
        <v>2661</v>
      </c>
      <c r="O478" s="29">
        <v>1064</v>
      </c>
      <c r="P478" s="29">
        <v>3725</v>
      </c>
      <c r="Q478" s="43" t="s">
        <v>1353</v>
      </c>
      <c r="R478" s="43" t="s">
        <v>1825</v>
      </c>
      <c r="S478" s="43" t="s">
        <v>1632</v>
      </c>
      <c r="T478" s="43" t="s">
        <v>1633</v>
      </c>
      <c r="U478" s="43" t="s">
        <v>1824</v>
      </c>
      <c r="V478" s="78" t="s">
        <v>3221</v>
      </c>
      <c r="W478" s="75" t="s">
        <v>2774</v>
      </c>
      <c r="X478" s="76" t="s">
        <v>1629</v>
      </c>
      <c r="Y478" s="76" t="s">
        <v>1627</v>
      </c>
      <c r="Z478" s="1" t="s">
        <v>7</v>
      </c>
    </row>
    <row r="479" spans="1:99" ht="18" customHeight="1" x14ac:dyDescent="0.25">
      <c r="A479" s="43" t="s">
        <v>19</v>
      </c>
      <c r="B479" s="43" t="s">
        <v>89</v>
      </c>
      <c r="C479" s="43" t="s">
        <v>327</v>
      </c>
      <c r="D479" s="43" t="s">
        <v>601</v>
      </c>
      <c r="E479" s="43" t="s">
        <v>1</v>
      </c>
      <c r="F479" s="43" t="s">
        <v>171</v>
      </c>
      <c r="G479" s="43" t="s">
        <v>36</v>
      </c>
      <c r="H479" s="35" t="s">
        <v>1746</v>
      </c>
      <c r="I479" s="43" t="s">
        <v>1747</v>
      </c>
      <c r="J479" s="31">
        <v>1</v>
      </c>
      <c r="K479" s="30">
        <v>44012</v>
      </c>
      <c r="L479" s="30">
        <v>43556</v>
      </c>
      <c r="M479" s="30">
        <v>44651</v>
      </c>
      <c r="N479" s="29">
        <v>0</v>
      </c>
      <c r="O479" s="29">
        <v>0</v>
      </c>
      <c r="P479" s="29">
        <v>0</v>
      </c>
      <c r="Q479" s="43" t="s">
        <v>1748</v>
      </c>
      <c r="R479" s="43" t="s">
        <v>1750</v>
      </c>
      <c r="S479" s="43" t="s">
        <v>1632</v>
      </c>
      <c r="T479" s="43" t="s">
        <v>1633</v>
      </c>
      <c r="U479" s="43" t="s">
        <v>1749</v>
      </c>
      <c r="V479" s="78" t="s">
        <v>3356</v>
      </c>
      <c r="W479" s="75" t="s">
        <v>2774</v>
      </c>
      <c r="X479" s="76" t="s">
        <v>1629</v>
      </c>
      <c r="Y479" s="76" t="s">
        <v>1627</v>
      </c>
      <c r="Z479" s="1" t="s">
        <v>7</v>
      </c>
    </row>
    <row r="480" spans="1:99" ht="18" customHeight="1" x14ac:dyDescent="0.25">
      <c r="A480" s="43" t="s">
        <v>19</v>
      </c>
      <c r="B480" s="43" t="s">
        <v>89</v>
      </c>
      <c r="C480" s="43" t="s">
        <v>327</v>
      </c>
      <c r="D480" s="43" t="s">
        <v>897</v>
      </c>
      <c r="E480" s="43" t="s">
        <v>1</v>
      </c>
      <c r="F480" s="43"/>
      <c r="G480" s="43"/>
      <c r="H480" s="35" t="s">
        <v>1819</v>
      </c>
      <c r="I480" s="43" t="s">
        <v>1820</v>
      </c>
      <c r="J480" s="31">
        <v>1</v>
      </c>
      <c r="K480" s="30">
        <v>44012</v>
      </c>
      <c r="L480" s="30">
        <v>42836</v>
      </c>
      <c r="M480" s="30">
        <v>46387</v>
      </c>
      <c r="N480" s="29">
        <v>1430</v>
      </c>
      <c r="O480" s="29">
        <v>0</v>
      </c>
      <c r="P480" s="29">
        <v>1430</v>
      </c>
      <c r="Q480" s="43" t="s">
        <v>1101</v>
      </c>
      <c r="R480" s="43" t="s">
        <v>1102</v>
      </c>
      <c r="S480" s="43" t="s">
        <v>1632</v>
      </c>
      <c r="T480" s="43" t="s">
        <v>1633</v>
      </c>
      <c r="U480" s="43" t="s">
        <v>1821</v>
      </c>
      <c r="V480" s="78" t="s">
        <v>3437</v>
      </c>
      <c r="W480" s="75" t="s">
        <v>2774</v>
      </c>
      <c r="X480" s="76" t="s">
        <v>1629</v>
      </c>
      <c r="Y480" s="76" t="s">
        <v>1627</v>
      </c>
      <c r="Z480" s="1" t="s">
        <v>7</v>
      </c>
    </row>
    <row r="481" spans="1:99" ht="18" customHeight="1" x14ac:dyDescent="0.25">
      <c r="A481" s="39" t="s">
        <v>19</v>
      </c>
      <c r="B481" s="39" t="s">
        <v>89</v>
      </c>
      <c r="C481" s="39" t="s">
        <v>327</v>
      </c>
      <c r="D481" s="39" t="s">
        <v>216</v>
      </c>
      <c r="E481" s="39" t="s">
        <v>25</v>
      </c>
      <c r="F481" s="39" t="s">
        <v>9</v>
      </c>
      <c r="G481" s="39" t="s">
        <v>9</v>
      </c>
      <c r="H481" s="36">
        <v>33121</v>
      </c>
      <c r="I481" s="41"/>
      <c r="J481" s="8">
        <v>2</v>
      </c>
      <c r="K481" s="48">
        <v>43836</v>
      </c>
      <c r="L481" s="48">
        <v>43831</v>
      </c>
      <c r="M481" s="48">
        <v>44196</v>
      </c>
      <c r="N481" s="40">
        <v>179429</v>
      </c>
      <c r="O481" s="40">
        <v>14354</v>
      </c>
      <c r="P481" s="40">
        <v>193783</v>
      </c>
      <c r="Q481" s="41" t="s">
        <v>1572</v>
      </c>
      <c r="R481" s="39" t="s">
        <v>1190</v>
      </c>
      <c r="S481" s="39" t="s">
        <v>49</v>
      </c>
      <c r="T481" s="41"/>
      <c r="U481" s="41"/>
      <c r="V481" s="78" t="s">
        <v>3034</v>
      </c>
      <c r="W481" s="75" t="s">
        <v>1620</v>
      </c>
      <c r="X481" s="78"/>
      <c r="Y481" s="78"/>
      <c r="Z481" s="1" t="s">
        <v>7</v>
      </c>
      <c r="AA481" s="18"/>
      <c r="AB481" s="18"/>
      <c r="AC481" s="18"/>
      <c r="AD481" s="18"/>
      <c r="AE481" s="18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  <c r="AU481" s="18"/>
      <c r="AV481" s="18"/>
      <c r="AW481" s="18"/>
      <c r="AX481" s="18"/>
      <c r="AY481" s="18"/>
      <c r="AZ481" s="18"/>
      <c r="BA481" s="18"/>
      <c r="BB481" s="18"/>
      <c r="BC481" s="18"/>
      <c r="BD481" s="18"/>
      <c r="BE481" s="18"/>
      <c r="BF481" s="18"/>
      <c r="BG481" s="18"/>
      <c r="BH481" s="18"/>
      <c r="BI481" s="18"/>
      <c r="BJ481" s="18"/>
      <c r="BK481" s="18"/>
      <c r="BL481" s="18"/>
      <c r="BM481" s="18"/>
      <c r="BN481" s="18"/>
      <c r="BO481" s="18"/>
      <c r="BP481" s="18"/>
      <c r="BQ481" s="18"/>
      <c r="BR481" s="18"/>
      <c r="BS481" s="18"/>
      <c r="BT481" s="18"/>
      <c r="BU481" s="18"/>
      <c r="BV481" s="18"/>
      <c r="BW481" s="18"/>
      <c r="BX481" s="18"/>
      <c r="BY481" s="18"/>
      <c r="BZ481" s="18"/>
      <c r="CA481" s="18"/>
      <c r="CB481" s="18"/>
      <c r="CC481" s="18"/>
      <c r="CD481" s="18"/>
      <c r="CE481" s="18"/>
      <c r="CF481" s="18"/>
      <c r="CG481" s="18"/>
      <c r="CH481" s="18"/>
      <c r="CI481" s="18"/>
      <c r="CJ481" s="18"/>
      <c r="CK481" s="18"/>
      <c r="CL481" s="18"/>
      <c r="CM481" s="18"/>
      <c r="CN481" s="18"/>
      <c r="CO481" s="18"/>
      <c r="CP481" s="18"/>
      <c r="CQ481" s="18"/>
    </row>
    <row r="482" spans="1:99" ht="18" customHeight="1" x14ac:dyDescent="0.25">
      <c r="A482" s="39" t="s">
        <v>19</v>
      </c>
      <c r="B482" s="39" t="s">
        <v>89</v>
      </c>
      <c r="C482" s="39" t="s">
        <v>327</v>
      </c>
      <c r="D482" s="39" t="s">
        <v>328</v>
      </c>
      <c r="E482" s="39" t="s">
        <v>1</v>
      </c>
      <c r="F482" s="39" t="s">
        <v>171</v>
      </c>
      <c r="G482" s="39" t="s">
        <v>36</v>
      </c>
      <c r="H482" s="36">
        <v>32351</v>
      </c>
      <c r="I482" s="41"/>
      <c r="J482" s="8">
        <v>3</v>
      </c>
      <c r="K482" s="48">
        <v>43816</v>
      </c>
      <c r="L482" s="48">
        <v>43739</v>
      </c>
      <c r="M482" s="48">
        <v>44104</v>
      </c>
      <c r="N482" s="40">
        <v>1400</v>
      </c>
      <c r="O482" s="40">
        <v>140</v>
      </c>
      <c r="P482" s="40">
        <v>1540</v>
      </c>
      <c r="Q482" s="41" t="s">
        <v>329</v>
      </c>
      <c r="R482" s="39" t="s">
        <v>330</v>
      </c>
      <c r="S482" s="39" t="s">
        <v>49</v>
      </c>
      <c r="T482" s="41"/>
      <c r="U482" s="41"/>
      <c r="V482" s="78" t="s">
        <v>3056</v>
      </c>
      <c r="W482" s="75" t="s">
        <v>1620</v>
      </c>
      <c r="X482" s="78"/>
      <c r="Y482" s="78"/>
      <c r="Z482" s="1" t="s">
        <v>7</v>
      </c>
      <c r="AA482" s="18"/>
      <c r="AB482" s="18"/>
      <c r="AC482" s="18"/>
      <c r="AD482" s="18"/>
      <c r="AE482" s="18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  <c r="AU482" s="18"/>
      <c r="AV482" s="18"/>
      <c r="AW482" s="18"/>
      <c r="AX482" s="18"/>
      <c r="AY482" s="18"/>
      <c r="AZ482" s="18"/>
      <c r="BA482" s="18"/>
      <c r="BB482" s="18"/>
      <c r="BC482" s="18"/>
      <c r="BD482" s="18"/>
      <c r="BE482" s="18"/>
      <c r="BF482" s="18"/>
      <c r="BG482" s="18"/>
      <c r="BH482" s="18"/>
      <c r="BI482" s="18"/>
      <c r="BJ482" s="18"/>
      <c r="BK482" s="18"/>
      <c r="BL482" s="18"/>
      <c r="BM482" s="18"/>
      <c r="BN482" s="18"/>
      <c r="BO482" s="18"/>
      <c r="BP482" s="18"/>
      <c r="BQ482" s="18"/>
      <c r="BR482" s="18"/>
      <c r="BS482" s="18"/>
      <c r="BT482" s="18"/>
      <c r="BU482" s="18"/>
      <c r="BV482" s="18"/>
      <c r="BW482" s="18"/>
      <c r="BX482" s="18"/>
      <c r="BY482" s="18"/>
      <c r="BZ482" s="18"/>
      <c r="CA482" s="18"/>
      <c r="CB482" s="18"/>
      <c r="CC482" s="18"/>
      <c r="CD482" s="18"/>
      <c r="CE482" s="18"/>
      <c r="CF482" s="18"/>
      <c r="CG482" s="18"/>
      <c r="CH482" s="18"/>
      <c r="CI482" s="18"/>
      <c r="CJ482" s="18"/>
      <c r="CK482" s="18"/>
      <c r="CL482" s="18"/>
      <c r="CM482" s="18"/>
      <c r="CN482" s="18"/>
      <c r="CO482" s="18"/>
      <c r="CP482" s="18"/>
      <c r="CQ482" s="18"/>
    </row>
    <row r="483" spans="1:99" ht="18" customHeight="1" x14ac:dyDescent="0.25">
      <c r="A483" s="43" t="s">
        <v>19</v>
      </c>
      <c r="B483" s="43" t="s">
        <v>89</v>
      </c>
      <c r="C483" s="43" t="s">
        <v>1166</v>
      </c>
      <c r="D483" s="43" t="s">
        <v>1451</v>
      </c>
      <c r="E483" s="43" t="s">
        <v>36</v>
      </c>
      <c r="F483" s="43"/>
      <c r="G483" s="43"/>
      <c r="H483" s="35" t="s">
        <v>2531</v>
      </c>
      <c r="I483" s="43" t="s">
        <v>2532</v>
      </c>
      <c r="J483" s="31">
        <v>1</v>
      </c>
      <c r="K483" s="30">
        <v>43943</v>
      </c>
      <c r="L483" s="30">
        <v>43831</v>
      </c>
      <c r="M483" s="30">
        <v>44561</v>
      </c>
      <c r="N483" s="29">
        <v>249516</v>
      </c>
      <c r="O483" s="29">
        <v>0</v>
      </c>
      <c r="P483" s="29">
        <v>249516</v>
      </c>
      <c r="Q483" s="43" t="s">
        <v>2533</v>
      </c>
      <c r="R483" s="43" t="s">
        <v>2535</v>
      </c>
      <c r="S483" s="43" t="s">
        <v>1632</v>
      </c>
      <c r="T483" s="43" t="s">
        <v>1633</v>
      </c>
      <c r="U483" s="43" t="s">
        <v>2534</v>
      </c>
      <c r="V483" s="78" t="s">
        <v>3325</v>
      </c>
      <c r="W483" s="75" t="s">
        <v>2774</v>
      </c>
      <c r="X483" s="76" t="s">
        <v>1687</v>
      </c>
      <c r="Y483" s="76" t="s">
        <v>1627</v>
      </c>
      <c r="Z483" s="1" t="s">
        <v>7</v>
      </c>
    </row>
    <row r="484" spans="1:99" ht="18" customHeight="1" x14ac:dyDescent="0.25">
      <c r="A484" s="43" t="s">
        <v>19</v>
      </c>
      <c r="B484" s="43" t="s">
        <v>89</v>
      </c>
      <c r="C484" s="43" t="s">
        <v>1166</v>
      </c>
      <c r="D484" s="43" t="s">
        <v>883</v>
      </c>
      <c r="E484" s="43" t="s">
        <v>25</v>
      </c>
      <c r="F484" s="43"/>
      <c r="G484" s="43"/>
      <c r="H484" s="35" t="s">
        <v>2321</v>
      </c>
      <c r="I484" s="43" t="s">
        <v>2322</v>
      </c>
      <c r="J484" s="31">
        <v>2</v>
      </c>
      <c r="K484" s="30">
        <v>43971</v>
      </c>
      <c r="L484" s="30">
        <v>43862</v>
      </c>
      <c r="M484" s="30">
        <v>44227</v>
      </c>
      <c r="N484" s="29">
        <v>159615</v>
      </c>
      <c r="O484" s="29">
        <v>89384</v>
      </c>
      <c r="P484" s="29">
        <v>248999</v>
      </c>
      <c r="Q484" s="43" t="s">
        <v>1167</v>
      </c>
      <c r="R484" s="43" t="s">
        <v>1168</v>
      </c>
      <c r="S484" s="43" t="s">
        <v>1632</v>
      </c>
      <c r="T484" s="43" t="s">
        <v>1633</v>
      </c>
      <c r="U484" s="43" t="s">
        <v>2323</v>
      </c>
      <c r="V484" s="78" t="s">
        <v>3225</v>
      </c>
      <c r="W484" s="75" t="s">
        <v>2774</v>
      </c>
      <c r="X484" s="76" t="s">
        <v>1687</v>
      </c>
      <c r="Y484" s="76" t="s">
        <v>1627</v>
      </c>
      <c r="Z484" s="1" t="s">
        <v>7</v>
      </c>
    </row>
    <row r="485" spans="1:99" ht="18" customHeight="1" x14ac:dyDescent="0.25">
      <c r="A485" s="43" t="s">
        <v>19</v>
      </c>
      <c r="B485" s="43" t="s">
        <v>89</v>
      </c>
      <c r="C485" s="43" t="s">
        <v>1166</v>
      </c>
      <c r="D485" s="43" t="s">
        <v>1220</v>
      </c>
      <c r="E485" s="43" t="s">
        <v>36</v>
      </c>
      <c r="F485" s="43"/>
      <c r="G485" s="43"/>
      <c r="H485" s="35" t="s">
        <v>2272</v>
      </c>
      <c r="I485" s="43" t="s">
        <v>2273</v>
      </c>
      <c r="J485" s="31">
        <v>1</v>
      </c>
      <c r="K485" s="30">
        <v>43977</v>
      </c>
      <c r="L485" s="30">
        <v>43952</v>
      </c>
      <c r="M485" s="30">
        <v>44316</v>
      </c>
      <c r="N485" s="29">
        <v>5000</v>
      </c>
      <c r="O485" s="29">
        <v>0</v>
      </c>
      <c r="P485" s="29">
        <v>5000</v>
      </c>
      <c r="Q485" s="43" t="s">
        <v>2274</v>
      </c>
      <c r="R485" s="43" t="s">
        <v>2276</v>
      </c>
      <c r="S485" s="43" t="s">
        <v>2277</v>
      </c>
      <c r="T485" s="43" t="s">
        <v>1633</v>
      </c>
      <c r="U485" s="43" t="s">
        <v>2275</v>
      </c>
      <c r="V485" s="78" t="s">
        <v>3352</v>
      </c>
      <c r="W485" s="75" t="s">
        <v>2774</v>
      </c>
      <c r="X485" s="76" t="s">
        <v>1687</v>
      </c>
      <c r="Y485" s="76" t="s">
        <v>1627</v>
      </c>
      <c r="Z485" s="1" t="s">
        <v>7</v>
      </c>
    </row>
    <row r="486" spans="1:99" ht="18" customHeight="1" x14ac:dyDescent="0.25">
      <c r="A486" s="43" t="s">
        <v>19</v>
      </c>
      <c r="B486" s="43" t="s">
        <v>89</v>
      </c>
      <c r="C486" s="43" t="s">
        <v>1206</v>
      </c>
      <c r="D486" s="43" t="s">
        <v>466</v>
      </c>
      <c r="E486" s="43" t="s">
        <v>1</v>
      </c>
      <c r="F486" s="43" t="s">
        <v>184</v>
      </c>
      <c r="G486" s="43" t="s">
        <v>25</v>
      </c>
      <c r="H486" s="35" t="s">
        <v>2497</v>
      </c>
      <c r="I486" s="43" t="s">
        <v>2498</v>
      </c>
      <c r="J486" s="31">
        <v>2</v>
      </c>
      <c r="K486" s="30">
        <v>43945</v>
      </c>
      <c r="L486" s="30">
        <v>43862</v>
      </c>
      <c r="M486" s="30">
        <v>44227</v>
      </c>
      <c r="N486" s="29">
        <v>87749</v>
      </c>
      <c r="O486" s="29">
        <v>49139</v>
      </c>
      <c r="P486" s="29">
        <v>136888</v>
      </c>
      <c r="Q486" s="43" t="s">
        <v>1354</v>
      </c>
      <c r="R486" s="43" t="s">
        <v>1355</v>
      </c>
      <c r="S486" s="43" t="s">
        <v>1632</v>
      </c>
      <c r="T486" s="43" t="s">
        <v>1633</v>
      </c>
      <c r="U486" s="43" t="s">
        <v>2499</v>
      </c>
      <c r="V486" s="78" t="s">
        <v>3417</v>
      </c>
      <c r="W486" s="75" t="s">
        <v>2774</v>
      </c>
      <c r="X486" s="76" t="s">
        <v>1687</v>
      </c>
      <c r="Y486" s="76" t="s">
        <v>1627</v>
      </c>
      <c r="Z486" s="1" t="s">
        <v>7</v>
      </c>
    </row>
    <row r="487" spans="1:99" ht="18" customHeight="1" x14ac:dyDescent="0.25">
      <c r="A487" s="39" t="s">
        <v>19</v>
      </c>
      <c r="B487" s="39" t="s">
        <v>89</v>
      </c>
      <c r="C487" s="39" t="s">
        <v>1562</v>
      </c>
      <c r="D487" s="39" t="s">
        <v>1440</v>
      </c>
      <c r="E487" s="39" t="s">
        <v>36</v>
      </c>
      <c r="F487" s="39" t="s">
        <v>9</v>
      </c>
      <c r="G487" s="39" t="s">
        <v>9</v>
      </c>
      <c r="H487" s="36">
        <v>34555</v>
      </c>
      <c r="I487" s="41"/>
      <c r="J487" s="8">
        <v>1</v>
      </c>
      <c r="K487" s="48">
        <v>43882</v>
      </c>
      <c r="L487" s="48">
        <v>43979</v>
      </c>
      <c r="M487" s="48">
        <v>44343</v>
      </c>
      <c r="N487" s="40">
        <v>13636</v>
      </c>
      <c r="O487" s="40">
        <v>1364</v>
      </c>
      <c r="P487" s="40">
        <v>15000</v>
      </c>
      <c r="Q487" s="41" t="s">
        <v>9</v>
      </c>
      <c r="R487" s="39" t="s">
        <v>1441</v>
      </c>
      <c r="S487" s="39" t="s">
        <v>49</v>
      </c>
      <c r="T487" s="41"/>
      <c r="U487" s="41"/>
      <c r="V487" s="78" t="s">
        <v>3061</v>
      </c>
      <c r="W487" s="75" t="s">
        <v>1620</v>
      </c>
      <c r="X487" s="78"/>
      <c r="Y487" s="78"/>
      <c r="Z487" s="1" t="s">
        <v>7</v>
      </c>
      <c r="AA487" s="18"/>
      <c r="AB487" s="18"/>
      <c r="AC487" s="18"/>
      <c r="AD487" s="18"/>
      <c r="AE487" s="18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  <c r="AU487" s="18"/>
      <c r="AV487" s="18"/>
      <c r="AW487" s="18"/>
      <c r="AX487" s="18"/>
      <c r="AY487" s="18"/>
      <c r="AZ487" s="18"/>
      <c r="BA487" s="18"/>
      <c r="BB487" s="18"/>
      <c r="BC487" s="18"/>
      <c r="BD487" s="18"/>
      <c r="BE487" s="18"/>
      <c r="BF487" s="18"/>
      <c r="BG487" s="18"/>
      <c r="BH487" s="18"/>
      <c r="BI487" s="18"/>
      <c r="BJ487" s="18"/>
      <c r="BK487" s="18"/>
      <c r="BL487" s="18"/>
      <c r="BM487" s="18"/>
      <c r="BN487" s="18"/>
      <c r="BO487" s="18"/>
      <c r="BP487" s="18"/>
      <c r="BQ487" s="18"/>
      <c r="BR487" s="18"/>
      <c r="BS487" s="18"/>
      <c r="BT487" s="18"/>
      <c r="BU487" s="18"/>
      <c r="BV487" s="18"/>
      <c r="BW487" s="18"/>
      <c r="BX487" s="18"/>
      <c r="BY487" s="18"/>
      <c r="BZ487" s="18"/>
      <c r="CA487" s="18"/>
      <c r="CB487" s="18"/>
      <c r="CC487" s="18"/>
      <c r="CD487" s="18"/>
      <c r="CE487" s="18"/>
      <c r="CF487" s="18"/>
      <c r="CG487" s="18"/>
      <c r="CH487" s="18"/>
      <c r="CI487" s="18"/>
      <c r="CJ487" s="18"/>
      <c r="CK487" s="18"/>
      <c r="CL487" s="18"/>
      <c r="CM487" s="18"/>
      <c r="CN487" s="18"/>
      <c r="CO487" s="18"/>
      <c r="CP487" s="18"/>
      <c r="CQ487" s="18"/>
    </row>
    <row r="488" spans="1:99" ht="18" customHeight="1" x14ac:dyDescent="0.25">
      <c r="A488" s="39" t="s">
        <v>19</v>
      </c>
      <c r="B488" s="39" t="s">
        <v>89</v>
      </c>
      <c r="C488" s="39" t="s">
        <v>1194</v>
      </c>
      <c r="D488" s="39" t="s">
        <v>216</v>
      </c>
      <c r="E488" s="39" t="s">
        <v>25</v>
      </c>
      <c r="F488" s="39" t="s">
        <v>9</v>
      </c>
      <c r="G488" s="39" t="s">
        <v>9</v>
      </c>
      <c r="H488" s="36">
        <v>33501</v>
      </c>
      <c r="I488" s="41"/>
      <c r="J488" s="8">
        <v>2</v>
      </c>
      <c r="K488" s="48">
        <v>43888</v>
      </c>
      <c r="L488" s="48">
        <v>43862</v>
      </c>
      <c r="M488" s="48">
        <v>44227</v>
      </c>
      <c r="N488" s="40">
        <v>222466</v>
      </c>
      <c r="O488" s="40">
        <v>120891</v>
      </c>
      <c r="P488" s="40">
        <v>343357</v>
      </c>
      <c r="Q488" s="41" t="s">
        <v>1573</v>
      </c>
      <c r="R488" s="39" t="s">
        <v>1195</v>
      </c>
      <c r="S488" s="39" t="s">
        <v>49</v>
      </c>
      <c r="T488" s="41"/>
      <c r="U488" s="41"/>
      <c r="V488" s="78" t="s">
        <v>3158</v>
      </c>
      <c r="W488" s="75" t="s">
        <v>1620</v>
      </c>
      <c r="X488" s="78"/>
      <c r="Y488" s="78"/>
      <c r="Z488" s="1" t="s">
        <v>7</v>
      </c>
      <c r="AA488" s="18"/>
      <c r="AB488" s="18"/>
      <c r="AC488" s="18"/>
      <c r="AD488" s="18"/>
      <c r="AE488" s="18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  <c r="AU488" s="18"/>
      <c r="AV488" s="18"/>
      <c r="AW488" s="18"/>
      <c r="AX488" s="18"/>
      <c r="AY488" s="18"/>
      <c r="AZ488" s="18"/>
      <c r="BA488" s="18"/>
      <c r="BB488" s="18"/>
      <c r="BC488" s="18"/>
      <c r="BD488" s="18"/>
      <c r="BE488" s="18"/>
      <c r="BF488" s="18"/>
      <c r="BG488" s="18"/>
      <c r="BH488" s="18"/>
      <c r="BI488" s="18"/>
      <c r="BJ488" s="18"/>
      <c r="BK488" s="18"/>
      <c r="BL488" s="18"/>
      <c r="BM488" s="18"/>
      <c r="BN488" s="18"/>
      <c r="BO488" s="18"/>
      <c r="BP488" s="18"/>
      <c r="BQ488" s="18"/>
      <c r="BR488" s="18"/>
      <c r="BS488" s="18"/>
      <c r="BT488" s="18"/>
      <c r="BU488" s="18"/>
      <c r="BV488" s="18"/>
      <c r="BW488" s="18"/>
      <c r="BX488" s="18"/>
      <c r="BY488" s="18"/>
      <c r="BZ488" s="18"/>
      <c r="CA488" s="18"/>
      <c r="CB488" s="18"/>
      <c r="CC488" s="18"/>
      <c r="CD488" s="18"/>
      <c r="CE488" s="18"/>
      <c r="CF488" s="18"/>
      <c r="CG488" s="18"/>
      <c r="CH488" s="18"/>
      <c r="CI488" s="18"/>
      <c r="CJ488" s="18"/>
      <c r="CK488" s="18"/>
      <c r="CL488" s="18"/>
      <c r="CM488" s="18"/>
      <c r="CN488" s="18"/>
      <c r="CO488" s="18"/>
      <c r="CP488" s="18"/>
      <c r="CQ488" s="18"/>
    </row>
    <row r="489" spans="1:99" ht="18" customHeight="1" x14ac:dyDescent="0.25">
      <c r="A489" s="39" t="s">
        <v>19</v>
      </c>
      <c r="B489" s="39" t="s">
        <v>539</v>
      </c>
      <c r="C489" s="39" t="s">
        <v>540</v>
      </c>
      <c r="D489" s="39" t="s">
        <v>113</v>
      </c>
      <c r="E489" s="39" t="s">
        <v>36</v>
      </c>
      <c r="F489" s="39" t="s">
        <v>129</v>
      </c>
      <c r="G489" s="39" t="s">
        <v>25</v>
      </c>
      <c r="H489" s="36">
        <v>34162</v>
      </c>
      <c r="I489" s="41"/>
      <c r="J489" s="8">
        <v>1</v>
      </c>
      <c r="K489" s="48">
        <v>43789</v>
      </c>
      <c r="L489" s="48">
        <v>43739</v>
      </c>
      <c r="M489" s="48">
        <v>44012</v>
      </c>
      <c r="N489" s="40">
        <v>25000</v>
      </c>
      <c r="O489" s="40">
        <v>13900</v>
      </c>
      <c r="P489" s="40">
        <v>38900</v>
      </c>
      <c r="Q489" s="41" t="s">
        <v>541</v>
      </c>
      <c r="R489" s="39" t="s">
        <v>542</v>
      </c>
      <c r="S489" s="39" t="s">
        <v>49</v>
      </c>
      <c r="T489" s="41"/>
      <c r="U489" s="41"/>
      <c r="V489" s="78" t="s">
        <v>3165</v>
      </c>
      <c r="W489" s="75" t="s">
        <v>1620</v>
      </c>
      <c r="X489" s="78"/>
      <c r="Y489" s="78"/>
      <c r="Z489" s="1" t="s">
        <v>7</v>
      </c>
      <c r="AA489" s="18"/>
      <c r="AB489" s="18"/>
      <c r="AC489" s="18"/>
      <c r="AD489" s="18"/>
      <c r="AE489" s="18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  <c r="AU489" s="18"/>
      <c r="AV489" s="18"/>
      <c r="AW489" s="18"/>
      <c r="AX489" s="18"/>
      <c r="AY489" s="18"/>
      <c r="AZ489" s="18"/>
      <c r="BA489" s="18"/>
      <c r="BB489" s="18"/>
      <c r="BC489" s="18"/>
      <c r="BD489" s="18"/>
      <c r="BE489" s="18"/>
      <c r="BF489" s="18"/>
      <c r="BG489" s="18"/>
      <c r="BH489" s="18"/>
      <c r="BI489" s="18"/>
      <c r="BJ489" s="18"/>
      <c r="BK489" s="18"/>
      <c r="BL489" s="18"/>
      <c r="BM489" s="18"/>
      <c r="BN489" s="18"/>
      <c r="BO489" s="18"/>
      <c r="BP489" s="18"/>
      <c r="BQ489" s="18"/>
      <c r="BR489" s="18"/>
      <c r="BS489" s="18"/>
      <c r="BT489" s="18"/>
      <c r="BU489" s="18"/>
      <c r="BV489" s="18"/>
      <c r="BW489" s="18"/>
      <c r="BX489" s="18"/>
      <c r="BY489" s="18"/>
      <c r="BZ489" s="18"/>
      <c r="CA489" s="18"/>
      <c r="CB489" s="18"/>
      <c r="CC489" s="18"/>
      <c r="CD489" s="18"/>
      <c r="CE489" s="18"/>
      <c r="CF489" s="18"/>
      <c r="CG489" s="18"/>
      <c r="CH489" s="18"/>
      <c r="CI489" s="18"/>
      <c r="CJ489" s="18"/>
      <c r="CK489" s="18"/>
      <c r="CL489" s="18"/>
      <c r="CM489" s="18"/>
      <c r="CN489" s="18"/>
      <c r="CO489" s="18"/>
      <c r="CP489" s="18"/>
      <c r="CQ489" s="18"/>
    </row>
    <row r="490" spans="1:99" ht="18" customHeight="1" x14ac:dyDescent="0.25">
      <c r="A490" s="43" t="s">
        <v>19</v>
      </c>
      <c r="B490" s="43" t="s">
        <v>769</v>
      </c>
      <c r="C490" s="43" t="s">
        <v>2778</v>
      </c>
      <c r="D490" s="43" t="s">
        <v>588</v>
      </c>
      <c r="E490" s="43" t="s">
        <v>25</v>
      </c>
      <c r="F490" s="43"/>
      <c r="G490" s="43"/>
      <c r="H490" s="35" t="s">
        <v>2354</v>
      </c>
      <c r="I490" s="43" t="s">
        <v>2355</v>
      </c>
      <c r="J490" s="31">
        <v>1</v>
      </c>
      <c r="K490" s="30">
        <v>43966</v>
      </c>
      <c r="L490" s="30">
        <v>43888</v>
      </c>
      <c r="M490" s="30">
        <v>44227</v>
      </c>
      <c r="N490" s="29">
        <v>160201</v>
      </c>
      <c r="O490" s="29">
        <v>89713</v>
      </c>
      <c r="P490" s="29">
        <v>249914</v>
      </c>
      <c r="Q490" s="43" t="s">
        <v>2356</v>
      </c>
      <c r="R490" s="43" t="s">
        <v>2358</v>
      </c>
      <c r="S490" s="43" t="s">
        <v>1632</v>
      </c>
      <c r="T490" s="43" t="s">
        <v>1633</v>
      </c>
      <c r="U490" s="43" t="s">
        <v>2357</v>
      </c>
      <c r="V490" s="78" t="s">
        <v>3322</v>
      </c>
      <c r="W490" s="75" t="s">
        <v>2774</v>
      </c>
      <c r="X490" s="76" t="s">
        <v>1687</v>
      </c>
      <c r="Y490" s="76" t="s">
        <v>1627</v>
      </c>
      <c r="Z490" s="1" t="s">
        <v>7</v>
      </c>
    </row>
    <row r="491" spans="1:99" ht="18" customHeight="1" x14ac:dyDescent="0.25">
      <c r="A491" s="43" t="s">
        <v>19</v>
      </c>
      <c r="B491" s="43" t="s">
        <v>178</v>
      </c>
      <c r="C491" s="39" t="s">
        <v>179</v>
      </c>
      <c r="D491" s="43" t="s">
        <v>839</v>
      </c>
      <c r="E491" s="43" t="s">
        <v>1</v>
      </c>
      <c r="F491" s="43" t="s">
        <v>53</v>
      </c>
      <c r="G491" s="43" t="s">
        <v>25</v>
      </c>
      <c r="H491" s="35" t="s">
        <v>2468</v>
      </c>
      <c r="I491" s="43" t="s">
        <v>2469</v>
      </c>
      <c r="J491" s="31">
        <v>3</v>
      </c>
      <c r="K491" s="30">
        <v>43951</v>
      </c>
      <c r="L491" s="30">
        <v>43831</v>
      </c>
      <c r="M491" s="30">
        <v>44196</v>
      </c>
      <c r="N491" s="29">
        <v>6753</v>
      </c>
      <c r="O491" s="29">
        <v>3782</v>
      </c>
      <c r="P491" s="29">
        <v>10535</v>
      </c>
      <c r="Q491" s="43" t="s">
        <v>1259</v>
      </c>
      <c r="R491" s="43" t="s">
        <v>1260</v>
      </c>
      <c r="S491" s="43" t="s">
        <v>1632</v>
      </c>
      <c r="T491" s="43" t="s">
        <v>1633</v>
      </c>
      <c r="U491" s="43" t="s">
        <v>2470</v>
      </c>
      <c r="V491" s="78" t="s">
        <v>3240</v>
      </c>
      <c r="W491" s="75" t="s">
        <v>2774</v>
      </c>
      <c r="X491" s="76" t="s">
        <v>1687</v>
      </c>
      <c r="Y491" s="76" t="s">
        <v>1627</v>
      </c>
      <c r="Z491" s="1" t="s">
        <v>7</v>
      </c>
    </row>
    <row r="492" spans="1:99" ht="18" customHeight="1" x14ac:dyDescent="0.25">
      <c r="A492" s="39" t="s">
        <v>19</v>
      </c>
      <c r="B492" s="39" t="s">
        <v>178</v>
      </c>
      <c r="C492" s="39" t="s">
        <v>179</v>
      </c>
      <c r="D492" s="39" t="s">
        <v>53</v>
      </c>
      <c r="E492" s="39" t="s">
        <v>25</v>
      </c>
      <c r="F492" s="39" t="s">
        <v>9</v>
      </c>
      <c r="G492" s="39" t="s">
        <v>9</v>
      </c>
      <c r="H492" s="36">
        <v>34484</v>
      </c>
      <c r="I492" s="41"/>
      <c r="J492" s="8">
        <v>1</v>
      </c>
      <c r="K492" s="48">
        <v>43816</v>
      </c>
      <c r="L492" s="48">
        <v>43700</v>
      </c>
      <c r="M492" s="48">
        <v>44065</v>
      </c>
      <c r="N492" s="40">
        <v>29181</v>
      </c>
      <c r="O492" s="40">
        <v>16342</v>
      </c>
      <c r="P492" s="40">
        <v>45523</v>
      </c>
      <c r="Q492" s="41" t="s">
        <v>626</v>
      </c>
      <c r="R492" s="39" t="s">
        <v>627</v>
      </c>
      <c r="S492" s="39" t="s">
        <v>49</v>
      </c>
      <c r="T492" s="41"/>
      <c r="U492" s="41"/>
      <c r="V492" s="78" t="s">
        <v>3164</v>
      </c>
      <c r="W492" s="75" t="s">
        <v>1620</v>
      </c>
      <c r="X492" s="78"/>
      <c r="Y492" s="78"/>
      <c r="Z492" s="1" t="s">
        <v>7</v>
      </c>
      <c r="AA492" s="18"/>
      <c r="AB492" s="18"/>
      <c r="AC492" s="18"/>
      <c r="AD492" s="18"/>
      <c r="AE492" s="18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  <c r="AU492" s="18"/>
      <c r="AV492" s="18"/>
      <c r="AW492" s="18"/>
      <c r="AX492" s="18"/>
      <c r="AY492" s="18"/>
      <c r="AZ492" s="18"/>
      <c r="BA492" s="18"/>
      <c r="BB492" s="18"/>
      <c r="BC492" s="18"/>
      <c r="BD492" s="18"/>
      <c r="BE492" s="18"/>
      <c r="BF492" s="18"/>
      <c r="BG492" s="18"/>
      <c r="BH492" s="18"/>
      <c r="BI492" s="18"/>
      <c r="BJ492" s="18"/>
      <c r="BK492" s="18"/>
      <c r="BL492" s="18"/>
      <c r="BM492" s="18"/>
      <c r="BN492" s="18"/>
      <c r="BO492" s="18"/>
      <c r="BP492" s="18"/>
      <c r="BQ492" s="18"/>
      <c r="BR492" s="18"/>
      <c r="BS492" s="18"/>
      <c r="BT492" s="18"/>
      <c r="BU492" s="18"/>
      <c r="BV492" s="18"/>
      <c r="BW492" s="18"/>
      <c r="BX492" s="18"/>
      <c r="BY492" s="18"/>
      <c r="BZ492" s="18"/>
      <c r="CA492" s="18"/>
      <c r="CB492" s="18"/>
      <c r="CC492" s="18"/>
      <c r="CD492" s="18"/>
      <c r="CE492" s="18"/>
      <c r="CF492" s="18"/>
      <c r="CG492" s="18"/>
      <c r="CH492" s="18"/>
      <c r="CI492" s="18"/>
      <c r="CJ492" s="18"/>
      <c r="CK492" s="18"/>
      <c r="CL492" s="18"/>
      <c r="CM492" s="18"/>
      <c r="CN492" s="18"/>
      <c r="CO492" s="18"/>
      <c r="CP492" s="18"/>
      <c r="CQ492" s="18"/>
    </row>
    <row r="493" spans="1:99" ht="18" customHeight="1" x14ac:dyDescent="0.25">
      <c r="A493" s="43" t="s">
        <v>19</v>
      </c>
      <c r="B493" s="43" t="s">
        <v>178</v>
      </c>
      <c r="C493" s="39" t="s">
        <v>179</v>
      </c>
      <c r="D493" s="43" t="s">
        <v>53</v>
      </c>
      <c r="E493" s="43" t="s">
        <v>25</v>
      </c>
      <c r="F493" s="43"/>
      <c r="G493" s="43"/>
      <c r="H493" s="35" t="s">
        <v>2463</v>
      </c>
      <c r="I493" s="43" t="s">
        <v>2464</v>
      </c>
      <c r="J493" s="31">
        <v>1</v>
      </c>
      <c r="K493" s="30">
        <v>43951</v>
      </c>
      <c r="L493" s="30">
        <v>43891</v>
      </c>
      <c r="M493" s="30">
        <v>44255</v>
      </c>
      <c r="N493" s="29">
        <v>602787</v>
      </c>
      <c r="O493" s="29">
        <v>154445</v>
      </c>
      <c r="P493" s="29">
        <v>757232</v>
      </c>
      <c r="Q493" s="43" t="s">
        <v>2465</v>
      </c>
      <c r="R493" s="43" t="s">
        <v>2467</v>
      </c>
      <c r="S493" s="43" t="s">
        <v>2012</v>
      </c>
      <c r="T493" s="43" t="s">
        <v>1633</v>
      </c>
      <c r="U493" s="43" t="s">
        <v>2466</v>
      </c>
      <c r="V493" s="78" t="s">
        <v>3277</v>
      </c>
      <c r="W493" s="75" t="s">
        <v>2774</v>
      </c>
      <c r="X493" s="76" t="s">
        <v>1687</v>
      </c>
      <c r="Y493" s="76" t="s">
        <v>1627</v>
      </c>
      <c r="Z493" s="1" t="s">
        <v>7</v>
      </c>
    </row>
    <row r="494" spans="1:99" ht="18" customHeight="1" x14ac:dyDescent="0.25">
      <c r="A494" s="39" t="s">
        <v>19</v>
      </c>
      <c r="B494" s="39" t="s">
        <v>178</v>
      </c>
      <c r="C494" s="39" t="s">
        <v>179</v>
      </c>
      <c r="D494" s="39" t="s">
        <v>150</v>
      </c>
      <c r="E494" s="39" t="s">
        <v>1</v>
      </c>
      <c r="F494" s="39" t="s">
        <v>182</v>
      </c>
      <c r="G494" s="39" t="s">
        <v>36</v>
      </c>
      <c r="H494" s="36">
        <v>30399</v>
      </c>
      <c r="I494" s="41"/>
      <c r="J494" s="8">
        <v>4</v>
      </c>
      <c r="K494" s="48">
        <v>43754</v>
      </c>
      <c r="L494" s="48">
        <v>43709</v>
      </c>
      <c r="M494" s="48">
        <v>44074</v>
      </c>
      <c r="N494" s="40">
        <v>15298</v>
      </c>
      <c r="O494" s="40">
        <v>6119</v>
      </c>
      <c r="P494" s="40">
        <v>21417</v>
      </c>
      <c r="Q494" s="41" t="s">
        <v>180</v>
      </c>
      <c r="R494" s="39" t="s">
        <v>181</v>
      </c>
      <c r="S494" s="39" t="s">
        <v>49</v>
      </c>
      <c r="T494" s="41"/>
      <c r="U494" s="41"/>
      <c r="V494" s="78" t="s">
        <v>2968</v>
      </c>
      <c r="W494" s="75" t="s">
        <v>1620</v>
      </c>
      <c r="X494" s="78"/>
      <c r="Y494" s="78"/>
      <c r="Z494" s="1" t="s">
        <v>7</v>
      </c>
      <c r="AA494" s="18"/>
      <c r="AB494" s="18"/>
      <c r="AC494" s="18"/>
      <c r="AD494" s="18"/>
      <c r="AE494" s="18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  <c r="AU494" s="18"/>
      <c r="AV494" s="18"/>
      <c r="AW494" s="18"/>
      <c r="AX494" s="18"/>
      <c r="AY494" s="18"/>
      <c r="AZ494" s="18"/>
      <c r="BA494" s="18"/>
      <c r="BB494" s="18"/>
      <c r="BC494" s="18"/>
      <c r="BD494" s="18"/>
      <c r="BE494" s="18"/>
      <c r="BF494" s="18"/>
      <c r="BG494" s="18"/>
      <c r="BH494" s="18"/>
      <c r="BI494" s="18"/>
      <c r="BJ494" s="18"/>
      <c r="BK494" s="18"/>
      <c r="BL494" s="18"/>
      <c r="BM494" s="18"/>
      <c r="BN494" s="18"/>
      <c r="BO494" s="18"/>
      <c r="BP494" s="18"/>
      <c r="BQ494" s="18"/>
      <c r="BR494" s="18"/>
      <c r="BS494" s="18"/>
      <c r="BT494" s="18"/>
      <c r="BU494" s="18"/>
      <c r="BV494" s="18"/>
      <c r="BW494" s="18"/>
      <c r="BX494" s="18"/>
      <c r="BY494" s="18"/>
      <c r="BZ494" s="18"/>
      <c r="CA494" s="18"/>
      <c r="CB494" s="18"/>
      <c r="CC494" s="18"/>
      <c r="CD494" s="18"/>
      <c r="CE494" s="18"/>
      <c r="CF494" s="18"/>
      <c r="CG494" s="18"/>
      <c r="CH494" s="18"/>
      <c r="CI494" s="18"/>
      <c r="CJ494" s="18"/>
      <c r="CK494" s="18"/>
      <c r="CL494" s="18"/>
      <c r="CM494" s="18"/>
      <c r="CN494" s="18"/>
      <c r="CO494" s="18"/>
      <c r="CP494" s="18"/>
      <c r="CQ494" s="18"/>
    </row>
    <row r="495" spans="1:99" ht="18" customHeight="1" x14ac:dyDescent="0.25">
      <c r="A495" s="39" t="s">
        <v>19</v>
      </c>
      <c r="B495" s="39" t="s">
        <v>178</v>
      </c>
      <c r="C495" s="39" t="s">
        <v>179</v>
      </c>
      <c r="D495" s="39" t="s">
        <v>387</v>
      </c>
      <c r="E495" s="39" t="s">
        <v>1</v>
      </c>
      <c r="F495" s="39" t="s">
        <v>53</v>
      </c>
      <c r="G495" s="39" t="s">
        <v>25</v>
      </c>
      <c r="H495" s="36">
        <v>31272</v>
      </c>
      <c r="I495" s="41"/>
      <c r="J495" s="8">
        <v>4</v>
      </c>
      <c r="K495" s="48">
        <v>43761</v>
      </c>
      <c r="L495" s="48">
        <v>43617</v>
      </c>
      <c r="M495" s="48">
        <v>43982</v>
      </c>
      <c r="N495" s="40">
        <v>239975</v>
      </c>
      <c r="O495" s="40">
        <v>134386</v>
      </c>
      <c r="P495" s="40">
        <v>374361</v>
      </c>
      <c r="Q495" s="41" t="s">
        <v>388</v>
      </c>
      <c r="R495" s="39" t="s">
        <v>389</v>
      </c>
      <c r="S495" s="39" t="s">
        <v>49</v>
      </c>
      <c r="T495" s="41"/>
      <c r="U495" s="41"/>
      <c r="V495" s="78" t="s">
        <v>3124</v>
      </c>
      <c r="W495" s="75" t="s">
        <v>1620</v>
      </c>
      <c r="X495" s="78"/>
      <c r="Y495" s="78"/>
      <c r="Z495" s="1" t="s">
        <v>7</v>
      </c>
      <c r="AA495" s="18"/>
      <c r="AB495" s="18"/>
      <c r="AC495" s="18"/>
      <c r="AD495" s="18"/>
      <c r="AE495" s="18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  <c r="AU495" s="18"/>
      <c r="AV495" s="18"/>
      <c r="AW495" s="18"/>
      <c r="AX495" s="18"/>
      <c r="AY495" s="18"/>
      <c r="AZ495" s="18"/>
      <c r="BA495" s="18"/>
      <c r="BB495" s="18"/>
      <c r="BC495" s="18"/>
      <c r="BD495" s="18"/>
      <c r="BE495" s="18"/>
      <c r="BF495" s="18"/>
      <c r="BG495" s="18"/>
      <c r="BH495" s="18"/>
      <c r="BI495" s="18"/>
      <c r="BJ495" s="18"/>
      <c r="BK495" s="18"/>
      <c r="BL495" s="18"/>
      <c r="BM495" s="18"/>
      <c r="BN495" s="18"/>
      <c r="BO495" s="18"/>
      <c r="BP495" s="18"/>
      <c r="BQ495" s="18"/>
      <c r="BR495" s="18"/>
      <c r="BS495" s="18"/>
      <c r="BT495" s="18"/>
      <c r="BU495" s="18"/>
      <c r="BV495" s="18"/>
      <c r="BW495" s="18"/>
      <c r="BX495" s="18"/>
      <c r="BY495" s="18"/>
      <c r="BZ495" s="18"/>
      <c r="CA495" s="18"/>
      <c r="CB495" s="18"/>
      <c r="CC495" s="18"/>
      <c r="CD495" s="18"/>
      <c r="CE495" s="18"/>
      <c r="CF495" s="18"/>
      <c r="CG495" s="18"/>
      <c r="CH495" s="18"/>
      <c r="CI495" s="18"/>
      <c r="CJ495" s="18"/>
      <c r="CK495" s="18"/>
      <c r="CL495" s="18"/>
      <c r="CM495" s="18"/>
      <c r="CN495" s="18"/>
      <c r="CO495" s="18"/>
      <c r="CP495" s="18"/>
      <c r="CQ495" s="18"/>
    </row>
    <row r="496" spans="1:99" ht="18" customHeight="1" x14ac:dyDescent="0.25">
      <c r="A496" s="39" t="s">
        <v>19</v>
      </c>
      <c r="B496" s="39" t="s">
        <v>567</v>
      </c>
      <c r="C496" s="39" t="s">
        <v>568</v>
      </c>
      <c r="D496" s="39" t="s">
        <v>569</v>
      </c>
      <c r="E496" s="39" t="s">
        <v>36</v>
      </c>
      <c r="F496" s="39" t="s">
        <v>9</v>
      </c>
      <c r="G496" s="39" t="s">
        <v>9</v>
      </c>
      <c r="H496" s="36">
        <v>34987</v>
      </c>
      <c r="I496" s="41"/>
      <c r="J496" s="8">
        <v>1</v>
      </c>
      <c r="K496" s="48">
        <v>43781</v>
      </c>
      <c r="L496" s="48">
        <v>43739</v>
      </c>
      <c r="M496" s="48">
        <v>44012</v>
      </c>
      <c r="N496" s="40">
        <v>1500</v>
      </c>
      <c r="O496" s="40">
        <v>0</v>
      </c>
      <c r="P496" s="40">
        <v>1500</v>
      </c>
      <c r="Q496" s="41" t="s">
        <v>9</v>
      </c>
      <c r="R496" s="39" t="s">
        <v>570</v>
      </c>
      <c r="S496" s="39" t="s">
        <v>49</v>
      </c>
      <c r="T496" s="41"/>
      <c r="U496" s="41"/>
      <c r="V496" s="78" t="s">
        <v>2920</v>
      </c>
      <c r="W496" s="75" t="s">
        <v>1620</v>
      </c>
      <c r="X496" s="78"/>
      <c r="Y496" s="78"/>
      <c r="Z496" s="1" t="s">
        <v>7</v>
      </c>
      <c r="AA496" s="18"/>
      <c r="AB496" s="18"/>
      <c r="AC496" s="18"/>
      <c r="AD496" s="18"/>
      <c r="AE496" s="18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  <c r="AU496" s="18"/>
      <c r="AV496" s="18"/>
      <c r="AW496" s="18"/>
      <c r="AX496" s="18"/>
      <c r="AY496" s="18"/>
      <c r="AZ496" s="18"/>
      <c r="BA496" s="18"/>
      <c r="BB496" s="18"/>
      <c r="BC496" s="18"/>
      <c r="BD496" s="18"/>
      <c r="BE496" s="18"/>
      <c r="BF496" s="18"/>
      <c r="BG496" s="18"/>
      <c r="BH496" s="18"/>
      <c r="BI496" s="18"/>
      <c r="BJ496" s="18"/>
      <c r="BK496" s="18"/>
      <c r="BL496" s="18"/>
      <c r="BM496" s="18"/>
      <c r="BN496" s="18"/>
      <c r="BO496" s="18"/>
      <c r="BP496" s="18"/>
      <c r="BQ496" s="18"/>
      <c r="BR496" s="18"/>
      <c r="BS496" s="18"/>
      <c r="BT496" s="18"/>
      <c r="BU496" s="18"/>
      <c r="BV496" s="18"/>
      <c r="BW496" s="18"/>
      <c r="BX496" s="18"/>
      <c r="BY496" s="18"/>
      <c r="BZ496" s="18"/>
      <c r="CA496" s="18"/>
      <c r="CB496" s="18"/>
      <c r="CC496" s="18"/>
      <c r="CD496" s="18"/>
      <c r="CE496" s="18"/>
      <c r="CF496" s="18"/>
      <c r="CG496" s="18"/>
      <c r="CH496" s="18"/>
      <c r="CI496" s="18"/>
      <c r="CJ496" s="18"/>
      <c r="CK496" s="18"/>
      <c r="CL496" s="18"/>
      <c r="CM496" s="18"/>
      <c r="CN496" s="18"/>
      <c r="CO496" s="18"/>
      <c r="CP496" s="18"/>
      <c r="CQ496" s="18"/>
      <c r="CS496" s="18"/>
      <c r="CT496" s="18"/>
      <c r="CU496" s="18"/>
    </row>
    <row r="497" spans="1:99" ht="18" customHeight="1" x14ac:dyDescent="0.25">
      <c r="A497" s="39" t="s">
        <v>19</v>
      </c>
      <c r="B497" s="39" t="s">
        <v>567</v>
      </c>
      <c r="C497" s="39" t="s">
        <v>1163</v>
      </c>
      <c r="D497" s="39" t="s">
        <v>1164</v>
      </c>
      <c r="E497" s="39" t="s">
        <v>1</v>
      </c>
      <c r="F497" s="39" t="s">
        <v>50</v>
      </c>
      <c r="G497" s="39" t="s">
        <v>25</v>
      </c>
      <c r="H497" s="36">
        <v>33607</v>
      </c>
      <c r="I497" s="41"/>
      <c r="J497" s="8">
        <v>2</v>
      </c>
      <c r="K497" s="48">
        <v>43852</v>
      </c>
      <c r="L497" s="48">
        <v>43773</v>
      </c>
      <c r="M497" s="48">
        <v>44561</v>
      </c>
      <c r="N497" s="40">
        <v>0</v>
      </c>
      <c r="O497" s="40">
        <v>0</v>
      </c>
      <c r="P497" s="40">
        <v>0</v>
      </c>
      <c r="Q497" s="41" t="s">
        <v>9</v>
      </c>
      <c r="R497" s="39" t="s">
        <v>1165</v>
      </c>
      <c r="S497" s="39" t="s">
        <v>49</v>
      </c>
      <c r="T497" s="41"/>
      <c r="U497" s="41"/>
      <c r="V497" s="78" t="s">
        <v>3109</v>
      </c>
      <c r="W497" s="75" t="s">
        <v>1620</v>
      </c>
      <c r="X497" s="78"/>
      <c r="Y497" s="78"/>
      <c r="Z497" s="1" t="s">
        <v>7</v>
      </c>
      <c r="AA497" s="18"/>
      <c r="AB497" s="18"/>
      <c r="AC497" s="18"/>
      <c r="AD497" s="18"/>
      <c r="AE497" s="18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  <c r="AU497" s="18"/>
      <c r="AV497" s="18"/>
      <c r="AW497" s="18"/>
      <c r="AX497" s="18"/>
      <c r="AY497" s="18"/>
      <c r="AZ497" s="18"/>
      <c r="BA497" s="18"/>
      <c r="BB497" s="18"/>
      <c r="BC497" s="18"/>
      <c r="BD497" s="18"/>
      <c r="BE497" s="18"/>
      <c r="BF497" s="18"/>
      <c r="BG497" s="18"/>
      <c r="BH497" s="18"/>
      <c r="BI497" s="18"/>
      <c r="BJ497" s="18"/>
      <c r="BK497" s="18"/>
      <c r="BL497" s="18"/>
      <c r="BM497" s="18"/>
      <c r="BN497" s="18"/>
      <c r="BO497" s="18"/>
      <c r="BP497" s="18"/>
      <c r="BQ497" s="18"/>
      <c r="BR497" s="18"/>
      <c r="BS497" s="18"/>
      <c r="BT497" s="18"/>
      <c r="BU497" s="18"/>
      <c r="BV497" s="18"/>
      <c r="BW497" s="18"/>
      <c r="BX497" s="18"/>
      <c r="BY497" s="18"/>
      <c r="BZ497" s="18"/>
      <c r="CA497" s="18"/>
      <c r="CB497" s="18"/>
      <c r="CC497" s="18"/>
      <c r="CD497" s="18"/>
      <c r="CE497" s="18"/>
      <c r="CF497" s="18"/>
      <c r="CG497" s="18"/>
      <c r="CH497" s="18"/>
      <c r="CI497" s="18"/>
      <c r="CJ497" s="18"/>
      <c r="CK497" s="18"/>
      <c r="CL497" s="18"/>
      <c r="CM497" s="18"/>
      <c r="CN497" s="18"/>
      <c r="CO497" s="18"/>
      <c r="CP497" s="18"/>
      <c r="CQ497" s="18"/>
      <c r="CS497" s="18"/>
      <c r="CT497" s="18"/>
      <c r="CU497" s="18"/>
    </row>
    <row r="498" spans="1:99" ht="18" customHeight="1" x14ac:dyDescent="0.25">
      <c r="A498" s="43" t="s">
        <v>19</v>
      </c>
      <c r="B498" s="43" t="s">
        <v>567</v>
      </c>
      <c r="C498" s="39" t="s">
        <v>1163</v>
      </c>
      <c r="D498" s="43" t="s">
        <v>1164</v>
      </c>
      <c r="E498" s="43" t="s">
        <v>1</v>
      </c>
      <c r="F498" s="43" t="s">
        <v>50</v>
      </c>
      <c r="G498" s="43" t="s">
        <v>25</v>
      </c>
      <c r="H498" s="35" t="s">
        <v>1784</v>
      </c>
      <c r="I498" s="43" t="s">
        <v>1785</v>
      </c>
      <c r="J498" s="31">
        <v>1</v>
      </c>
      <c r="K498" s="30">
        <v>44012</v>
      </c>
      <c r="L498" s="30">
        <v>43773</v>
      </c>
      <c r="M498" s="30">
        <v>44561</v>
      </c>
      <c r="N498" s="29">
        <v>2324</v>
      </c>
      <c r="O498" s="29">
        <v>1302</v>
      </c>
      <c r="P498" s="29">
        <v>3626</v>
      </c>
      <c r="Q498" s="43" t="s">
        <v>1786</v>
      </c>
      <c r="R498" s="43" t="s">
        <v>1788</v>
      </c>
      <c r="S498" s="43" t="s">
        <v>1632</v>
      </c>
      <c r="T498" s="43" t="s">
        <v>1633</v>
      </c>
      <c r="U498" s="43" t="s">
        <v>1787</v>
      </c>
      <c r="V498" s="78" t="s">
        <v>3408</v>
      </c>
      <c r="W498" s="75" t="s">
        <v>2774</v>
      </c>
      <c r="X498" s="76" t="s">
        <v>1629</v>
      </c>
      <c r="Y498" s="76" t="s">
        <v>1627</v>
      </c>
      <c r="Z498" s="1" t="s">
        <v>7</v>
      </c>
      <c r="CS498" s="18"/>
      <c r="CT498" s="18"/>
      <c r="CU498" s="18"/>
    </row>
    <row r="499" spans="1:99" ht="18" customHeight="1" x14ac:dyDescent="0.25">
      <c r="A499" s="39" t="s">
        <v>19</v>
      </c>
      <c r="B499" s="39" t="s">
        <v>567</v>
      </c>
      <c r="C499" s="39" t="s">
        <v>808</v>
      </c>
      <c r="D499" s="39" t="s">
        <v>353</v>
      </c>
      <c r="E499" s="39" t="s">
        <v>25</v>
      </c>
      <c r="F499" s="39" t="s">
        <v>9</v>
      </c>
      <c r="G499" s="39" t="s">
        <v>9</v>
      </c>
      <c r="H499" s="36">
        <v>33086</v>
      </c>
      <c r="I499" s="41"/>
      <c r="J499" s="8">
        <v>2</v>
      </c>
      <c r="K499" s="48">
        <v>43703</v>
      </c>
      <c r="L499" s="48">
        <v>43709</v>
      </c>
      <c r="M499" s="48">
        <v>44074</v>
      </c>
      <c r="N499" s="40">
        <v>383279</v>
      </c>
      <c r="O499" s="40">
        <v>214636.24</v>
      </c>
      <c r="P499" s="40">
        <v>597915.24</v>
      </c>
      <c r="Q499" s="41" t="s">
        <v>1217</v>
      </c>
      <c r="R499" s="39" t="s">
        <v>1218</v>
      </c>
      <c r="S499" s="39" t="s">
        <v>49</v>
      </c>
      <c r="T499" s="41"/>
      <c r="U499" s="41"/>
      <c r="V499" s="78" t="s">
        <v>3110</v>
      </c>
      <c r="W499" s="75" t="s">
        <v>1620</v>
      </c>
      <c r="X499" s="78"/>
      <c r="Y499" s="78"/>
      <c r="Z499" s="1" t="s">
        <v>7</v>
      </c>
      <c r="AA499" s="18"/>
      <c r="AB499" s="18"/>
      <c r="AC499" s="18"/>
      <c r="AD499" s="18"/>
      <c r="AE499" s="18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  <c r="AU499" s="18"/>
      <c r="AV499" s="18"/>
      <c r="AW499" s="18"/>
      <c r="AX499" s="18"/>
      <c r="AY499" s="18"/>
      <c r="AZ499" s="18"/>
      <c r="BA499" s="18"/>
      <c r="BB499" s="18"/>
      <c r="BC499" s="18"/>
      <c r="BD499" s="18"/>
      <c r="BE499" s="18"/>
      <c r="BF499" s="18"/>
      <c r="BG499" s="18"/>
      <c r="BH499" s="18"/>
      <c r="BI499" s="18"/>
      <c r="BJ499" s="18"/>
      <c r="BK499" s="18"/>
      <c r="BL499" s="18"/>
      <c r="BM499" s="18"/>
      <c r="BN499" s="18"/>
      <c r="BO499" s="18"/>
      <c r="BP499" s="18"/>
      <c r="BQ499" s="18"/>
      <c r="BR499" s="18"/>
      <c r="BS499" s="18"/>
      <c r="BT499" s="18"/>
      <c r="BU499" s="18"/>
      <c r="BV499" s="18"/>
      <c r="BW499" s="18"/>
      <c r="BX499" s="18"/>
      <c r="BY499" s="18"/>
      <c r="BZ499" s="18"/>
      <c r="CA499" s="18"/>
      <c r="CB499" s="18"/>
      <c r="CC499" s="18"/>
      <c r="CD499" s="18"/>
      <c r="CE499" s="18"/>
      <c r="CF499" s="18"/>
      <c r="CG499" s="18"/>
      <c r="CH499" s="18"/>
      <c r="CI499" s="18"/>
      <c r="CJ499" s="18"/>
      <c r="CK499" s="18"/>
      <c r="CL499" s="18"/>
      <c r="CM499" s="18"/>
      <c r="CN499" s="18"/>
      <c r="CO499" s="18"/>
      <c r="CP499" s="18"/>
      <c r="CQ499" s="18"/>
      <c r="CS499" s="18"/>
      <c r="CT499" s="18"/>
      <c r="CU499" s="18"/>
    </row>
    <row r="500" spans="1:99" ht="18" customHeight="1" x14ac:dyDescent="0.25">
      <c r="A500" s="43" t="s">
        <v>19</v>
      </c>
      <c r="B500" s="43" t="s">
        <v>567</v>
      </c>
      <c r="C500" s="39" t="s">
        <v>808</v>
      </c>
      <c r="D500" s="43" t="s">
        <v>353</v>
      </c>
      <c r="E500" s="43" t="s">
        <v>25</v>
      </c>
      <c r="F500" s="43"/>
      <c r="G500" s="43"/>
      <c r="H500" s="35" t="s">
        <v>2159</v>
      </c>
      <c r="I500" s="43" t="s">
        <v>2160</v>
      </c>
      <c r="J500" s="31">
        <v>1</v>
      </c>
      <c r="K500" s="30">
        <v>43989</v>
      </c>
      <c r="L500" s="30">
        <v>44013</v>
      </c>
      <c r="M500" s="30">
        <v>44377</v>
      </c>
      <c r="N500" s="29">
        <v>263948</v>
      </c>
      <c r="O500" s="29">
        <v>147811</v>
      </c>
      <c r="P500" s="29">
        <v>411759</v>
      </c>
      <c r="Q500" s="43" t="s">
        <v>2161</v>
      </c>
      <c r="R500" s="43" t="s">
        <v>809</v>
      </c>
      <c r="S500" s="43" t="s">
        <v>1632</v>
      </c>
      <c r="T500" s="43" t="s">
        <v>1633</v>
      </c>
      <c r="U500" s="43" t="s">
        <v>2162</v>
      </c>
      <c r="V500" s="78" t="s">
        <v>3344</v>
      </c>
      <c r="W500" s="75" t="s">
        <v>2774</v>
      </c>
      <c r="X500" s="76" t="s">
        <v>1687</v>
      </c>
      <c r="Y500" s="76" t="s">
        <v>1627</v>
      </c>
      <c r="Z500" s="1" t="s">
        <v>7</v>
      </c>
      <c r="CS500" s="18"/>
      <c r="CT500" s="18"/>
      <c r="CU500" s="18"/>
    </row>
    <row r="501" spans="1:99" ht="18" customHeight="1" x14ac:dyDescent="0.25">
      <c r="A501" s="43" t="s">
        <v>19</v>
      </c>
      <c r="B501" s="43" t="s">
        <v>567</v>
      </c>
      <c r="C501" s="43" t="s">
        <v>2779</v>
      </c>
      <c r="D501" s="43" t="s">
        <v>1090</v>
      </c>
      <c r="E501" s="43" t="s">
        <v>36</v>
      </c>
      <c r="F501" s="43" t="s">
        <v>1879</v>
      </c>
      <c r="G501" s="43" t="s">
        <v>36</v>
      </c>
      <c r="H501" s="35" t="s">
        <v>1880</v>
      </c>
      <c r="I501" s="43" t="s">
        <v>1881</v>
      </c>
      <c r="J501" s="31">
        <v>1</v>
      </c>
      <c r="K501" s="30">
        <v>44012</v>
      </c>
      <c r="L501" s="30">
        <v>42492</v>
      </c>
      <c r="M501" s="30">
        <v>73050</v>
      </c>
      <c r="N501" s="29">
        <v>177</v>
      </c>
      <c r="O501" s="29">
        <v>49</v>
      </c>
      <c r="P501" s="29">
        <v>226</v>
      </c>
      <c r="Q501" s="43" t="s">
        <v>1882</v>
      </c>
      <c r="R501" s="43" t="s">
        <v>1287</v>
      </c>
      <c r="S501" s="43" t="s">
        <v>1632</v>
      </c>
      <c r="T501" s="43" t="s">
        <v>1633</v>
      </c>
      <c r="U501" s="43" t="s">
        <v>1883</v>
      </c>
      <c r="V501" s="78" t="s">
        <v>3451</v>
      </c>
      <c r="W501" s="75" t="s">
        <v>2774</v>
      </c>
      <c r="X501" s="76" t="s">
        <v>1629</v>
      </c>
      <c r="Y501" s="76" t="s">
        <v>1627</v>
      </c>
      <c r="Z501" s="1" t="s">
        <v>7</v>
      </c>
      <c r="CS501" s="18"/>
      <c r="CT501" s="18"/>
      <c r="CU501" s="18"/>
    </row>
    <row r="502" spans="1:99" ht="18" customHeight="1" x14ac:dyDescent="0.25">
      <c r="A502" s="39" t="s">
        <v>19</v>
      </c>
      <c r="B502" s="39" t="s">
        <v>1290</v>
      </c>
      <c r="C502" s="39" t="s">
        <v>1588</v>
      </c>
      <c r="D502" s="39" t="s">
        <v>1291</v>
      </c>
      <c r="E502" s="39" t="s">
        <v>36</v>
      </c>
      <c r="F502" s="39" t="s">
        <v>53</v>
      </c>
      <c r="G502" s="39" t="s">
        <v>25</v>
      </c>
      <c r="H502" s="36">
        <v>31658</v>
      </c>
      <c r="I502" s="41"/>
      <c r="J502" s="8">
        <v>3</v>
      </c>
      <c r="K502" s="48">
        <v>43888</v>
      </c>
      <c r="L502" s="48">
        <v>43709</v>
      </c>
      <c r="M502" s="48">
        <v>44074</v>
      </c>
      <c r="N502" s="40">
        <v>46691</v>
      </c>
      <c r="O502" s="40">
        <v>3735</v>
      </c>
      <c r="P502" s="40">
        <v>50426</v>
      </c>
      <c r="Q502" s="41" t="s">
        <v>1292</v>
      </c>
      <c r="R502" s="39" t="s">
        <v>1293</v>
      </c>
      <c r="S502" s="39" t="s">
        <v>49</v>
      </c>
      <c r="T502" s="41"/>
      <c r="U502" s="41"/>
      <c r="V502" s="78" t="s">
        <v>2924</v>
      </c>
      <c r="W502" s="75" t="s">
        <v>1620</v>
      </c>
      <c r="X502" s="78"/>
      <c r="Y502" s="78"/>
      <c r="Z502" s="1" t="s">
        <v>7</v>
      </c>
      <c r="AA502" s="18"/>
      <c r="AB502" s="18"/>
      <c r="AC502" s="18"/>
      <c r="AD502" s="18"/>
      <c r="AE502" s="18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  <c r="AU502" s="18"/>
      <c r="AV502" s="18"/>
      <c r="AW502" s="18"/>
      <c r="AX502" s="18"/>
      <c r="AY502" s="18"/>
      <c r="AZ502" s="18"/>
      <c r="BA502" s="18"/>
      <c r="BB502" s="18"/>
      <c r="BC502" s="18"/>
      <c r="BD502" s="18"/>
      <c r="BE502" s="18"/>
      <c r="BF502" s="18"/>
      <c r="BG502" s="18"/>
      <c r="BH502" s="18"/>
      <c r="BI502" s="18"/>
      <c r="BJ502" s="18"/>
      <c r="BK502" s="18"/>
      <c r="BL502" s="18"/>
      <c r="BM502" s="18"/>
      <c r="BN502" s="18"/>
      <c r="BO502" s="18"/>
      <c r="BP502" s="18"/>
      <c r="BQ502" s="18"/>
      <c r="BR502" s="18"/>
      <c r="BS502" s="18"/>
      <c r="BT502" s="18"/>
      <c r="BU502" s="18"/>
      <c r="BV502" s="18"/>
      <c r="BW502" s="18"/>
      <c r="BX502" s="18"/>
      <c r="BY502" s="18"/>
      <c r="BZ502" s="18"/>
      <c r="CA502" s="18"/>
      <c r="CB502" s="18"/>
      <c r="CC502" s="18"/>
      <c r="CD502" s="18"/>
      <c r="CE502" s="18"/>
      <c r="CF502" s="18"/>
      <c r="CG502" s="18"/>
      <c r="CH502" s="18"/>
      <c r="CI502" s="18"/>
      <c r="CJ502" s="18"/>
      <c r="CK502" s="18"/>
      <c r="CL502" s="18"/>
      <c r="CM502" s="18"/>
      <c r="CN502" s="18"/>
      <c r="CO502" s="18"/>
      <c r="CP502" s="18"/>
      <c r="CQ502" s="18"/>
    </row>
    <row r="503" spans="1:99" ht="18" customHeight="1" x14ac:dyDescent="0.25">
      <c r="A503" s="39" t="s">
        <v>19</v>
      </c>
      <c r="B503" s="39" t="s">
        <v>771</v>
      </c>
      <c r="C503" s="39" t="s">
        <v>772</v>
      </c>
      <c r="D503" s="39" t="s">
        <v>773</v>
      </c>
      <c r="E503" s="39" t="s">
        <v>134</v>
      </c>
      <c r="F503" s="39" t="s">
        <v>9</v>
      </c>
      <c r="G503" s="39" t="s">
        <v>9</v>
      </c>
      <c r="H503" s="36">
        <v>32161</v>
      </c>
      <c r="I503" s="41"/>
      <c r="J503" s="8">
        <v>4</v>
      </c>
      <c r="K503" s="48">
        <v>43683</v>
      </c>
      <c r="L503" s="48">
        <v>42826</v>
      </c>
      <c r="M503" s="48">
        <v>43830</v>
      </c>
      <c r="N503" s="40">
        <v>77274</v>
      </c>
      <c r="O503" s="40">
        <v>29364</v>
      </c>
      <c r="P503" s="40">
        <v>106638</v>
      </c>
      <c r="Q503" s="41" t="s">
        <v>9</v>
      </c>
      <c r="R503" s="39" t="s">
        <v>774</v>
      </c>
      <c r="S503" s="39" t="s">
        <v>49</v>
      </c>
      <c r="T503" s="41"/>
      <c r="U503" s="41"/>
      <c r="V503" s="78" t="s">
        <v>3067</v>
      </c>
      <c r="W503" s="75" t="s">
        <v>1620</v>
      </c>
      <c r="X503" s="78"/>
      <c r="Y503" s="78"/>
      <c r="Z503" s="1" t="s">
        <v>7</v>
      </c>
      <c r="AA503" s="18"/>
      <c r="AB503" s="18"/>
      <c r="AC503" s="18"/>
      <c r="AD503" s="18"/>
      <c r="AE503" s="18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  <c r="AU503" s="18"/>
      <c r="AV503" s="18"/>
      <c r="AW503" s="18"/>
      <c r="AX503" s="18"/>
      <c r="AY503" s="18"/>
      <c r="AZ503" s="18"/>
      <c r="BA503" s="18"/>
      <c r="BB503" s="18"/>
      <c r="BC503" s="18"/>
      <c r="BD503" s="18"/>
      <c r="BE503" s="18"/>
      <c r="BF503" s="18"/>
      <c r="BG503" s="18"/>
      <c r="BH503" s="18"/>
      <c r="BI503" s="18"/>
      <c r="BJ503" s="18"/>
      <c r="BK503" s="18"/>
      <c r="BL503" s="18"/>
      <c r="BM503" s="18"/>
      <c r="BN503" s="18"/>
      <c r="BO503" s="18"/>
      <c r="BP503" s="18"/>
      <c r="BQ503" s="18"/>
      <c r="BR503" s="18"/>
      <c r="BS503" s="18"/>
      <c r="BT503" s="18"/>
      <c r="BU503" s="18"/>
      <c r="BV503" s="18"/>
      <c r="BW503" s="18"/>
      <c r="BX503" s="18"/>
      <c r="BY503" s="18"/>
      <c r="BZ503" s="18"/>
      <c r="CA503" s="18"/>
      <c r="CB503" s="18"/>
      <c r="CC503" s="18"/>
      <c r="CD503" s="18"/>
      <c r="CE503" s="18"/>
      <c r="CF503" s="18"/>
      <c r="CG503" s="18"/>
      <c r="CH503" s="18"/>
      <c r="CI503" s="18"/>
      <c r="CJ503" s="18"/>
      <c r="CK503" s="18"/>
      <c r="CL503" s="18"/>
      <c r="CM503" s="18"/>
      <c r="CN503" s="18"/>
      <c r="CO503" s="18"/>
      <c r="CP503" s="18"/>
      <c r="CQ503" s="18"/>
      <c r="CS503" s="18"/>
      <c r="CT503" s="18"/>
      <c r="CU503" s="18"/>
    </row>
    <row r="504" spans="1:99" ht="18" customHeight="1" x14ac:dyDescent="0.25">
      <c r="A504" s="39" t="s">
        <v>19</v>
      </c>
      <c r="B504" s="39" t="s">
        <v>771</v>
      </c>
      <c r="C504" s="39" t="s">
        <v>772</v>
      </c>
      <c r="D504" s="39" t="s">
        <v>773</v>
      </c>
      <c r="E504" s="39" t="s">
        <v>134</v>
      </c>
      <c r="F504" s="39" t="s">
        <v>9</v>
      </c>
      <c r="G504" s="39" t="s">
        <v>9</v>
      </c>
      <c r="H504" s="36">
        <v>32161</v>
      </c>
      <c r="I504" s="41"/>
      <c r="J504" s="8">
        <v>5</v>
      </c>
      <c r="K504" s="48">
        <v>43846</v>
      </c>
      <c r="L504" s="48">
        <v>43831</v>
      </c>
      <c r="M504" s="48">
        <v>44012</v>
      </c>
      <c r="N504" s="40">
        <v>122874</v>
      </c>
      <c r="O504" s="40">
        <v>61437</v>
      </c>
      <c r="P504" s="40">
        <v>184311</v>
      </c>
      <c r="Q504" s="41" t="s">
        <v>9</v>
      </c>
      <c r="R504" s="39" t="s">
        <v>774</v>
      </c>
      <c r="S504" s="39" t="s">
        <v>49</v>
      </c>
      <c r="T504" s="41"/>
      <c r="U504" s="41"/>
      <c r="V504" s="78" t="s">
        <v>3068</v>
      </c>
      <c r="W504" s="75" t="s">
        <v>1620</v>
      </c>
      <c r="X504" s="78"/>
      <c r="Y504" s="78"/>
      <c r="Z504" s="1" t="s">
        <v>7</v>
      </c>
      <c r="AA504" s="18"/>
      <c r="AB504" s="18"/>
      <c r="AC504" s="18"/>
      <c r="AD504" s="18"/>
      <c r="AE504" s="18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  <c r="AU504" s="18"/>
      <c r="AV504" s="18"/>
      <c r="AW504" s="18"/>
      <c r="AX504" s="18"/>
      <c r="AY504" s="18"/>
      <c r="AZ504" s="18"/>
      <c r="BA504" s="18"/>
      <c r="BB504" s="18"/>
      <c r="BC504" s="18"/>
      <c r="BD504" s="18"/>
      <c r="BE504" s="18"/>
      <c r="BF504" s="18"/>
      <c r="BG504" s="18"/>
      <c r="BH504" s="18"/>
      <c r="BI504" s="18"/>
      <c r="BJ504" s="18"/>
      <c r="BK504" s="18"/>
      <c r="BL504" s="18"/>
      <c r="BM504" s="18"/>
      <c r="BN504" s="18"/>
      <c r="BO504" s="18"/>
      <c r="BP504" s="18"/>
      <c r="BQ504" s="18"/>
      <c r="BR504" s="18"/>
      <c r="BS504" s="18"/>
      <c r="BT504" s="18"/>
      <c r="BU504" s="18"/>
      <c r="BV504" s="18"/>
      <c r="BW504" s="18"/>
      <c r="BX504" s="18"/>
      <c r="BY504" s="18"/>
      <c r="BZ504" s="18"/>
      <c r="CA504" s="18"/>
      <c r="CB504" s="18"/>
      <c r="CC504" s="18"/>
      <c r="CD504" s="18"/>
      <c r="CE504" s="18"/>
      <c r="CF504" s="18"/>
      <c r="CG504" s="18"/>
      <c r="CH504" s="18"/>
      <c r="CI504" s="18"/>
      <c r="CJ504" s="18"/>
      <c r="CK504" s="18"/>
      <c r="CL504" s="18"/>
      <c r="CM504" s="18"/>
      <c r="CN504" s="18"/>
      <c r="CO504" s="18"/>
      <c r="CP504" s="18"/>
      <c r="CQ504" s="18"/>
      <c r="CS504" s="18"/>
      <c r="CT504" s="18"/>
      <c r="CU504" s="18"/>
    </row>
    <row r="505" spans="1:99" ht="18" customHeight="1" x14ac:dyDescent="0.25">
      <c r="A505" s="43" t="s">
        <v>19</v>
      </c>
      <c r="B505" s="43" t="s">
        <v>252</v>
      </c>
      <c r="C505" s="43" t="s">
        <v>1200</v>
      </c>
      <c r="D505" s="43" t="s">
        <v>40</v>
      </c>
      <c r="E505" s="43" t="s">
        <v>25</v>
      </c>
      <c r="F505" s="43"/>
      <c r="G505" s="43"/>
      <c r="H505" s="35" t="s">
        <v>2262</v>
      </c>
      <c r="I505" s="43" t="s">
        <v>2263</v>
      </c>
      <c r="J505" s="31">
        <v>1</v>
      </c>
      <c r="K505" s="30">
        <v>43979</v>
      </c>
      <c r="L505" s="30">
        <v>43952</v>
      </c>
      <c r="M505" s="30">
        <v>44316</v>
      </c>
      <c r="N505" s="29">
        <v>250000</v>
      </c>
      <c r="O505" s="29">
        <v>140000</v>
      </c>
      <c r="P505" s="29">
        <v>390000</v>
      </c>
      <c r="Q505" s="43" t="s">
        <v>2264</v>
      </c>
      <c r="R505" s="43" t="s">
        <v>1308</v>
      </c>
      <c r="S505" s="43" t="s">
        <v>1632</v>
      </c>
      <c r="T505" s="43" t="s">
        <v>1633</v>
      </c>
      <c r="U505" s="43" t="s">
        <v>2265</v>
      </c>
      <c r="V505" s="78" t="s">
        <v>3297</v>
      </c>
      <c r="W505" s="75" t="s">
        <v>2774</v>
      </c>
      <c r="X505" s="76" t="s">
        <v>1687</v>
      </c>
      <c r="Y505" s="76" t="s">
        <v>1627</v>
      </c>
      <c r="Z505" s="1" t="s">
        <v>7</v>
      </c>
      <c r="CS505" s="18"/>
      <c r="CT505" s="18"/>
      <c r="CU505" s="18"/>
    </row>
    <row r="506" spans="1:99" ht="18" customHeight="1" x14ac:dyDescent="0.25">
      <c r="A506" s="43" t="s">
        <v>19</v>
      </c>
      <c r="B506" s="43" t="s">
        <v>252</v>
      </c>
      <c r="C506" s="43" t="s">
        <v>1200</v>
      </c>
      <c r="D506" s="43" t="s">
        <v>78</v>
      </c>
      <c r="E506" s="43" t="s">
        <v>25</v>
      </c>
      <c r="F506" s="43"/>
      <c r="G506" s="43"/>
      <c r="H506" s="35" t="s">
        <v>1808</v>
      </c>
      <c r="I506" s="43" t="s">
        <v>1809</v>
      </c>
      <c r="J506" s="31">
        <v>2</v>
      </c>
      <c r="K506" s="30">
        <v>43993</v>
      </c>
      <c r="L506" s="30">
        <v>43831</v>
      </c>
      <c r="M506" s="30">
        <v>44196</v>
      </c>
      <c r="N506" s="29">
        <v>272388</v>
      </c>
      <c r="O506" s="29">
        <v>94880</v>
      </c>
      <c r="P506" s="29">
        <v>367268</v>
      </c>
      <c r="Q506" s="43" t="s">
        <v>1301</v>
      </c>
      <c r="R506" s="43" t="s">
        <v>1302</v>
      </c>
      <c r="S506" s="43" t="s">
        <v>1632</v>
      </c>
      <c r="T506" s="43" t="s">
        <v>1633</v>
      </c>
      <c r="U506" s="43" t="s">
        <v>1810</v>
      </c>
      <c r="V506" s="78" t="s">
        <v>3455</v>
      </c>
      <c r="W506" s="75" t="s">
        <v>2774</v>
      </c>
      <c r="X506" s="76" t="s">
        <v>1687</v>
      </c>
      <c r="Y506" s="76" t="s">
        <v>1627</v>
      </c>
      <c r="Z506" s="1" t="s">
        <v>7</v>
      </c>
      <c r="CS506" s="18"/>
      <c r="CT506" s="18"/>
      <c r="CU506" s="18"/>
    </row>
    <row r="507" spans="1:99" ht="18" customHeight="1" x14ac:dyDescent="0.25">
      <c r="A507" s="43" t="s">
        <v>19</v>
      </c>
      <c r="B507" s="43" t="s">
        <v>252</v>
      </c>
      <c r="C507" s="43" t="s">
        <v>1200</v>
      </c>
      <c r="D507" s="43" t="s">
        <v>78</v>
      </c>
      <c r="E507" s="43" t="s">
        <v>25</v>
      </c>
      <c r="F507" s="43"/>
      <c r="G507" s="43"/>
      <c r="H507" s="35" t="s">
        <v>1808</v>
      </c>
      <c r="I507" s="43" t="s">
        <v>1809</v>
      </c>
      <c r="J507" s="31">
        <v>2</v>
      </c>
      <c r="K507" s="30">
        <v>44012</v>
      </c>
      <c r="L507" s="30">
        <v>43831</v>
      </c>
      <c r="M507" s="30">
        <v>44196</v>
      </c>
      <c r="N507" s="29">
        <v>14337</v>
      </c>
      <c r="O507" s="29">
        <v>4994</v>
      </c>
      <c r="P507" s="29">
        <v>19331</v>
      </c>
      <c r="Q507" s="43" t="s">
        <v>1301</v>
      </c>
      <c r="R507" s="43" t="s">
        <v>1302</v>
      </c>
      <c r="S507" s="43" t="s">
        <v>1632</v>
      </c>
      <c r="T507" s="43" t="s">
        <v>1633</v>
      </c>
      <c r="U507" s="43" t="s">
        <v>1810</v>
      </c>
      <c r="V507" s="78" t="s">
        <v>3455</v>
      </c>
      <c r="W507" s="75" t="s">
        <v>2774</v>
      </c>
      <c r="X507" s="76" t="s">
        <v>1687</v>
      </c>
      <c r="Y507" s="76" t="s">
        <v>1627</v>
      </c>
      <c r="Z507" s="1" t="s">
        <v>7</v>
      </c>
      <c r="CS507" s="18"/>
      <c r="CT507" s="18"/>
      <c r="CU507" s="18"/>
    </row>
    <row r="508" spans="1:99" ht="18" customHeight="1" x14ac:dyDescent="0.25">
      <c r="A508" s="39" t="s">
        <v>19</v>
      </c>
      <c r="B508" s="39" t="s">
        <v>252</v>
      </c>
      <c r="C508" s="39" t="s">
        <v>772</v>
      </c>
      <c r="D508" s="39" t="s">
        <v>860</v>
      </c>
      <c r="E508" s="39" t="s">
        <v>36</v>
      </c>
      <c r="F508" s="39" t="s">
        <v>9</v>
      </c>
      <c r="G508" s="39" t="s">
        <v>9</v>
      </c>
      <c r="H508" s="36">
        <v>35135</v>
      </c>
      <c r="I508" s="41"/>
      <c r="J508" s="8">
        <v>1</v>
      </c>
      <c r="K508" s="48">
        <v>43858</v>
      </c>
      <c r="L508" s="48">
        <v>43831</v>
      </c>
      <c r="M508" s="48">
        <v>44196</v>
      </c>
      <c r="N508" s="40">
        <v>17291</v>
      </c>
      <c r="O508" s="40">
        <v>1729</v>
      </c>
      <c r="P508" s="40">
        <v>19020</v>
      </c>
      <c r="Q508" s="41" t="s">
        <v>861</v>
      </c>
      <c r="R508" s="39" t="s">
        <v>862</v>
      </c>
      <c r="S508" s="39" t="s">
        <v>49</v>
      </c>
      <c r="T508" s="41"/>
      <c r="U508" s="41"/>
      <c r="V508" s="78" t="s">
        <v>3029</v>
      </c>
      <c r="W508" s="75" t="s">
        <v>1620</v>
      </c>
      <c r="X508" s="78"/>
      <c r="Y508" s="78"/>
      <c r="Z508" s="1" t="s">
        <v>7</v>
      </c>
      <c r="AA508" s="18"/>
      <c r="AB508" s="18"/>
      <c r="AC508" s="18"/>
      <c r="AD508" s="18"/>
      <c r="AE508" s="18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  <c r="AU508" s="18"/>
      <c r="AV508" s="18"/>
      <c r="AW508" s="18"/>
      <c r="AX508" s="18"/>
      <c r="AY508" s="18"/>
      <c r="AZ508" s="18"/>
      <c r="BA508" s="18"/>
      <c r="BB508" s="18"/>
      <c r="BC508" s="18"/>
      <c r="BD508" s="18"/>
      <c r="BE508" s="18"/>
      <c r="BF508" s="18"/>
      <c r="BG508" s="18"/>
      <c r="BH508" s="18"/>
      <c r="BI508" s="18"/>
      <c r="BJ508" s="18"/>
      <c r="BK508" s="18"/>
      <c r="BL508" s="18"/>
      <c r="BM508" s="18"/>
      <c r="BN508" s="18"/>
      <c r="BO508" s="18"/>
      <c r="BP508" s="18"/>
      <c r="BQ508" s="18"/>
      <c r="BR508" s="18"/>
      <c r="BS508" s="18"/>
      <c r="BT508" s="18"/>
      <c r="BU508" s="18"/>
      <c r="BV508" s="18"/>
      <c r="BW508" s="18"/>
      <c r="BX508" s="18"/>
      <c r="BY508" s="18"/>
      <c r="BZ508" s="18"/>
      <c r="CA508" s="18"/>
      <c r="CB508" s="18"/>
      <c r="CC508" s="18"/>
      <c r="CD508" s="18"/>
      <c r="CE508" s="18"/>
      <c r="CF508" s="18"/>
      <c r="CG508" s="18"/>
      <c r="CH508" s="18"/>
      <c r="CI508" s="18"/>
      <c r="CJ508" s="18"/>
      <c r="CK508" s="18"/>
      <c r="CL508" s="18"/>
      <c r="CM508" s="18"/>
      <c r="CN508" s="18"/>
      <c r="CO508" s="18"/>
      <c r="CP508" s="18"/>
      <c r="CQ508" s="18"/>
      <c r="CS508" s="18"/>
      <c r="CT508" s="18"/>
      <c r="CU508" s="18"/>
    </row>
    <row r="509" spans="1:99" ht="18" customHeight="1" x14ac:dyDescent="0.25">
      <c r="A509" s="43" t="s">
        <v>19</v>
      </c>
      <c r="B509" s="43" t="s">
        <v>252</v>
      </c>
      <c r="C509" s="39" t="s">
        <v>772</v>
      </c>
      <c r="D509" s="43" t="s">
        <v>1730</v>
      </c>
      <c r="E509" s="43" t="s">
        <v>134</v>
      </c>
      <c r="F509" s="43"/>
      <c r="G509" s="43"/>
      <c r="H509" s="35" t="s">
        <v>2081</v>
      </c>
      <c r="I509" s="43" t="s">
        <v>2082</v>
      </c>
      <c r="J509" s="31">
        <v>1</v>
      </c>
      <c r="K509" s="30">
        <v>43994</v>
      </c>
      <c r="L509" s="30">
        <v>43983</v>
      </c>
      <c r="M509" s="30">
        <v>44165</v>
      </c>
      <c r="N509" s="29">
        <v>43621</v>
      </c>
      <c r="O509" s="29">
        <v>16576</v>
      </c>
      <c r="P509" s="29">
        <v>60197</v>
      </c>
      <c r="Q509" s="43" t="s">
        <v>1737</v>
      </c>
      <c r="R509" s="43" t="s">
        <v>2084</v>
      </c>
      <c r="S509" s="43" t="s">
        <v>1632</v>
      </c>
      <c r="T509" s="43" t="s">
        <v>1633</v>
      </c>
      <c r="U509" s="43" t="s">
        <v>2083</v>
      </c>
      <c r="V509" s="78" t="s">
        <v>3432</v>
      </c>
      <c r="W509" s="75" t="s">
        <v>2774</v>
      </c>
      <c r="X509" s="76" t="s">
        <v>1687</v>
      </c>
      <c r="Y509" s="76" t="s">
        <v>1627</v>
      </c>
      <c r="Z509" s="1" t="s">
        <v>7</v>
      </c>
      <c r="CS509" s="18"/>
      <c r="CT509" s="18"/>
      <c r="CU509" s="18"/>
    </row>
    <row r="510" spans="1:99" ht="18" customHeight="1" x14ac:dyDescent="0.25">
      <c r="A510" s="43" t="s">
        <v>19</v>
      </c>
      <c r="B510" s="43" t="s">
        <v>252</v>
      </c>
      <c r="C510" s="39" t="s">
        <v>772</v>
      </c>
      <c r="D510" s="43" t="s">
        <v>1730</v>
      </c>
      <c r="E510" s="43" t="s">
        <v>134</v>
      </c>
      <c r="F510" s="43"/>
      <c r="G510" s="43"/>
      <c r="H510" s="35" t="s">
        <v>1731</v>
      </c>
      <c r="I510" s="43" t="s">
        <v>1732</v>
      </c>
      <c r="J510" s="31">
        <v>1</v>
      </c>
      <c r="K510" s="30">
        <v>44012</v>
      </c>
      <c r="L510" s="30">
        <v>44044</v>
      </c>
      <c r="M510" s="30">
        <v>44135</v>
      </c>
      <c r="N510" s="29">
        <v>32951</v>
      </c>
      <c r="O510" s="29">
        <v>12521</v>
      </c>
      <c r="P510" s="29">
        <v>45472</v>
      </c>
      <c r="Q510" s="43" t="s">
        <v>1733</v>
      </c>
      <c r="R510" s="43" t="s">
        <v>778</v>
      </c>
      <c r="S510" s="43" t="s">
        <v>1632</v>
      </c>
      <c r="T510" s="43" t="s">
        <v>1633</v>
      </c>
      <c r="U510" s="43" t="s">
        <v>1734</v>
      </c>
      <c r="V510" s="78" t="s">
        <v>3429</v>
      </c>
      <c r="W510" s="75" t="s">
        <v>2774</v>
      </c>
      <c r="X510" s="76" t="s">
        <v>1687</v>
      </c>
      <c r="Y510" s="76" t="s">
        <v>1627</v>
      </c>
      <c r="Z510" s="1" t="s">
        <v>7</v>
      </c>
      <c r="CS510" s="18"/>
      <c r="CT510" s="18"/>
      <c r="CU510" s="18"/>
    </row>
    <row r="511" spans="1:99" ht="18" customHeight="1" x14ac:dyDescent="0.25">
      <c r="A511" s="43" t="s">
        <v>19</v>
      </c>
      <c r="B511" s="43" t="s">
        <v>252</v>
      </c>
      <c r="C511" s="39" t="s">
        <v>772</v>
      </c>
      <c r="D511" s="43" t="s">
        <v>1730</v>
      </c>
      <c r="E511" s="43" t="s">
        <v>134</v>
      </c>
      <c r="F511" s="43"/>
      <c r="G511" s="43"/>
      <c r="H511" s="35" t="s">
        <v>1731</v>
      </c>
      <c r="I511" s="43" t="s">
        <v>1732</v>
      </c>
      <c r="J511" s="31">
        <v>2</v>
      </c>
      <c r="K511" s="30">
        <v>44012</v>
      </c>
      <c r="L511" s="30">
        <v>44136</v>
      </c>
      <c r="M511" s="30">
        <v>44227</v>
      </c>
      <c r="N511" s="29">
        <v>27758</v>
      </c>
      <c r="O511" s="29">
        <v>10548</v>
      </c>
      <c r="P511" s="29">
        <v>38306</v>
      </c>
      <c r="Q511" s="43" t="s">
        <v>1733</v>
      </c>
      <c r="R511" s="43" t="s">
        <v>778</v>
      </c>
      <c r="S511" s="43" t="s">
        <v>1632</v>
      </c>
      <c r="T511" s="43" t="s">
        <v>1633</v>
      </c>
      <c r="U511" s="43" t="s">
        <v>1734</v>
      </c>
      <c r="V511" s="78" t="s">
        <v>3430</v>
      </c>
      <c r="W511" s="75" t="s">
        <v>2774</v>
      </c>
      <c r="X511" s="76" t="s">
        <v>1687</v>
      </c>
      <c r="Y511" s="76" t="s">
        <v>1627</v>
      </c>
      <c r="Z511" s="1" t="s">
        <v>7</v>
      </c>
      <c r="CS511" s="18"/>
      <c r="CT511" s="18"/>
      <c r="CU511" s="18"/>
    </row>
    <row r="512" spans="1:99" ht="18" customHeight="1" x14ac:dyDescent="0.25">
      <c r="A512" s="43" t="s">
        <v>19</v>
      </c>
      <c r="B512" s="43" t="s">
        <v>252</v>
      </c>
      <c r="C512" s="39" t="s">
        <v>772</v>
      </c>
      <c r="D512" s="43" t="s">
        <v>1730</v>
      </c>
      <c r="E512" s="43" t="s">
        <v>134</v>
      </c>
      <c r="F512" s="43"/>
      <c r="G512" s="43"/>
      <c r="H512" s="35" t="s">
        <v>1731</v>
      </c>
      <c r="I512" s="43" t="s">
        <v>1732</v>
      </c>
      <c r="J512" s="31">
        <v>3</v>
      </c>
      <c r="K512" s="30">
        <v>44012</v>
      </c>
      <c r="L512" s="30">
        <v>44228</v>
      </c>
      <c r="M512" s="30">
        <v>44316</v>
      </c>
      <c r="N512" s="29">
        <v>30240</v>
      </c>
      <c r="O512" s="29">
        <v>11491</v>
      </c>
      <c r="P512" s="29">
        <v>41731</v>
      </c>
      <c r="Q512" s="43" t="s">
        <v>1733</v>
      </c>
      <c r="R512" s="43" t="s">
        <v>778</v>
      </c>
      <c r="S512" s="43" t="s">
        <v>1632</v>
      </c>
      <c r="T512" s="43" t="s">
        <v>1633</v>
      </c>
      <c r="U512" s="43" t="s">
        <v>1734</v>
      </c>
      <c r="V512" s="78" t="s">
        <v>3431</v>
      </c>
      <c r="W512" s="75" t="s">
        <v>2774</v>
      </c>
      <c r="X512" s="76" t="s">
        <v>1687</v>
      </c>
      <c r="Y512" s="76" t="s">
        <v>1627</v>
      </c>
      <c r="Z512" s="1" t="s">
        <v>7</v>
      </c>
      <c r="CS512" s="18"/>
      <c r="CT512" s="18"/>
      <c r="CU512" s="18"/>
    </row>
    <row r="513" spans="1:99" ht="18" customHeight="1" x14ac:dyDescent="0.25">
      <c r="A513" s="39" t="s">
        <v>19</v>
      </c>
      <c r="B513" s="39" t="s">
        <v>252</v>
      </c>
      <c r="C513" s="39" t="s">
        <v>600</v>
      </c>
      <c r="D513" s="39" t="s">
        <v>601</v>
      </c>
      <c r="E513" s="39" t="s">
        <v>1</v>
      </c>
      <c r="F513" s="39" t="s">
        <v>405</v>
      </c>
      <c r="G513" s="39" t="s">
        <v>25</v>
      </c>
      <c r="H513" s="36">
        <v>30301</v>
      </c>
      <c r="I513" s="41"/>
      <c r="J513" s="8">
        <v>4</v>
      </c>
      <c r="K513" s="48">
        <v>43817</v>
      </c>
      <c r="L513" s="48">
        <v>43617</v>
      </c>
      <c r="M513" s="48">
        <v>43982</v>
      </c>
      <c r="N513" s="40">
        <v>60727</v>
      </c>
      <c r="O513" s="40">
        <v>34007.120000000003</v>
      </c>
      <c r="P513" s="40">
        <v>94734.12</v>
      </c>
      <c r="Q513" s="41" t="s">
        <v>602</v>
      </c>
      <c r="R513" s="39" t="s">
        <v>603</v>
      </c>
      <c r="S513" s="39" t="s">
        <v>49</v>
      </c>
      <c r="T513" s="41"/>
      <c r="U513" s="41"/>
      <c r="V513" s="78" t="s">
        <v>3178</v>
      </c>
      <c r="W513" s="75" t="s">
        <v>1620</v>
      </c>
      <c r="X513" s="78"/>
      <c r="Y513" s="78"/>
      <c r="Z513" s="1" t="s">
        <v>7</v>
      </c>
      <c r="AA513" s="18"/>
      <c r="AB513" s="18"/>
      <c r="AC513" s="18"/>
      <c r="AD513" s="18"/>
      <c r="AE513" s="18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  <c r="AU513" s="18"/>
      <c r="AV513" s="18"/>
      <c r="AW513" s="18"/>
      <c r="AX513" s="18"/>
      <c r="AY513" s="18"/>
      <c r="AZ513" s="18"/>
      <c r="BA513" s="18"/>
      <c r="BB513" s="18"/>
      <c r="BC513" s="18"/>
      <c r="BD513" s="18"/>
      <c r="BE513" s="18"/>
      <c r="BF513" s="18"/>
      <c r="BG513" s="18"/>
      <c r="BH513" s="18"/>
      <c r="BI513" s="18"/>
      <c r="BJ513" s="18"/>
      <c r="BK513" s="18"/>
      <c r="BL513" s="18"/>
      <c r="BM513" s="18"/>
      <c r="BN513" s="18"/>
      <c r="BO513" s="18"/>
      <c r="BP513" s="18"/>
      <c r="BQ513" s="18"/>
      <c r="BR513" s="18"/>
      <c r="BS513" s="18"/>
      <c r="BT513" s="18"/>
      <c r="BU513" s="18"/>
      <c r="BV513" s="18"/>
      <c r="BW513" s="18"/>
      <c r="BX513" s="18"/>
      <c r="BY513" s="18"/>
      <c r="BZ513" s="18"/>
      <c r="CA513" s="18"/>
      <c r="CB513" s="18"/>
      <c r="CC513" s="18"/>
      <c r="CD513" s="18"/>
      <c r="CE513" s="18"/>
      <c r="CF513" s="18"/>
      <c r="CG513" s="18"/>
      <c r="CH513" s="18"/>
      <c r="CI513" s="18"/>
      <c r="CJ513" s="18"/>
      <c r="CK513" s="18"/>
      <c r="CL513" s="18"/>
      <c r="CM513" s="18"/>
      <c r="CN513" s="18"/>
      <c r="CO513" s="18"/>
      <c r="CP513" s="18"/>
      <c r="CQ513" s="18"/>
      <c r="CS513" s="18"/>
      <c r="CT513" s="18"/>
      <c r="CU513" s="18"/>
    </row>
    <row r="514" spans="1:99" ht="18" customHeight="1" x14ac:dyDescent="0.25">
      <c r="A514" s="43" t="s">
        <v>19</v>
      </c>
      <c r="B514" s="43" t="s">
        <v>252</v>
      </c>
      <c r="C514" s="43" t="s">
        <v>600</v>
      </c>
      <c r="D514" s="43" t="s">
        <v>601</v>
      </c>
      <c r="E514" s="43" t="s">
        <v>1</v>
      </c>
      <c r="F514" s="43" t="s">
        <v>405</v>
      </c>
      <c r="G514" s="43" t="s">
        <v>25</v>
      </c>
      <c r="H514" s="35" t="s">
        <v>1965</v>
      </c>
      <c r="I514" s="43" t="s">
        <v>1966</v>
      </c>
      <c r="J514" s="31">
        <v>5</v>
      </c>
      <c r="K514" s="30">
        <v>44006</v>
      </c>
      <c r="L514" s="30">
        <v>43983</v>
      </c>
      <c r="M514" s="30">
        <v>43921</v>
      </c>
      <c r="N514" s="29">
        <v>28846</v>
      </c>
      <c r="O514" s="29">
        <v>16154</v>
      </c>
      <c r="P514" s="29">
        <v>45000</v>
      </c>
      <c r="Q514" s="43" t="s">
        <v>602</v>
      </c>
      <c r="R514" s="43" t="s">
        <v>603</v>
      </c>
      <c r="S514" s="43" t="s">
        <v>1632</v>
      </c>
      <c r="T514" s="43" t="s">
        <v>1633</v>
      </c>
      <c r="U514" s="43" t="s">
        <v>1967</v>
      </c>
      <c r="V514" s="78" t="s">
        <v>3450</v>
      </c>
      <c r="W514" s="75" t="s">
        <v>2774</v>
      </c>
      <c r="X514" s="76" t="s">
        <v>1687</v>
      </c>
      <c r="Y514" s="76" t="s">
        <v>1627</v>
      </c>
      <c r="Z514" s="1" t="s">
        <v>7</v>
      </c>
      <c r="CS514" s="18"/>
      <c r="CT514" s="18"/>
      <c r="CU514" s="18"/>
    </row>
    <row r="515" spans="1:99" ht="18" customHeight="1" x14ac:dyDescent="0.25">
      <c r="A515" s="39" t="s">
        <v>19</v>
      </c>
      <c r="B515" s="39" t="s">
        <v>252</v>
      </c>
      <c r="C515" s="39" t="s">
        <v>1124</v>
      </c>
      <c r="D515" s="39" t="s">
        <v>1125</v>
      </c>
      <c r="E515" s="39" t="s">
        <v>36</v>
      </c>
      <c r="F515" s="39" t="s">
        <v>1514</v>
      </c>
      <c r="G515" s="39" t="s">
        <v>36</v>
      </c>
      <c r="H515" s="36">
        <v>34547</v>
      </c>
      <c r="I515" s="41"/>
      <c r="J515" s="8">
        <v>1</v>
      </c>
      <c r="K515" s="48">
        <v>43686</v>
      </c>
      <c r="L515" s="48">
        <v>43466</v>
      </c>
      <c r="M515" s="48">
        <v>43830</v>
      </c>
      <c r="N515" s="40">
        <v>10000</v>
      </c>
      <c r="O515" s="40">
        <v>1000</v>
      </c>
      <c r="P515" s="40">
        <v>11000</v>
      </c>
      <c r="Q515" s="41" t="s">
        <v>1513</v>
      </c>
      <c r="R515" s="39" t="s">
        <v>1126</v>
      </c>
      <c r="S515" s="39" t="s">
        <v>49</v>
      </c>
      <c r="T515" s="41"/>
      <c r="U515" s="41"/>
      <c r="V515" s="78" t="s">
        <v>3042</v>
      </c>
      <c r="W515" s="75" t="s">
        <v>1620</v>
      </c>
      <c r="X515" s="78"/>
      <c r="Y515" s="78"/>
      <c r="Z515" s="1" t="s">
        <v>7</v>
      </c>
      <c r="AA515" s="18"/>
      <c r="AB515" s="18"/>
      <c r="AC515" s="18"/>
      <c r="AD515" s="18"/>
      <c r="AE515" s="18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  <c r="AU515" s="18"/>
      <c r="AV515" s="18"/>
      <c r="AW515" s="18"/>
      <c r="AX515" s="18"/>
      <c r="AY515" s="18"/>
      <c r="AZ515" s="18"/>
      <c r="BA515" s="18"/>
      <c r="BB515" s="18"/>
      <c r="BC515" s="18"/>
      <c r="BD515" s="18"/>
      <c r="BE515" s="18"/>
      <c r="BF515" s="18"/>
      <c r="BG515" s="18"/>
      <c r="BH515" s="18"/>
      <c r="BI515" s="18"/>
      <c r="BJ515" s="18"/>
      <c r="BK515" s="18"/>
      <c r="BL515" s="18"/>
      <c r="BM515" s="18"/>
      <c r="BN515" s="18"/>
      <c r="BO515" s="18"/>
      <c r="BP515" s="18"/>
      <c r="BQ515" s="18"/>
      <c r="BR515" s="18"/>
      <c r="BS515" s="18"/>
      <c r="BT515" s="18"/>
      <c r="BU515" s="18"/>
      <c r="BV515" s="18"/>
      <c r="BW515" s="18"/>
      <c r="BX515" s="18"/>
      <c r="BY515" s="18"/>
      <c r="BZ515" s="18"/>
      <c r="CA515" s="18"/>
      <c r="CB515" s="18"/>
      <c r="CC515" s="18"/>
      <c r="CD515" s="18"/>
      <c r="CE515" s="18"/>
      <c r="CF515" s="18"/>
      <c r="CG515" s="18"/>
      <c r="CH515" s="18"/>
      <c r="CI515" s="18"/>
      <c r="CJ515" s="18"/>
      <c r="CK515" s="18"/>
      <c r="CL515" s="18"/>
      <c r="CM515" s="18"/>
      <c r="CN515" s="18"/>
      <c r="CO515" s="18"/>
      <c r="CP515" s="18"/>
      <c r="CQ515" s="18"/>
      <c r="CS515" s="18"/>
      <c r="CT515" s="18"/>
      <c r="CU515" s="18"/>
    </row>
    <row r="516" spans="1:99" ht="18" customHeight="1" x14ac:dyDescent="0.25">
      <c r="A516" s="43" t="s">
        <v>19</v>
      </c>
      <c r="B516" s="43" t="s">
        <v>252</v>
      </c>
      <c r="C516" s="39" t="s">
        <v>704</v>
      </c>
      <c r="D516" s="43" t="s">
        <v>635</v>
      </c>
      <c r="E516" s="43" t="s">
        <v>1</v>
      </c>
      <c r="F516" s="43" t="s">
        <v>405</v>
      </c>
      <c r="G516" s="43" t="s">
        <v>25</v>
      </c>
      <c r="H516" s="35" t="s">
        <v>1889</v>
      </c>
      <c r="I516" s="43" t="s">
        <v>1890</v>
      </c>
      <c r="J516" s="31">
        <v>1</v>
      </c>
      <c r="K516" s="30">
        <v>44011</v>
      </c>
      <c r="L516" s="30">
        <v>43983</v>
      </c>
      <c r="M516" s="30">
        <v>44286</v>
      </c>
      <c r="N516" s="29">
        <v>325051</v>
      </c>
      <c r="O516" s="29">
        <v>182029</v>
      </c>
      <c r="P516" s="29">
        <v>507080</v>
      </c>
      <c r="Q516" s="43" t="s">
        <v>1891</v>
      </c>
      <c r="R516" s="43" t="s">
        <v>1455</v>
      </c>
      <c r="S516" s="43" t="s">
        <v>1632</v>
      </c>
      <c r="T516" s="43" t="s">
        <v>1633</v>
      </c>
      <c r="U516" s="43" t="s">
        <v>1892</v>
      </c>
      <c r="V516" s="78" t="s">
        <v>3283</v>
      </c>
      <c r="W516" s="75" t="s">
        <v>2774</v>
      </c>
      <c r="X516" s="76" t="s">
        <v>1687</v>
      </c>
      <c r="Y516" s="76" t="s">
        <v>1627</v>
      </c>
      <c r="Z516" s="1" t="s">
        <v>7</v>
      </c>
      <c r="CS516" s="18"/>
      <c r="CT516" s="18"/>
      <c r="CU516" s="18"/>
    </row>
    <row r="517" spans="1:99" ht="18" customHeight="1" x14ac:dyDescent="0.25">
      <c r="A517" s="39" t="s">
        <v>19</v>
      </c>
      <c r="B517" s="39" t="s">
        <v>252</v>
      </c>
      <c r="C517" s="39" t="s">
        <v>704</v>
      </c>
      <c r="D517" s="39" t="s">
        <v>705</v>
      </c>
      <c r="E517" s="39" t="s">
        <v>36</v>
      </c>
      <c r="F517" s="39" t="s">
        <v>78</v>
      </c>
      <c r="G517" s="39" t="s">
        <v>25</v>
      </c>
      <c r="H517" s="36">
        <v>30613</v>
      </c>
      <c r="I517" s="41"/>
      <c r="J517" s="8">
        <v>4</v>
      </c>
      <c r="K517" s="48">
        <v>43810</v>
      </c>
      <c r="L517" s="48">
        <v>43647</v>
      </c>
      <c r="M517" s="48">
        <v>44012</v>
      </c>
      <c r="N517" s="40">
        <v>29103</v>
      </c>
      <c r="O517" s="40">
        <v>16297.68</v>
      </c>
      <c r="P517" s="40">
        <v>45400.68</v>
      </c>
      <c r="Q517" s="41" t="s">
        <v>706</v>
      </c>
      <c r="R517" s="39" t="s">
        <v>707</v>
      </c>
      <c r="S517" s="39" t="s">
        <v>49</v>
      </c>
      <c r="T517" s="41"/>
      <c r="U517" s="41"/>
      <c r="V517" s="78" t="s">
        <v>3177</v>
      </c>
      <c r="W517" s="75" t="s">
        <v>1620</v>
      </c>
      <c r="X517" s="78"/>
      <c r="Y517" s="78"/>
      <c r="Z517" s="1" t="s">
        <v>7</v>
      </c>
      <c r="AA517" s="18"/>
      <c r="AB517" s="18"/>
      <c r="AC517" s="18"/>
      <c r="AD517" s="18"/>
      <c r="AE517" s="18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  <c r="AU517" s="18"/>
      <c r="AV517" s="18"/>
      <c r="AW517" s="18"/>
      <c r="AX517" s="18"/>
      <c r="AY517" s="18"/>
      <c r="AZ517" s="18"/>
      <c r="BA517" s="18"/>
      <c r="BB517" s="18"/>
      <c r="BC517" s="18"/>
      <c r="BD517" s="18"/>
      <c r="BE517" s="18"/>
      <c r="BF517" s="18"/>
      <c r="BG517" s="18"/>
      <c r="BH517" s="18"/>
      <c r="BI517" s="18"/>
      <c r="BJ517" s="18"/>
      <c r="BK517" s="18"/>
      <c r="BL517" s="18"/>
      <c r="BM517" s="18"/>
      <c r="BN517" s="18"/>
      <c r="BO517" s="18"/>
      <c r="BP517" s="18"/>
      <c r="BQ517" s="18"/>
      <c r="BR517" s="18"/>
      <c r="BS517" s="18"/>
      <c r="BT517" s="18"/>
      <c r="BU517" s="18"/>
      <c r="BV517" s="18"/>
      <c r="BW517" s="18"/>
      <c r="BX517" s="18"/>
      <c r="BY517" s="18"/>
      <c r="BZ517" s="18"/>
      <c r="CA517" s="18"/>
      <c r="CB517" s="18"/>
      <c r="CC517" s="18"/>
      <c r="CD517" s="18"/>
      <c r="CE517" s="18"/>
      <c r="CF517" s="18"/>
      <c r="CG517" s="18"/>
      <c r="CH517" s="18"/>
      <c r="CI517" s="18"/>
      <c r="CJ517" s="18"/>
      <c r="CK517" s="18"/>
      <c r="CL517" s="18"/>
      <c r="CM517" s="18"/>
      <c r="CN517" s="18"/>
      <c r="CO517" s="18"/>
      <c r="CP517" s="18"/>
      <c r="CQ517" s="18"/>
      <c r="CS517" s="18"/>
      <c r="CT517" s="18"/>
      <c r="CU517" s="18"/>
    </row>
    <row r="518" spans="1:99" ht="18" customHeight="1" x14ac:dyDescent="0.25">
      <c r="A518" s="39" t="s">
        <v>19</v>
      </c>
      <c r="B518" s="39" t="s">
        <v>252</v>
      </c>
      <c r="C518" s="39" t="s">
        <v>1186</v>
      </c>
      <c r="D518" s="39" t="s">
        <v>521</v>
      </c>
      <c r="E518" s="39" t="s">
        <v>1</v>
      </c>
      <c r="F518" s="39" t="s">
        <v>405</v>
      </c>
      <c r="G518" s="39" t="s">
        <v>25</v>
      </c>
      <c r="H518" s="36">
        <v>32071</v>
      </c>
      <c r="I518" s="41"/>
      <c r="J518" s="8">
        <v>2</v>
      </c>
      <c r="K518" s="48">
        <v>43713</v>
      </c>
      <c r="L518" s="48">
        <v>43525</v>
      </c>
      <c r="M518" s="48">
        <v>43890</v>
      </c>
      <c r="N518" s="40">
        <v>142997</v>
      </c>
      <c r="O518" s="40">
        <v>80078.320000000007</v>
      </c>
      <c r="P518" s="40">
        <v>223075.32</v>
      </c>
      <c r="Q518" s="41" t="s">
        <v>1187</v>
      </c>
      <c r="R518" s="39" t="s">
        <v>1188</v>
      </c>
      <c r="S518" s="39" t="s">
        <v>49</v>
      </c>
      <c r="T518" s="41"/>
      <c r="U518" s="41"/>
      <c r="V518" s="78" t="s">
        <v>3020</v>
      </c>
      <c r="W518" s="75" t="s">
        <v>1620</v>
      </c>
      <c r="X518" s="78"/>
      <c r="Y518" s="78"/>
      <c r="Z518" s="1" t="s">
        <v>7</v>
      </c>
      <c r="AA518" s="18"/>
      <c r="AB518" s="18"/>
      <c r="AC518" s="18"/>
      <c r="AD518" s="18"/>
      <c r="AE518" s="18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  <c r="AU518" s="18"/>
      <c r="AV518" s="18"/>
      <c r="AW518" s="18"/>
      <c r="AX518" s="18"/>
      <c r="AY518" s="18"/>
      <c r="AZ518" s="18"/>
      <c r="BA518" s="18"/>
      <c r="BB518" s="18"/>
      <c r="BC518" s="18"/>
      <c r="BD518" s="18"/>
      <c r="BE518" s="18"/>
      <c r="BF518" s="18"/>
      <c r="BG518" s="18"/>
      <c r="BH518" s="18"/>
      <c r="BI518" s="18"/>
      <c r="BJ518" s="18"/>
      <c r="BK518" s="18"/>
      <c r="BL518" s="18"/>
      <c r="BM518" s="18"/>
      <c r="BN518" s="18"/>
      <c r="BO518" s="18"/>
      <c r="BP518" s="18"/>
      <c r="BQ518" s="18"/>
      <c r="BR518" s="18"/>
      <c r="BS518" s="18"/>
      <c r="BT518" s="18"/>
      <c r="BU518" s="18"/>
      <c r="BV518" s="18"/>
      <c r="BW518" s="18"/>
      <c r="BX518" s="18"/>
      <c r="BY518" s="18"/>
      <c r="BZ518" s="18"/>
      <c r="CA518" s="18"/>
      <c r="CB518" s="18"/>
      <c r="CC518" s="18"/>
      <c r="CD518" s="18"/>
      <c r="CE518" s="18"/>
      <c r="CF518" s="18"/>
      <c r="CG518" s="18"/>
      <c r="CH518" s="18"/>
      <c r="CI518" s="18"/>
      <c r="CJ518" s="18"/>
      <c r="CK518" s="18"/>
      <c r="CL518" s="18"/>
      <c r="CM518" s="18"/>
      <c r="CN518" s="18"/>
      <c r="CO518" s="18"/>
      <c r="CP518" s="18"/>
      <c r="CQ518" s="18"/>
      <c r="CS518" s="18"/>
      <c r="CT518" s="18"/>
      <c r="CU518" s="18"/>
    </row>
    <row r="519" spans="1:99" ht="18" customHeight="1" x14ac:dyDescent="0.25">
      <c r="A519" s="43" t="s">
        <v>19</v>
      </c>
      <c r="B519" s="43" t="s">
        <v>252</v>
      </c>
      <c r="C519" s="43" t="s">
        <v>1186</v>
      </c>
      <c r="D519" s="43" t="s">
        <v>521</v>
      </c>
      <c r="E519" s="43" t="s">
        <v>1</v>
      </c>
      <c r="F519" s="43" t="s">
        <v>405</v>
      </c>
      <c r="G519" s="43" t="s">
        <v>25</v>
      </c>
      <c r="H519" s="35" t="s">
        <v>2189</v>
      </c>
      <c r="I519" s="43" t="s">
        <v>2190</v>
      </c>
      <c r="J519" s="31">
        <v>1</v>
      </c>
      <c r="K519" s="30">
        <v>43985</v>
      </c>
      <c r="L519" s="30">
        <v>43282</v>
      </c>
      <c r="M519" s="30">
        <v>44255</v>
      </c>
      <c r="N519" s="29">
        <v>13558</v>
      </c>
      <c r="O519" s="29">
        <v>7592</v>
      </c>
      <c r="P519" s="29">
        <v>21150</v>
      </c>
      <c r="Q519" s="43" t="s">
        <v>1187</v>
      </c>
      <c r="R519" s="43" t="s">
        <v>2191</v>
      </c>
      <c r="S519" s="43" t="s">
        <v>1632</v>
      </c>
      <c r="T519" s="43" t="s">
        <v>1633</v>
      </c>
      <c r="U519" s="43" t="s">
        <v>2191</v>
      </c>
      <c r="V519" s="78" t="s">
        <v>3231</v>
      </c>
      <c r="W519" s="75" t="s">
        <v>2774</v>
      </c>
      <c r="X519" s="76" t="s">
        <v>1687</v>
      </c>
      <c r="Y519" s="76" t="s">
        <v>1627</v>
      </c>
      <c r="Z519" s="1" t="s">
        <v>7</v>
      </c>
      <c r="CS519" s="18"/>
      <c r="CT519" s="18"/>
      <c r="CU519" s="18"/>
    </row>
    <row r="520" spans="1:99" ht="18" customHeight="1" x14ac:dyDescent="0.25">
      <c r="A520" s="39" t="s">
        <v>19</v>
      </c>
      <c r="B520" s="39" t="s">
        <v>252</v>
      </c>
      <c r="C520" s="39" t="s">
        <v>1214</v>
      </c>
      <c r="D520" s="39" t="s">
        <v>78</v>
      </c>
      <c r="E520" s="39" t="s">
        <v>25</v>
      </c>
      <c r="F520" s="39" t="s">
        <v>9</v>
      </c>
      <c r="G520" s="39" t="s">
        <v>9</v>
      </c>
      <c r="H520" s="36">
        <v>32459</v>
      </c>
      <c r="I520" s="41"/>
      <c r="J520" s="8">
        <v>2</v>
      </c>
      <c r="K520" s="48">
        <v>43713</v>
      </c>
      <c r="L520" s="48">
        <v>43630</v>
      </c>
      <c r="M520" s="48">
        <v>43995</v>
      </c>
      <c r="N520" s="40">
        <v>31018</v>
      </c>
      <c r="O520" s="40">
        <v>0</v>
      </c>
      <c r="P520" s="40">
        <v>31018</v>
      </c>
      <c r="Q520" s="41" t="s">
        <v>1529</v>
      </c>
      <c r="R520" s="39" t="s">
        <v>1215</v>
      </c>
      <c r="S520" s="39" t="s">
        <v>49</v>
      </c>
      <c r="T520" s="41"/>
      <c r="U520" s="41"/>
      <c r="V520" s="78" t="s">
        <v>3117</v>
      </c>
      <c r="W520" s="75" t="s">
        <v>1620</v>
      </c>
      <c r="X520" s="78"/>
      <c r="Y520" s="78"/>
      <c r="Z520" s="1" t="s">
        <v>7</v>
      </c>
      <c r="AA520" s="18"/>
      <c r="AB520" s="18"/>
      <c r="AC520" s="18"/>
      <c r="AD520" s="18"/>
      <c r="AE520" s="18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  <c r="AU520" s="18"/>
      <c r="AV520" s="18"/>
      <c r="AW520" s="18"/>
      <c r="AX520" s="18"/>
      <c r="AY520" s="18"/>
      <c r="AZ520" s="18"/>
      <c r="BA520" s="18"/>
      <c r="BB520" s="18"/>
      <c r="BC520" s="18"/>
      <c r="BD520" s="18"/>
      <c r="BE520" s="18"/>
      <c r="BF520" s="18"/>
      <c r="BG520" s="18"/>
      <c r="BH520" s="18"/>
      <c r="BI520" s="18"/>
      <c r="BJ520" s="18"/>
      <c r="BK520" s="18"/>
      <c r="BL520" s="18"/>
      <c r="BM520" s="18"/>
      <c r="BN520" s="18"/>
      <c r="BO520" s="18"/>
      <c r="BP520" s="18"/>
      <c r="BQ520" s="18"/>
      <c r="BR520" s="18"/>
      <c r="BS520" s="18"/>
      <c r="BT520" s="18"/>
      <c r="BU520" s="18"/>
      <c r="BV520" s="18"/>
      <c r="BW520" s="18"/>
      <c r="BX520" s="18"/>
      <c r="BY520" s="18"/>
      <c r="BZ520" s="18"/>
      <c r="CA520" s="18"/>
      <c r="CB520" s="18"/>
      <c r="CC520" s="18"/>
      <c r="CD520" s="18"/>
      <c r="CE520" s="18"/>
      <c r="CF520" s="18"/>
      <c r="CG520" s="18"/>
      <c r="CH520" s="18"/>
      <c r="CI520" s="18"/>
      <c r="CJ520" s="18"/>
      <c r="CK520" s="18"/>
      <c r="CL520" s="18"/>
      <c r="CM520" s="18"/>
      <c r="CN520" s="18"/>
      <c r="CO520" s="18"/>
      <c r="CP520" s="18"/>
      <c r="CQ520" s="18"/>
      <c r="CS520" s="18"/>
      <c r="CT520" s="18"/>
      <c r="CU520" s="18"/>
    </row>
    <row r="521" spans="1:99" ht="18" customHeight="1" x14ac:dyDescent="0.25">
      <c r="A521" s="39" t="s">
        <v>19</v>
      </c>
      <c r="B521" s="39" t="s">
        <v>252</v>
      </c>
      <c r="C521" s="39" t="s">
        <v>497</v>
      </c>
      <c r="D521" s="39" t="s">
        <v>78</v>
      </c>
      <c r="E521" s="39" t="s">
        <v>25</v>
      </c>
      <c r="F521" s="39" t="s">
        <v>9</v>
      </c>
      <c r="G521" s="39" t="s">
        <v>9</v>
      </c>
      <c r="H521" s="36">
        <v>33958</v>
      </c>
      <c r="I521" s="41"/>
      <c r="J521" s="8">
        <v>1</v>
      </c>
      <c r="K521" s="48">
        <v>43743</v>
      </c>
      <c r="L521" s="48">
        <v>43709</v>
      </c>
      <c r="M521" s="48">
        <v>44074</v>
      </c>
      <c r="N521" s="40">
        <v>29474</v>
      </c>
      <c r="O521" s="40">
        <v>0</v>
      </c>
      <c r="P521" s="40">
        <v>29474</v>
      </c>
      <c r="Q521" s="41" t="s">
        <v>498</v>
      </c>
      <c r="R521" s="39" t="s">
        <v>499</v>
      </c>
      <c r="S521" s="39" t="s">
        <v>49</v>
      </c>
      <c r="T521" s="41"/>
      <c r="U521" s="41"/>
      <c r="V521" s="78" t="s">
        <v>3172</v>
      </c>
      <c r="W521" s="75" t="s">
        <v>1620</v>
      </c>
      <c r="X521" s="78"/>
      <c r="Y521" s="78"/>
      <c r="Z521" s="1" t="s">
        <v>7</v>
      </c>
      <c r="AA521" s="18"/>
      <c r="AB521" s="18"/>
      <c r="AC521" s="18"/>
      <c r="AD521" s="18"/>
      <c r="AE521" s="18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  <c r="AU521" s="18"/>
      <c r="AV521" s="18"/>
      <c r="AW521" s="18"/>
      <c r="AX521" s="18"/>
      <c r="AY521" s="18"/>
      <c r="AZ521" s="18"/>
      <c r="BA521" s="18"/>
      <c r="BB521" s="18"/>
      <c r="BC521" s="18"/>
      <c r="BD521" s="18"/>
      <c r="BE521" s="18"/>
      <c r="BF521" s="18"/>
      <c r="BG521" s="18"/>
      <c r="BH521" s="18"/>
      <c r="BI521" s="18"/>
      <c r="BJ521" s="18"/>
      <c r="BK521" s="18"/>
      <c r="BL521" s="18"/>
      <c r="BM521" s="18"/>
      <c r="BN521" s="18"/>
      <c r="BO521" s="18"/>
      <c r="BP521" s="18"/>
      <c r="BQ521" s="18"/>
      <c r="BR521" s="18"/>
      <c r="BS521" s="18"/>
      <c r="BT521" s="18"/>
      <c r="BU521" s="18"/>
      <c r="BV521" s="18"/>
      <c r="BW521" s="18"/>
      <c r="BX521" s="18"/>
      <c r="BY521" s="18"/>
      <c r="BZ521" s="18"/>
      <c r="CA521" s="18"/>
      <c r="CB521" s="18"/>
      <c r="CC521" s="18"/>
      <c r="CD521" s="18"/>
      <c r="CE521" s="18"/>
      <c r="CF521" s="18"/>
      <c r="CG521" s="18"/>
      <c r="CH521" s="18"/>
      <c r="CI521" s="18"/>
      <c r="CJ521" s="18"/>
      <c r="CK521" s="18"/>
      <c r="CL521" s="18"/>
      <c r="CM521" s="18"/>
      <c r="CN521" s="18"/>
      <c r="CO521" s="18"/>
      <c r="CP521" s="18"/>
      <c r="CQ521" s="18"/>
      <c r="CS521" s="18"/>
      <c r="CT521" s="18"/>
      <c r="CU521" s="18"/>
    </row>
    <row r="522" spans="1:99" ht="18" customHeight="1" x14ac:dyDescent="0.25">
      <c r="A522" s="39" t="s">
        <v>19</v>
      </c>
      <c r="B522" s="39" t="s">
        <v>252</v>
      </c>
      <c r="C522" s="39" t="s">
        <v>1310</v>
      </c>
      <c r="D522" s="39" t="s">
        <v>78</v>
      </c>
      <c r="E522" s="39" t="s">
        <v>25</v>
      </c>
      <c r="F522" s="39" t="s">
        <v>9</v>
      </c>
      <c r="G522" s="39" t="s">
        <v>9</v>
      </c>
      <c r="H522" s="36">
        <v>31124</v>
      </c>
      <c r="I522" s="41"/>
      <c r="J522" s="8">
        <v>4</v>
      </c>
      <c r="K522" s="48">
        <v>43881</v>
      </c>
      <c r="L522" s="48">
        <v>43831</v>
      </c>
      <c r="M522" s="48">
        <v>44196</v>
      </c>
      <c r="N522" s="40">
        <v>570000</v>
      </c>
      <c r="O522" s="40">
        <v>311886.40000000002</v>
      </c>
      <c r="P522" s="40">
        <v>881886.4</v>
      </c>
      <c r="Q522" s="41" t="s">
        <v>1311</v>
      </c>
      <c r="R522" s="39" t="s">
        <v>1312</v>
      </c>
      <c r="S522" s="39" t="s">
        <v>49</v>
      </c>
      <c r="T522" s="41"/>
      <c r="U522" s="41"/>
      <c r="V522" s="78" t="s">
        <v>3137</v>
      </c>
      <c r="W522" s="75" t="s">
        <v>1620</v>
      </c>
      <c r="X522" s="78"/>
      <c r="Y522" s="78"/>
      <c r="Z522" s="1" t="s">
        <v>7</v>
      </c>
      <c r="AA522" s="18"/>
      <c r="AB522" s="18"/>
      <c r="AC522" s="18"/>
      <c r="AD522" s="18"/>
      <c r="AE522" s="18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  <c r="AU522" s="18"/>
      <c r="AV522" s="18"/>
      <c r="AW522" s="18"/>
      <c r="AX522" s="18"/>
      <c r="AY522" s="18"/>
      <c r="AZ522" s="18"/>
      <c r="BA522" s="18"/>
      <c r="BB522" s="18"/>
      <c r="BC522" s="18"/>
      <c r="BD522" s="18"/>
      <c r="BE522" s="18"/>
      <c r="BF522" s="18"/>
      <c r="BG522" s="18"/>
      <c r="BH522" s="18"/>
      <c r="BI522" s="18"/>
      <c r="BJ522" s="18"/>
      <c r="BK522" s="18"/>
      <c r="BL522" s="18"/>
      <c r="BM522" s="18"/>
      <c r="BN522" s="18"/>
      <c r="BO522" s="18"/>
      <c r="BP522" s="18"/>
      <c r="BQ522" s="18"/>
      <c r="BR522" s="18"/>
      <c r="BS522" s="18"/>
      <c r="BT522" s="18"/>
      <c r="BU522" s="18"/>
      <c r="BV522" s="18"/>
      <c r="BW522" s="18"/>
      <c r="BX522" s="18"/>
      <c r="BY522" s="18"/>
      <c r="BZ522" s="18"/>
      <c r="CA522" s="18"/>
      <c r="CB522" s="18"/>
      <c r="CC522" s="18"/>
      <c r="CD522" s="18"/>
      <c r="CE522" s="18"/>
      <c r="CF522" s="18"/>
      <c r="CG522" s="18"/>
      <c r="CH522" s="18"/>
      <c r="CI522" s="18"/>
      <c r="CJ522" s="18"/>
      <c r="CK522" s="18"/>
      <c r="CL522" s="18"/>
      <c r="CM522" s="18"/>
      <c r="CN522" s="18"/>
      <c r="CO522" s="18"/>
      <c r="CP522" s="18"/>
      <c r="CQ522" s="18"/>
      <c r="CS522" s="18"/>
      <c r="CT522" s="18"/>
      <c r="CU522" s="18"/>
    </row>
    <row r="523" spans="1:99" ht="18" customHeight="1" x14ac:dyDescent="0.25">
      <c r="A523" s="43" t="s">
        <v>19</v>
      </c>
      <c r="B523" s="43" t="s">
        <v>252</v>
      </c>
      <c r="C523" s="39" t="s">
        <v>1310</v>
      </c>
      <c r="D523" s="43" t="s">
        <v>78</v>
      </c>
      <c r="E523" s="43" t="s">
        <v>25</v>
      </c>
      <c r="F523" s="43"/>
      <c r="G523" s="43"/>
      <c r="H523" s="35" t="s">
        <v>2640</v>
      </c>
      <c r="I523" s="43" t="s">
        <v>2641</v>
      </c>
      <c r="J523" s="31">
        <v>4</v>
      </c>
      <c r="K523" s="30">
        <v>43924</v>
      </c>
      <c r="L523" s="30">
        <v>43831</v>
      </c>
      <c r="M523" s="30">
        <v>44196</v>
      </c>
      <c r="N523" s="29">
        <v>16415</v>
      </c>
      <c r="O523" s="29">
        <v>18260</v>
      </c>
      <c r="P523" s="29">
        <v>34675</v>
      </c>
      <c r="Q523" s="43" t="s">
        <v>1311</v>
      </c>
      <c r="R523" s="43" t="s">
        <v>2643</v>
      </c>
      <c r="S523" s="43" t="s">
        <v>1632</v>
      </c>
      <c r="T523" s="43" t="s">
        <v>1633</v>
      </c>
      <c r="U523" s="43" t="s">
        <v>2642</v>
      </c>
      <c r="V523" s="78" t="s">
        <v>3422</v>
      </c>
      <c r="W523" s="75" t="s">
        <v>2774</v>
      </c>
      <c r="X523" s="76" t="s">
        <v>1687</v>
      </c>
      <c r="Y523" s="76" t="s">
        <v>1627</v>
      </c>
      <c r="Z523" s="1" t="s">
        <v>7</v>
      </c>
      <c r="CS523" s="18"/>
      <c r="CT523" s="18"/>
      <c r="CU523" s="18"/>
    </row>
    <row r="524" spans="1:99" ht="18" customHeight="1" x14ac:dyDescent="0.25">
      <c r="A524" s="39" t="s">
        <v>19</v>
      </c>
      <c r="B524" s="39" t="s">
        <v>252</v>
      </c>
      <c r="C524" s="39" t="s">
        <v>406</v>
      </c>
      <c r="D524" s="39" t="s">
        <v>407</v>
      </c>
      <c r="E524" s="39" t="s">
        <v>1</v>
      </c>
      <c r="F524" s="39" t="s">
        <v>405</v>
      </c>
      <c r="G524" s="39" t="s">
        <v>25</v>
      </c>
      <c r="H524" s="36">
        <v>34303</v>
      </c>
      <c r="I524" s="41"/>
      <c r="J524" s="8">
        <v>1</v>
      </c>
      <c r="K524" s="48">
        <v>43762</v>
      </c>
      <c r="L524" s="48">
        <v>43617</v>
      </c>
      <c r="M524" s="48">
        <v>43982</v>
      </c>
      <c r="N524" s="40">
        <v>52328</v>
      </c>
      <c r="O524" s="40">
        <v>29303</v>
      </c>
      <c r="P524" s="40">
        <v>81631</v>
      </c>
      <c r="Q524" s="41" t="s">
        <v>408</v>
      </c>
      <c r="R524" s="39" t="s">
        <v>409</v>
      </c>
      <c r="S524" s="39" t="s">
        <v>49</v>
      </c>
      <c r="T524" s="41"/>
      <c r="U524" s="41"/>
      <c r="V524" s="78" t="s">
        <v>2950</v>
      </c>
      <c r="W524" s="75" t="s">
        <v>1620</v>
      </c>
      <c r="X524" s="78"/>
      <c r="Y524" s="78"/>
      <c r="Z524" s="1" t="s">
        <v>7</v>
      </c>
      <c r="AA524" s="18"/>
      <c r="AB524" s="18"/>
      <c r="AC524" s="18"/>
      <c r="AD524" s="18"/>
      <c r="AE524" s="18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  <c r="AU524" s="18"/>
      <c r="AV524" s="18"/>
      <c r="AW524" s="18"/>
      <c r="AX524" s="18"/>
      <c r="AY524" s="18"/>
      <c r="AZ524" s="18"/>
      <c r="BA524" s="18"/>
      <c r="BB524" s="18"/>
      <c r="BC524" s="18"/>
      <c r="BD524" s="18"/>
      <c r="BE524" s="18"/>
      <c r="BF524" s="18"/>
      <c r="BG524" s="18"/>
      <c r="BH524" s="18"/>
      <c r="BI524" s="18"/>
      <c r="BJ524" s="18"/>
      <c r="BK524" s="18"/>
      <c r="BL524" s="18"/>
      <c r="BM524" s="18"/>
      <c r="BN524" s="18"/>
      <c r="BO524" s="18"/>
      <c r="BP524" s="18"/>
      <c r="BQ524" s="18"/>
      <c r="BR524" s="18"/>
      <c r="BS524" s="18"/>
      <c r="BT524" s="18"/>
      <c r="BU524" s="18"/>
      <c r="BV524" s="18"/>
      <c r="BW524" s="18"/>
      <c r="BX524" s="18"/>
      <c r="BY524" s="18"/>
      <c r="BZ524" s="18"/>
      <c r="CA524" s="18"/>
      <c r="CB524" s="18"/>
      <c r="CC524" s="18"/>
      <c r="CD524" s="18"/>
      <c r="CE524" s="18"/>
      <c r="CF524" s="18"/>
      <c r="CG524" s="18"/>
      <c r="CH524" s="18"/>
      <c r="CI524" s="18"/>
      <c r="CJ524" s="18"/>
      <c r="CK524" s="18"/>
      <c r="CL524" s="18"/>
      <c r="CM524" s="18"/>
      <c r="CN524" s="18"/>
      <c r="CO524" s="18"/>
      <c r="CP524" s="18"/>
      <c r="CQ524" s="18"/>
      <c r="CS524" s="18"/>
      <c r="CT524" s="18"/>
      <c r="CU524" s="18"/>
    </row>
    <row r="525" spans="1:99" ht="18" customHeight="1" x14ac:dyDescent="0.25">
      <c r="A525" s="39" t="s">
        <v>19</v>
      </c>
      <c r="B525" s="39" t="s">
        <v>252</v>
      </c>
      <c r="C525" s="39" t="s">
        <v>553</v>
      </c>
      <c r="D525" s="39" t="s">
        <v>554</v>
      </c>
      <c r="E525" s="39" t="s">
        <v>1</v>
      </c>
      <c r="F525" s="39" t="s">
        <v>405</v>
      </c>
      <c r="G525" s="39" t="s">
        <v>25</v>
      </c>
      <c r="H525" s="36">
        <v>34235</v>
      </c>
      <c r="I525" s="41"/>
      <c r="J525" s="8">
        <v>2</v>
      </c>
      <c r="K525" s="48">
        <v>43756</v>
      </c>
      <c r="L525" s="48">
        <v>43647</v>
      </c>
      <c r="M525" s="48">
        <v>43982</v>
      </c>
      <c r="N525" s="40">
        <v>89680</v>
      </c>
      <c r="O525" s="40">
        <v>42474</v>
      </c>
      <c r="P525" s="40">
        <v>132154</v>
      </c>
      <c r="Q525" s="41" t="s">
        <v>555</v>
      </c>
      <c r="R525" s="39" t="s">
        <v>556</v>
      </c>
      <c r="S525" s="39" t="s">
        <v>49</v>
      </c>
      <c r="T525" s="41"/>
      <c r="U525" s="41"/>
      <c r="V525" s="78" t="s">
        <v>3154</v>
      </c>
      <c r="W525" s="75" t="s">
        <v>1620</v>
      </c>
      <c r="X525" s="78"/>
      <c r="Y525" s="78"/>
      <c r="Z525" s="1" t="s">
        <v>7</v>
      </c>
      <c r="AA525" s="18"/>
      <c r="AB525" s="18"/>
      <c r="AC525" s="18"/>
      <c r="AD525" s="18"/>
      <c r="AE525" s="18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  <c r="AU525" s="18"/>
      <c r="AV525" s="18"/>
      <c r="AW525" s="18"/>
      <c r="AX525" s="18"/>
      <c r="AY525" s="18"/>
      <c r="AZ525" s="18"/>
      <c r="BA525" s="18"/>
      <c r="BB525" s="18"/>
      <c r="BC525" s="18"/>
      <c r="BD525" s="18"/>
      <c r="BE525" s="18"/>
      <c r="BF525" s="18"/>
      <c r="BG525" s="18"/>
      <c r="BH525" s="18"/>
      <c r="BI525" s="18"/>
      <c r="BJ525" s="18"/>
      <c r="BK525" s="18"/>
      <c r="BL525" s="18"/>
      <c r="BM525" s="18"/>
      <c r="BN525" s="18"/>
      <c r="BO525" s="18"/>
      <c r="BP525" s="18"/>
      <c r="BQ525" s="18"/>
      <c r="BR525" s="18"/>
      <c r="BS525" s="18"/>
      <c r="BT525" s="18"/>
      <c r="BU525" s="18"/>
      <c r="BV525" s="18"/>
      <c r="BW525" s="18"/>
      <c r="BX525" s="18"/>
      <c r="BY525" s="18"/>
      <c r="BZ525" s="18"/>
      <c r="CA525" s="18"/>
      <c r="CB525" s="18"/>
      <c r="CC525" s="18"/>
      <c r="CD525" s="18"/>
      <c r="CE525" s="18"/>
      <c r="CF525" s="18"/>
      <c r="CG525" s="18"/>
      <c r="CH525" s="18"/>
      <c r="CI525" s="18"/>
      <c r="CJ525" s="18"/>
      <c r="CK525" s="18"/>
      <c r="CL525" s="18"/>
      <c r="CM525" s="18"/>
      <c r="CN525" s="18"/>
      <c r="CO525" s="18"/>
      <c r="CP525" s="18"/>
      <c r="CQ525" s="18"/>
    </row>
    <row r="526" spans="1:99" ht="18" customHeight="1" x14ac:dyDescent="0.25">
      <c r="A526" s="39" t="s">
        <v>19</v>
      </c>
      <c r="B526" s="39" t="s">
        <v>252</v>
      </c>
      <c r="C526" s="39" t="s">
        <v>313</v>
      </c>
      <c r="D526" s="39" t="s">
        <v>402</v>
      </c>
      <c r="E526" s="39" t="s">
        <v>36</v>
      </c>
      <c r="F526" s="39" t="s">
        <v>405</v>
      </c>
      <c r="G526" s="39" t="s">
        <v>25</v>
      </c>
      <c r="H526" s="36">
        <v>30507</v>
      </c>
      <c r="I526" s="41"/>
      <c r="J526" s="8">
        <v>4</v>
      </c>
      <c r="K526" s="48">
        <v>43818</v>
      </c>
      <c r="L526" s="48">
        <v>43586</v>
      </c>
      <c r="M526" s="48">
        <v>43951</v>
      </c>
      <c r="N526" s="40">
        <v>117000</v>
      </c>
      <c r="O526" s="40">
        <v>65520</v>
      </c>
      <c r="P526" s="40">
        <v>182520</v>
      </c>
      <c r="Q526" s="41" t="s">
        <v>403</v>
      </c>
      <c r="R526" s="39" t="s">
        <v>404</v>
      </c>
      <c r="S526" s="39" t="s">
        <v>49</v>
      </c>
      <c r="T526" s="41"/>
      <c r="U526" s="41"/>
      <c r="V526" s="78" t="s">
        <v>3083</v>
      </c>
      <c r="W526" s="75" t="s">
        <v>1620</v>
      </c>
      <c r="X526" s="78"/>
      <c r="Y526" s="78"/>
      <c r="Z526" s="1" t="s">
        <v>7</v>
      </c>
      <c r="AA526" s="18"/>
      <c r="AB526" s="18"/>
      <c r="AC526" s="18"/>
      <c r="AD526" s="18"/>
      <c r="AE526" s="18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  <c r="AU526" s="18"/>
      <c r="AV526" s="18"/>
      <c r="AW526" s="18"/>
      <c r="AX526" s="18"/>
      <c r="AY526" s="18"/>
      <c r="AZ526" s="18"/>
      <c r="BA526" s="18"/>
      <c r="BB526" s="18"/>
      <c r="BC526" s="18"/>
      <c r="BD526" s="18"/>
      <c r="BE526" s="18"/>
      <c r="BF526" s="18"/>
      <c r="BG526" s="18"/>
      <c r="BH526" s="18"/>
      <c r="BI526" s="18"/>
      <c r="BJ526" s="18"/>
      <c r="BK526" s="18"/>
      <c r="BL526" s="18"/>
      <c r="BM526" s="18"/>
      <c r="BN526" s="18"/>
      <c r="BO526" s="18"/>
      <c r="BP526" s="18"/>
      <c r="BQ526" s="18"/>
      <c r="BR526" s="18"/>
      <c r="BS526" s="18"/>
      <c r="BT526" s="18"/>
      <c r="BU526" s="18"/>
      <c r="BV526" s="18"/>
      <c r="BW526" s="18"/>
      <c r="BX526" s="18"/>
      <c r="BY526" s="18"/>
      <c r="BZ526" s="18"/>
      <c r="CA526" s="18"/>
      <c r="CB526" s="18"/>
      <c r="CC526" s="18"/>
      <c r="CD526" s="18"/>
      <c r="CE526" s="18"/>
      <c r="CF526" s="18"/>
      <c r="CG526" s="18"/>
      <c r="CH526" s="18"/>
      <c r="CI526" s="18"/>
      <c r="CJ526" s="18"/>
      <c r="CK526" s="18"/>
      <c r="CL526" s="18"/>
      <c r="CM526" s="18"/>
      <c r="CN526" s="18"/>
      <c r="CO526" s="18"/>
      <c r="CP526" s="18"/>
      <c r="CQ526" s="18"/>
    </row>
    <row r="527" spans="1:99" ht="18" customHeight="1" x14ac:dyDescent="0.25">
      <c r="A527" s="39" t="s">
        <v>19</v>
      </c>
      <c r="B527" s="39" t="s">
        <v>252</v>
      </c>
      <c r="C527" s="39" t="s">
        <v>313</v>
      </c>
      <c r="D527" s="39" t="s">
        <v>410</v>
      </c>
      <c r="E527" s="39" t="s">
        <v>36</v>
      </c>
      <c r="F527" s="39" t="s">
        <v>405</v>
      </c>
      <c r="G527" s="39" t="s">
        <v>25</v>
      </c>
      <c r="H527" s="36">
        <v>30423</v>
      </c>
      <c r="I527" s="41"/>
      <c r="J527" s="8">
        <v>5</v>
      </c>
      <c r="K527" s="48">
        <v>43756</v>
      </c>
      <c r="L527" s="48">
        <v>43617</v>
      </c>
      <c r="M527" s="48">
        <v>43982</v>
      </c>
      <c r="N527" s="40">
        <v>12955</v>
      </c>
      <c r="O527" s="40">
        <v>7254.8</v>
      </c>
      <c r="P527" s="40">
        <v>20209.8</v>
      </c>
      <c r="Q527" s="41" t="s">
        <v>411</v>
      </c>
      <c r="R527" s="39" t="s">
        <v>412</v>
      </c>
      <c r="S527" s="39" t="s">
        <v>49</v>
      </c>
      <c r="T527" s="41"/>
      <c r="U527" s="41"/>
      <c r="V527" s="78" t="s">
        <v>2969</v>
      </c>
      <c r="W527" s="75" t="s">
        <v>1620</v>
      </c>
      <c r="X527" s="78"/>
      <c r="Y527" s="78"/>
      <c r="Z527" s="1" t="s">
        <v>7</v>
      </c>
      <c r="AA527" s="18"/>
      <c r="AB527" s="18"/>
      <c r="AC527" s="18"/>
      <c r="AD527" s="18"/>
      <c r="AE527" s="18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  <c r="AU527" s="18"/>
      <c r="AV527" s="18"/>
      <c r="AW527" s="18"/>
      <c r="AX527" s="18"/>
      <c r="AY527" s="18"/>
      <c r="AZ527" s="18"/>
      <c r="BA527" s="18"/>
      <c r="BB527" s="18"/>
      <c r="BC527" s="18"/>
      <c r="BD527" s="18"/>
      <c r="BE527" s="18"/>
      <c r="BF527" s="18"/>
      <c r="BG527" s="18"/>
      <c r="BH527" s="18"/>
      <c r="BI527" s="18"/>
      <c r="BJ527" s="18"/>
      <c r="BK527" s="18"/>
      <c r="BL527" s="18"/>
      <c r="BM527" s="18"/>
      <c r="BN527" s="18"/>
      <c r="BO527" s="18"/>
      <c r="BP527" s="18"/>
      <c r="BQ527" s="18"/>
      <c r="BR527" s="18"/>
      <c r="BS527" s="18"/>
      <c r="BT527" s="18"/>
      <c r="BU527" s="18"/>
      <c r="BV527" s="18"/>
      <c r="BW527" s="18"/>
      <c r="BX527" s="18"/>
      <c r="BY527" s="18"/>
      <c r="BZ527" s="18"/>
      <c r="CA527" s="18"/>
      <c r="CB527" s="18"/>
      <c r="CC527" s="18"/>
      <c r="CD527" s="18"/>
      <c r="CE527" s="18"/>
      <c r="CF527" s="18"/>
      <c r="CG527" s="18"/>
      <c r="CH527" s="18"/>
      <c r="CI527" s="18"/>
      <c r="CJ527" s="18"/>
      <c r="CK527" s="18"/>
      <c r="CL527" s="18"/>
      <c r="CM527" s="18"/>
      <c r="CN527" s="18"/>
      <c r="CO527" s="18"/>
      <c r="CP527" s="18"/>
      <c r="CQ527" s="18"/>
    </row>
    <row r="528" spans="1:99" ht="18" customHeight="1" x14ac:dyDescent="0.25">
      <c r="A528" s="39" t="s">
        <v>19</v>
      </c>
      <c r="B528" s="39" t="s">
        <v>252</v>
      </c>
      <c r="C528" s="39" t="s">
        <v>313</v>
      </c>
      <c r="D528" s="39" t="s">
        <v>407</v>
      </c>
      <c r="E528" s="39" t="s">
        <v>1</v>
      </c>
      <c r="F528" s="39" t="s">
        <v>184</v>
      </c>
      <c r="G528" s="39" t="s">
        <v>25</v>
      </c>
      <c r="H528" s="36">
        <v>35214</v>
      </c>
      <c r="I528" s="41"/>
      <c r="J528" s="8">
        <v>1</v>
      </c>
      <c r="K528" s="48">
        <v>43831</v>
      </c>
      <c r="L528" s="48">
        <v>43647</v>
      </c>
      <c r="M528" s="48">
        <v>44012</v>
      </c>
      <c r="N528" s="40">
        <v>156836</v>
      </c>
      <c r="O528" s="40">
        <v>87828</v>
      </c>
      <c r="P528" s="40">
        <v>244664</v>
      </c>
      <c r="Q528" s="41" t="s">
        <v>9</v>
      </c>
      <c r="R528" s="39" t="s">
        <v>797</v>
      </c>
      <c r="S528" s="39" t="s">
        <v>49</v>
      </c>
      <c r="T528" s="41"/>
      <c r="U528" s="41"/>
      <c r="V528" s="78" t="s">
        <v>3030</v>
      </c>
      <c r="W528" s="75" t="s">
        <v>1620</v>
      </c>
      <c r="X528" s="78"/>
      <c r="Y528" s="78"/>
      <c r="Z528" s="1" t="s">
        <v>7</v>
      </c>
      <c r="AA528" s="18"/>
      <c r="AB528" s="18"/>
      <c r="AC528" s="18"/>
      <c r="AD528" s="18"/>
      <c r="AE528" s="18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  <c r="AU528" s="18"/>
      <c r="AV528" s="18"/>
      <c r="AW528" s="18"/>
      <c r="AX528" s="18"/>
      <c r="AY528" s="18"/>
      <c r="AZ528" s="18"/>
      <c r="BA528" s="18"/>
      <c r="BB528" s="18"/>
      <c r="BC528" s="18"/>
      <c r="BD528" s="18"/>
      <c r="BE528" s="18"/>
      <c r="BF528" s="18"/>
      <c r="BG528" s="18"/>
      <c r="BH528" s="18"/>
      <c r="BI528" s="18"/>
      <c r="BJ528" s="18"/>
      <c r="BK528" s="18"/>
      <c r="BL528" s="18"/>
      <c r="BM528" s="18"/>
      <c r="BN528" s="18"/>
      <c r="BO528" s="18"/>
      <c r="BP528" s="18"/>
      <c r="BQ528" s="18"/>
      <c r="BR528" s="18"/>
      <c r="BS528" s="18"/>
      <c r="BT528" s="18"/>
      <c r="BU528" s="18"/>
      <c r="BV528" s="18"/>
      <c r="BW528" s="18"/>
      <c r="BX528" s="18"/>
      <c r="BY528" s="18"/>
      <c r="BZ528" s="18"/>
      <c r="CA528" s="18"/>
      <c r="CB528" s="18"/>
      <c r="CC528" s="18"/>
      <c r="CD528" s="18"/>
      <c r="CE528" s="18"/>
      <c r="CF528" s="18"/>
      <c r="CG528" s="18"/>
      <c r="CH528" s="18"/>
      <c r="CI528" s="18"/>
      <c r="CJ528" s="18"/>
      <c r="CK528" s="18"/>
      <c r="CL528" s="18"/>
      <c r="CM528" s="18"/>
      <c r="CN528" s="18"/>
      <c r="CO528" s="18"/>
      <c r="CP528" s="18"/>
      <c r="CQ528" s="18"/>
    </row>
    <row r="529" spans="1:95" ht="18" customHeight="1" x14ac:dyDescent="0.25">
      <c r="A529" s="39" t="s">
        <v>19</v>
      </c>
      <c r="B529" s="39" t="s">
        <v>252</v>
      </c>
      <c r="C529" s="39" t="s">
        <v>313</v>
      </c>
      <c r="D529" s="39" t="s">
        <v>78</v>
      </c>
      <c r="E529" s="39" t="s">
        <v>25</v>
      </c>
      <c r="F529" s="39" t="s">
        <v>9</v>
      </c>
      <c r="G529" s="39" t="s">
        <v>9</v>
      </c>
      <c r="H529" s="36">
        <v>32706</v>
      </c>
      <c r="I529" s="41"/>
      <c r="J529" s="8">
        <v>3</v>
      </c>
      <c r="K529" s="48">
        <v>43847</v>
      </c>
      <c r="L529" s="48">
        <v>43831</v>
      </c>
      <c r="M529" s="48">
        <v>44012</v>
      </c>
      <c r="N529" s="40">
        <v>44225</v>
      </c>
      <c r="O529" s="40">
        <v>24766</v>
      </c>
      <c r="P529" s="40">
        <v>68991</v>
      </c>
      <c r="Q529" s="41" t="s">
        <v>1144</v>
      </c>
      <c r="R529" s="39" t="s">
        <v>1145</v>
      </c>
      <c r="S529" s="39" t="s">
        <v>49</v>
      </c>
      <c r="T529" s="41"/>
      <c r="U529" s="41"/>
      <c r="V529" s="78" t="s">
        <v>2954</v>
      </c>
      <c r="W529" s="75" t="s">
        <v>1620</v>
      </c>
      <c r="X529" s="78"/>
      <c r="Y529" s="78"/>
      <c r="Z529" s="1" t="s">
        <v>7</v>
      </c>
      <c r="AA529" s="18"/>
      <c r="AB529" s="18"/>
      <c r="AC529" s="18"/>
      <c r="AD529" s="18"/>
      <c r="AE529" s="18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  <c r="AU529" s="18"/>
      <c r="AV529" s="18"/>
      <c r="AW529" s="18"/>
      <c r="AX529" s="18"/>
      <c r="AY529" s="18"/>
      <c r="AZ529" s="18"/>
      <c r="BA529" s="18"/>
      <c r="BB529" s="18"/>
      <c r="BC529" s="18"/>
      <c r="BD529" s="18"/>
      <c r="BE529" s="18"/>
      <c r="BF529" s="18"/>
      <c r="BG529" s="18"/>
      <c r="BH529" s="18"/>
      <c r="BI529" s="18"/>
      <c r="BJ529" s="18"/>
      <c r="BK529" s="18"/>
      <c r="BL529" s="18"/>
      <c r="BM529" s="18"/>
      <c r="BN529" s="18"/>
      <c r="BO529" s="18"/>
      <c r="BP529" s="18"/>
      <c r="BQ529" s="18"/>
      <c r="BR529" s="18"/>
      <c r="BS529" s="18"/>
      <c r="BT529" s="18"/>
      <c r="BU529" s="18"/>
      <c r="BV529" s="18"/>
      <c r="BW529" s="18"/>
      <c r="BX529" s="18"/>
      <c r="BY529" s="18"/>
      <c r="BZ529" s="18"/>
      <c r="CA529" s="18"/>
      <c r="CB529" s="18"/>
      <c r="CC529" s="18"/>
      <c r="CD529" s="18"/>
      <c r="CE529" s="18"/>
      <c r="CF529" s="18"/>
      <c r="CG529" s="18"/>
      <c r="CH529" s="18"/>
      <c r="CI529" s="18"/>
      <c r="CJ529" s="18"/>
      <c r="CK529" s="18"/>
      <c r="CL529" s="18"/>
      <c r="CM529" s="18"/>
      <c r="CN529" s="18"/>
      <c r="CO529" s="18"/>
      <c r="CP529" s="18"/>
      <c r="CQ529" s="18"/>
    </row>
    <row r="530" spans="1:95" ht="18" customHeight="1" x14ac:dyDescent="0.25">
      <c r="A530" s="39" t="s">
        <v>19</v>
      </c>
      <c r="B530" s="39" t="s">
        <v>252</v>
      </c>
      <c r="C530" s="39" t="s">
        <v>313</v>
      </c>
      <c r="D530" s="39" t="s">
        <v>482</v>
      </c>
      <c r="E530" s="39" t="s">
        <v>1</v>
      </c>
      <c r="F530" s="39" t="s">
        <v>353</v>
      </c>
      <c r="G530" s="39" t="s">
        <v>25</v>
      </c>
      <c r="H530" s="36">
        <v>34425</v>
      </c>
      <c r="I530" s="41"/>
      <c r="J530" s="8">
        <v>2</v>
      </c>
      <c r="K530" s="48">
        <v>43739</v>
      </c>
      <c r="L530" s="48">
        <v>43435</v>
      </c>
      <c r="M530" s="48">
        <v>43799</v>
      </c>
      <c r="N530" s="40">
        <v>2257516</v>
      </c>
      <c r="O530" s="40">
        <v>1132771</v>
      </c>
      <c r="P530" s="40">
        <v>3390287</v>
      </c>
      <c r="Q530" s="41" t="s">
        <v>483</v>
      </c>
      <c r="R530" s="39" t="s">
        <v>484</v>
      </c>
      <c r="S530" s="39" t="s">
        <v>49</v>
      </c>
      <c r="T530" s="41"/>
      <c r="U530" s="41"/>
      <c r="V530" s="78" t="s">
        <v>3073</v>
      </c>
      <c r="W530" s="75" t="s">
        <v>1620</v>
      </c>
      <c r="X530" s="78"/>
      <c r="Y530" s="78"/>
      <c r="Z530" s="1" t="s">
        <v>7</v>
      </c>
      <c r="AA530" s="18"/>
      <c r="AB530" s="18"/>
      <c r="AC530" s="18"/>
      <c r="AD530" s="18"/>
      <c r="AE530" s="18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  <c r="AU530" s="18"/>
      <c r="AV530" s="18"/>
      <c r="AW530" s="18"/>
      <c r="AX530" s="18"/>
      <c r="AY530" s="18"/>
      <c r="AZ530" s="18"/>
      <c r="BA530" s="18"/>
      <c r="BB530" s="18"/>
      <c r="BC530" s="18"/>
      <c r="BD530" s="18"/>
      <c r="BE530" s="18"/>
      <c r="BF530" s="18"/>
      <c r="BG530" s="18"/>
      <c r="BH530" s="18"/>
      <c r="BI530" s="18"/>
      <c r="BJ530" s="18"/>
      <c r="BK530" s="18"/>
      <c r="BL530" s="18"/>
      <c r="BM530" s="18"/>
      <c r="BN530" s="18"/>
      <c r="BO530" s="18"/>
      <c r="BP530" s="18"/>
      <c r="BQ530" s="18"/>
      <c r="BR530" s="18"/>
      <c r="BS530" s="18"/>
      <c r="BT530" s="18"/>
      <c r="BU530" s="18"/>
      <c r="BV530" s="18"/>
      <c r="BW530" s="18"/>
      <c r="BX530" s="18"/>
      <c r="BY530" s="18"/>
      <c r="BZ530" s="18"/>
      <c r="CA530" s="18"/>
      <c r="CB530" s="18"/>
      <c r="CC530" s="18"/>
      <c r="CD530" s="18"/>
      <c r="CE530" s="18"/>
      <c r="CF530" s="18"/>
      <c r="CG530" s="18"/>
      <c r="CH530" s="18"/>
      <c r="CI530" s="18"/>
      <c r="CJ530" s="18"/>
      <c r="CK530" s="18"/>
      <c r="CL530" s="18"/>
      <c r="CM530" s="18"/>
      <c r="CN530" s="18"/>
      <c r="CO530" s="18"/>
      <c r="CP530" s="18"/>
      <c r="CQ530" s="18"/>
    </row>
    <row r="531" spans="1:95" ht="18" customHeight="1" x14ac:dyDescent="0.25">
      <c r="A531" s="43" t="s">
        <v>19</v>
      </c>
      <c r="B531" s="43" t="s">
        <v>252</v>
      </c>
      <c r="C531" s="43" t="s">
        <v>313</v>
      </c>
      <c r="D531" s="43" t="s">
        <v>482</v>
      </c>
      <c r="E531" s="43" t="s">
        <v>1</v>
      </c>
      <c r="F531" s="43" t="s">
        <v>353</v>
      </c>
      <c r="G531" s="43" t="s">
        <v>25</v>
      </c>
      <c r="H531" s="35" t="s">
        <v>2368</v>
      </c>
      <c r="I531" s="43" t="s">
        <v>2369</v>
      </c>
      <c r="J531" s="31">
        <v>1</v>
      </c>
      <c r="K531" s="30">
        <v>43965</v>
      </c>
      <c r="L531" s="30">
        <v>43800</v>
      </c>
      <c r="M531" s="30">
        <v>44165</v>
      </c>
      <c r="N531" s="29">
        <v>458265</v>
      </c>
      <c r="O531" s="29">
        <v>241228</v>
      </c>
      <c r="P531" s="29">
        <v>699493</v>
      </c>
      <c r="Q531" s="43" t="s">
        <v>2370</v>
      </c>
      <c r="R531" s="43" t="s">
        <v>2372</v>
      </c>
      <c r="S531" s="43" t="s">
        <v>1632</v>
      </c>
      <c r="T531" s="43" t="s">
        <v>1633</v>
      </c>
      <c r="U531" s="43" t="s">
        <v>2371</v>
      </c>
      <c r="V531" s="78" t="s">
        <v>3384</v>
      </c>
      <c r="W531" s="75" t="s">
        <v>2774</v>
      </c>
      <c r="X531" s="76" t="s">
        <v>1687</v>
      </c>
      <c r="Y531" s="76" t="s">
        <v>1627</v>
      </c>
      <c r="Z531" s="1" t="s">
        <v>7</v>
      </c>
    </row>
    <row r="532" spans="1:95" ht="18" customHeight="1" x14ac:dyDescent="0.25">
      <c r="A532" s="39" t="s">
        <v>19</v>
      </c>
      <c r="B532" s="39" t="s">
        <v>252</v>
      </c>
      <c r="C532" s="39" t="s">
        <v>313</v>
      </c>
      <c r="D532" s="39" t="s">
        <v>75</v>
      </c>
      <c r="E532" s="39" t="s">
        <v>1</v>
      </c>
      <c r="F532" s="39" t="s">
        <v>78</v>
      </c>
      <c r="G532" s="39" t="s">
        <v>25</v>
      </c>
      <c r="H532" s="36">
        <v>33233</v>
      </c>
      <c r="I532" s="41"/>
      <c r="J532" s="8">
        <v>2</v>
      </c>
      <c r="K532" s="48">
        <v>43776</v>
      </c>
      <c r="L532" s="48">
        <v>43617</v>
      </c>
      <c r="M532" s="48">
        <v>43982</v>
      </c>
      <c r="N532" s="40">
        <v>47712</v>
      </c>
      <c r="O532" s="40">
        <v>26718.720000000001</v>
      </c>
      <c r="P532" s="40">
        <v>74430.720000000001</v>
      </c>
      <c r="Q532" s="41" t="s">
        <v>469</v>
      </c>
      <c r="R532" s="39" t="s">
        <v>470</v>
      </c>
      <c r="S532" s="39" t="s">
        <v>49</v>
      </c>
      <c r="T532" s="41"/>
      <c r="U532" s="41"/>
      <c r="V532" s="78" t="s">
        <v>2940</v>
      </c>
      <c r="W532" s="75" t="s">
        <v>1620</v>
      </c>
      <c r="X532" s="78"/>
      <c r="Y532" s="78"/>
      <c r="Z532" s="1" t="s">
        <v>7</v>
      </c>
      <c r="AA532" s="18"/>
      <c r="AB532" s="18"/>
      <c r="AC532" s="18"/>
      <c r="AD532" s="18"/>
      <c r="AE532" s="18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  <c r="AU532" s="18"/>
      <c r="AV532" s="18"/>
      <c r="AW532" s="18"/>
      <c r="AX532" s="18"/>
      <c r="AY532" s="18"/>
      <c r="AZ532" s="18"/>
      <c r="BA532" s="18"/>
      <c r="BB532" s="18"/>
      <c r="BC532" s="18"/>
      <c r="BD532" s="18"/>
      <c r="BE532" s="18"/>
      <c r="BF532" s="18"/>
      <c r="BG532" s="18"/>
      <c r="BH532" s="18"/>
      <c r="BI532" s="18"/>
      <c r="BJ532" s="18"/>
      <c r="BK532" s="18"/>
      <c r="BL532" s="18"/>
      <c r="BM532" s="18"/>
      <c r="BN532" s="18"/>
      <c r="BO532" s="18"/>
      <c r="BP532" s="18"/>
      <c r="BQ532" s="18"/>
      <c r="BR532" s="18"/>
      <c r="BS532" s="18"/>
      <c r="BT532" s="18"/>
      <c r="BU532" s="18"/>
      <c r="BV532" s="18"/>
      <c r="BW532" s="18"/>
      <c r="BX532" s="18"/>
      <c r="BY532" s="18"/>
      <c r="BZ532" s="18"/>
      <c r="CA532" s="18"/>
      <c r="CB532" s="18"/>
      <c r="CC532" s="18"/>
      <c r="CD532" s="18"/>
      <c r="CE532" s="18"/>
      <c r="CF532" s="18"/>
      <c r="CG532" s="18"/>
      <c r="CH532" s="18"/>
      <c r="CI532" s="18"/>
      <c r="CJ532" s="18"/>
      <c r="CK532" s="18"/>
      <c r="CL532" s="18"/>
      <c r="CM532" s="18"/>
      <c r="CN532" s="18"/>
      <c r="CO532" s="18"/>
      <c r="CP532" s="18"/>
      <c r="CQ532" s="18"/>
    </row>
    <row r="533" spans="1:95" ht="18" customHeight="1" x14ac:dyDescent="0.25">
      <c r="A533" s="43" t="s">
        <v>19</v>
      </c>
      <c r="B533" s="43" t="s">
        <v>252</v>
      </c>
      <c r="C533" s="43" t="s">
        <v>313</v>
      </c>
      <c r="D533" s="43" t="s">
        <v>75</v>
      </c>
      <c r="E533" s="43" t="s">
        <v>1</v>
      </c>
      <c r="F533" s="43" t="s">
        <v>78</v>
      </c>
      <c r="G533" s="43" t="s">
        <v>25</v>
      </c>
      <c r="H533" s="35" t="s">
        <v>1902</v>
      </c>
      <c r="I533" s="43" t="s">
        <v>1903</v>
      </c>
      <c r="J533" s="31">
        <v>3</v>
      </c>
      <c r="K533" s="30">
        <v>44011</v>
      </c>
      <c r="L533" s="30">
        <v>43191</v>
      </c>
      <c r="M533" s="30">
        <v>44347</v>
      </c>
      <c r="N533" s="29">
        <v>78888</v>
      </c>
      <c r="O533" s="29">
        <v>44177</v>
      </c>
      <c r="P533" s="29">
        <v>123065</v>
      </c>
      <c r="Q533" s="43" t="s">
        <v>1326</v>
      </c>
      <c r="R533" s="43" t="s">
        <v>470</v>
      </c>
      <c r="S533" s="43" t="s">
        <v>1632</v>
      </c>
      <c r="T533" s="43" t="s">
        <v>1633</v>
      </c>
      <c r="U533" s="43" t="s">
        <v>1904</v>
      </c>
      <c r="V533" s="78" t="s">
        <v>3206</v>
      </c>
      <c r="W533" s="75" t="s">
        <v>2774</v>
      </c>
      <c r="X533" s="76" t="s">
        <v>1687</v>
      </c>
      <c r="Y533" s="76" t="s">
        <v>1627</v>
      </c>
      <c r="Z533" s="1" t="s">
        <v>7</v>
      </c>
    </row>
    <row r="534" spans="1:95" ht="18" customHeight="1" x14ac:dyDescent="0.25">
      <c r="A534" s="39" t="s">
        <v>19</v>
      </c>
      <c r="B534" s="39" t="s">
        <v>252</v>
      </c>
      <c r="C534" s="39" t="s">
        <v>313</v>
      </c>
      <c r="D534" s="39" t="s">
        <v>314</v>
      </c>
      <c r="E534" s="39" t="s">
        <v>1</v>
      </c>
      <c r="F534" s="39" t="s">
        <v>78</v>
      </c>
      <c r="G534" s="39" t="s">
        <v>25</v>
      </c>
      <c r="H534" s="36">
        <v>34140</v>
      </c>
      <c r="I534" s="41"/>
      <c r="J534" s="8">
        <v>2</v>
      </c>
      <c r="K534" s="48">
        <v>43767</v>
      </c>
      <c r="L534" s="48">
        <v>43690</v>
      </c>
      <c r="M534" s="48">
        <v>44055</v>
      </c>
      <c r="N534" s="40">
        <v>26584</v>
      </c>
      <c r="O534" s="40">
        <v>14887</v>
      </c>
      <c r="P534" s="40">
        <v>41471</v>
      </c>
      <c r="Q534" s="41" t="s">
        <v>315</v>
      </c>
      <c r="R534" s="39" t="s">
        <v>316</v>
      </c>
      <c r="S534" s="39" t="s">
        <v>49</v>
      </c>
      <c r="T534" s="41"/>
      <c r="U534" s="41"/>
      <c r="V534" s="78" t="s">
        <v>3044</v>
      </c>
      <c r="W534" s="75" t="s">
        <v>1620</v>
      </c>
      <c r="X534" s="78"/>
      <c r="Y534" s="78"/>
      <c r="Z534" s="1" t="s">
        <v>7</v>
      </c>
      <c r="AA534" s="18"/>
      <c r="AB534" s="18"/>
      <c r="AC534" s="18"/>
      <c r="AD534" s="18"/>
      <c r="AE534" s="18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  <c r="AU534" s="18"/>
      <c r="AV534" s="18"/>
      <c r="AW534" s="18"/>
      <c r="AX534" s="18"/>
      <c r="AY534" s="18"/>
      <c r="AZ534" s="18"/>
      <c r="BA534" s="18"/>
      <c r="BB534" s="18"/>
      <c r="BC534" s="18"/>
      <c r="BD534" s="18"/>
      <c r="BE534" s="18"/>
      <c r="BF534" s="18"/>
      <c r="BG534" s="18"/>
      <c r="BH534" s="18"/>
      <c r="BI534" s="18"/>
      <c r="BJ534" s="18"/>
      <c r="BK534" s="18"/>
      <c r="BL534" s="18"/>
      <c r="BM534" s="18"/>
      <c r="BN534" s="18"/>
      <c r="BO534" s="18"/>
      <c r="BP534" s="18"/>
      <c r="BQ534" s="18"/>
      <c r="BR534" s="18"/>
      <c r="BS534" s="18"/>
      <c r="BT534" s="18"/>
      <c r="BU534" s="18"/>
      <c r="BV534" s="18"/>
      <c r="BW534" s="18"/>
      <c r="BX534" s="18"/>
      <c r="BY534" s="18"/>
      <c r="BZ534" s="18"/>
      <c r="CA534" s="18"/>
      <c r="CB534" s="18"/>
      <c r="CC534" s="18"/>
      <c r="CD534" s="18"/>
      <c r="CE534" s="18"/>
      <c r="CF534" s="18"/>
      <c r="CG534" s="18"/>
      <c r="CH534" s="18"/>
      <c r="CI534" s="18"/>
      <c r="CJ534" s="18"/>
      <c r="CK534" s="18"/>
      <c r="CL534" s="18"/>
      <c r="CM534" s="18"/>
      <c r="CN534" s="18"/>
      <c r="CO534" s="18"/>
      <c r="CP534" s="18"/>
      <c r="CQ534" s="18"/>
    </row>
    <row r="535" spans="1:95" ht="18" customHeight="1" x14ac:dyDescent="0.25">
      <c r="A535" s="43" t="s">
        <v>19</v>
      </c>
      <c r="B535" s="43" t="s">
        <v>252</v>
      </c>
      <c r="C535" s="43" t="s">
        <v>313</v>
      </c>
      <c r="D535" s="43" t="s">
        <v>314</v>
      </c>
      <c r="E535" s="43" t="s">
        <v>1</v>
      </c>
      <c r="F535" s="43" t="s">
        <v>373</v>
      </c>
      <c r="G535" s="43" t="s">
        <v>25</v>
      </c>
      <c r="H535" s="35" t="s">
        <v>2051</v>
      </c>
      <c r="I535" s="43" t="s">
        <v>2052</v>
      </c>
      <c r="J535" s="31">
        <v>1</v>
      </c>
      <c r="K535" s="30">
        <v>43999</v>
      </c>
      <c r="L535" s="30">
        <v>43903</v>
      </c>
      <c r="M535" s="30">
        <v>44267</v>
      </c>
      <c r="N535" s="29">
        <v>175920</v>
      </c>
      <c r="O535" s="29">
        <v>82561</v>
      </c>
      <c r="P535" s="29">
        <v>258481</v>
      </c>
      <c r="Q535" s="43" t="s">
        <v>2053</v>
      </c>
      <c r="R535" s="43" t="s">
        <v>2055</v>
      </c>
      <c r="S535" s="43" t="s">
        <v>1632</v>
      </c>
      <c r="T535" s="43" t="s">
        <v>1633</v>
      </c>
      <c r="U535" s="43" t="s">
        <v>2054</v>
      </c>
      <c r="V535" s="78" t="s">
        <v>3373</v>
      </c>
      <c r="W535" s="75" t="s">
        <v>2774</v>
      </c>
      <c r="X535" s="76" t="s">
        <v>1687</v>
      </c>
      <c r="Y535" s="76" t="s">
        <v>1627</v>
      </c>
      <c r="Z535" s="1" t="s">
        <v>7</v>
      </c>
    </row>
    <row r="536" spans="1:95" ht="18" customHeight="1" x14ac:dyDescent="0.25">
      <c r="A536" s="39" t="s">
        <v>19</v>
      </c>
      <c r="B536" s="39" t="s">
        <v>252</v>
      </c>
      <c r="C536" s="39" t="s">
        <v>313</v>
      </c>
      <c r="D536" s="39" t="s">
        <v>505</v>
      </c>
      <c r="E536" s="39" t="s">
        <v>1</v>
      </c>
      <c r="F536" s="39" t="s">
        <v>78</v>
      </c>
      <c r="G536" s="39" t="s">
        <v>25</v>
      </c>
      <c r="H536" s="36">
        <v>30506</v>
      </c>
      <c r="I536" s="41"/>
      <c r="J536" s="8">
        <v>4</v>
      </c>
      <c r="K536" s="48">
        <v>43686</v>
      </c>
      <c r="L536" s="48">
        <v>43586</v>
      </c>
      <c r="M536" s="48">
        <v>43951</v>
      </c>
      <c r="N536" s="40">
        <v>13308</v>
      </c>
      <c r="O536" s="40">
        <v>7452.48</v>
      </c>
      <c r="P536" s="40">
        <v>20760.48</v>
      </c>
      <c r="Q536" s="41" t="s">
        <v>1283</v>
      </c>
      <c r="R536" s="39" t="s">
        <v>1284</v>
      </c>
      <c r="S536" s="39" t="s">
        <v>49</v>
      </c>
      <c r="T536" s="41"/>
      <c r="U536" s="41"/>
      <c r="V536" s="78" t="s">
        <v>2960</v>
      </c>
      <c r="W536" s="75" t="s">
        <v>1620</v>
      </c>
      <c r="X536" s="78"/>
      <c r="Y536" s="78"/>
      <c r="Z536" s="1" t="s">
        <v>7</v>
      </c>
      <c r="AA536" s="18"/>
      <c r="AB536" s="18"/>
      <c r="AC536" s="18"/>
      <c r="AD536" s="18"/>
      <c r="AE536" s="18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  <c r="AU536" s="18"/>
      <c r="AV536" s="18"/>
      <c r="AW536" s="18"/>
      <c r="AX536" s="18"/>
      <c r="AY536" s="18"/>
      <c r="AZ536" s="18"/>
      <c r="BA536" s="18"/>
      <c r="BB536" s="18"/>
      <c r="BC536" s="18"/>
      <c r="BD536" s="18"/>
      <c r="BE536" s="18"/>
      <c r="BF536" s="18"/>
      <c r="BG536" s="18"/>
      <c r="BH536" s="18"/>
      <c r="BI536" s="18"/>
      <c r="BJ536" s="18"/>
      <c r="BK536" s="18"/>
      <c r="BL536" s="18"/>
      <c r="BM536" s="18"/>
      <c r="BN536" s="18"/>
      <c r="BO536" s="18"/>
      <c r="BP536" s="18"/>
      <c r="BQ536" s="18"/>
      <c r="BR536" s="18"/>
      <c r="BS536" s="18"/>
      <c r="BT536" s="18"/>
      <c r="BU536" s="18"/>
      <c r="BV536" s="18"/>
      <c r="BW536" s="18"/>
      <c r="BX536" s="18"/>
      <c r="BY536" s="18"/>
      <c r="BZ536" s="18"/>
      <c r="CA536" s="18"/>
      <c r="CB536" s="18"/>
      <c r="CC536" s="18"/>
      <c r="CD536" s="18"/>
      <c r="CE536" s="18"/>
      <c r="CF536" s="18"/>
      <c r="CG536" s="18"/>
      <c r="CH536" s="18"/>
      <c r="CI536" s="18"/>
      <c r="CJ536" s="18"/>
      <c r="CK536" s="18"/>
      <c r="CL536" s="18"/>
      <c r="CM536" s="18"/>
      <c r="CN536" s="18"/>
      <c r="CO536" s="18"/>
      <c r="CP536" s="18"/>
      <c r="CQ536" s="18"/>
    </row>
    <row r="537" spans="1:95" ht="18" customHeight="1" x14ac:dyDescent="0.25">
      <c r="A537" s="39" t="s">
        <v>19</v>
      </c>
      <c r="B537" s="39" t="s">
        <v>252</v>
      </c>
      <c r="C537" s="39" t="s">
        <v>313</v>
      </c>
      <c r="D537" s="39" t="s">
        <v>505</v>
      </c>
      <c r="E537" s="39" t="s">
        <v>1</v>
      </c>
      <c r="F537" s="39" t="s">
        <v>78</v>
      </c>
      <c r="G537" s="39" t="s">
        <v>25</v>
      </c>
      <c r="H537" s="36">
        <v>33778</v>
      </c>
      <c r="I537" s="41"/>
      <c r="J537" s="8">
        <v>1</v>
      </c>
      <c r="K537" s="48">
        <v>43756</v>
      </c>
      <c r="L537" s="48">
        <v>43661</v>
      </c>
      <c r="M537" s="48">
        <v>44012</v>
      </c>
      <c r="N537" s="40">
        <v>31246</v>
      </c>
      <c r="O537" s="40">
        <v>17498</v>
      </c>
      <c r="P537" s="40">
        <v>48744</v>
      </c>
      <c r="Q537" s="41" t="s">
        <v>506</v>
      </c>
      <c r="R537" s="39" t="s">
        <v>507</v>
      </c>
      <c r="S537" s="39" t="s">
        <v>49</v>
      </c>
      <c r="T537" s="41"/>
      <c r="U537" s="41"/>
      <c r="V537" s="78" t="s">
        <v>3103</v>
      </c>
      <c r="W537" s="75" t="s">
        <v>1620</v>
      </c>
      <c r="X537" s="78"/>
      <c r="Y537" s="78"/>
      <c r="Z537" s="1" t="s">
        <v>7</v>
      </c>
      <c r="AA537" s="18"/>
      <c r="AB537" s="18"/>
      <c r="AC537" s="18"/>
      <c r="AD537" s="18"/>
      <c r="AE537" s="18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  <c r="AU537" s="18"/>
      <c r="AV537" s="18"/>
      <c r="AW537" s="18"/>
      <c r="AX537" s="18"/>
      <c r="AY537" s="18"/>
      <c r="AZ537" s="18"/>
      <c r="BA537" s="18"/>
      <c r="BB537" s="18"/>
      <c r="BC537" s="18"/>
      <c r="BD537" s="18"/>
      <c r="BE537" s="18"/>
      <c r="BF537" s="18"/>
      <c r="BG537" s="18"/>
      <c r="BH537" s="18"/>
      <c r="BI537" s="18"/>
      <c r="BJ537" s="18"/>
      <c r="BK537" s="18"/>
      <c r="BL537" s="18"/>
      <c r="BM537" s="18"/>
      <c r="BN537" s="18"/>
      <c r="BO537" s="18"/>
      <c r="BP537" s="18"/>
      <c r="BQ537" s="18"/>
      <c r="BR537" s="18"/>
      <c r="BS537" s="18"/>
      <c r="BT537" s="18"/>
      <c r="BU537" s="18"/>
      <c r="BV537" s="18"/>
      <c r="BW537" s="18"/>
      <c r="BX537" s="18"/>
      <c r="BY537" s="18"/>
      <c r="BZ537" s="18"/>
      <c r="CA537" s="18"/>
      <c r="CB537" s="18"/>
      <c r="CC537" s="18"/>
      <c r="CD537" s="18"/>
      <c r="CE537" s="18"/>
      <c r="CF537" s="18"/>
      <c r="CG537" s="18"/>
      <c r="CH537" s="18"/>
      <c r="CI537" s="18"/>
      <c r="CJ537" s="18"/>
      <c r="CK537" s="18"/>
      <c r="CL537" s="18"/>
      <c r="CM537" s="18"/>
      <c r="CN537" s="18"/>
      <c r="CO537" s="18"/>
      <c r="CP537" s="18"/>
      <c r="CQ537" s="18"/>
    </row>
    <row r="538" spans="1:95" ht="18" customHeight="1" x14ac:dyDescent="0.25">
      <c r="A538" s="39" t="s">
        <v>19</v>
      </c>
      <c r="B538" s="39" t="s">
        <v>252</v>
      </c>
      <c r="C538" s="39" t="s">
        <v>313</v>
      </c>
      <c r="D538" s="39" t="s">
        <v>505</v>
      </c>
      <c r="E538" s="39" t="s">
        <v>1</v>
      </c>
      <c r="F538" s="39" t="s">
        <v>78</v>
      </c>
      <c r="G538" s="39" t="s">
        <v>25</v>
      </c>
      <c r="H538" s="36">
        <v>34189</v>
      </c>
      <c r="I538" s="41"/>
      <c r="J538" s="8">
        <v>1</v>
      </c>
      <c r="K538" s="48">
        <v>43894</v>
      </c>
      <c r="L538" s="48">
        <v>43818</v>
      </c>
      <c r="M538" s="48">
        <v>44183</v>
      </c>
      <c r="N538" s="40">
        <v>108038</v>
      </c>
      <c r="O538" s="40">
        <v>60501</v>
      </c>
      <c r="P538" s="40">
        <v>168539</v>
      </c>
      <c r="Q538" s="41" t="s">
        <v>1557</v>
      </c>
      <c r="R538" s="39" t="s">
        <v>1558</v>
      </c>
      <c r="S538" s="39" t="s">
        <v>49</v>
      </c>
      <c r="T538" s="41"/>
      <c r="U538" s="41"/>
      <c r="V538" s="78" t="s">
        <v>3075</v>
      </c>
      <c r="W538" s="75" t="s">
        <v>1620</v>
      </c>
      <c r="X538" s="78"/>
      <c r="Y538" s="78"/>
      <c r="Z538" s="1" t="s">
        <v>7</v>
      </c>
      <c r="AA538" s="18"/>
      <c r="AB538" s="18"/>
      <c r="AC538" s="18"/>
      <c r="AD538" s="18"/>
      <c r="AE538" s="18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  <c r="AU538" s="18"/>
      <c r="AV538" s="18"/>
      <c r="AW538" s="18"/>
      <c r="AX538" s="18"/>
      <c r="AY538" s="18"/>
      <c r="AZ538" s="18"/>
      <c r="BA538" s="18"/>
      <c r="BB538" s="18"/>
      <c r="BC538" s="18"/>
      <c r="BD538" s="18"/>
      <c r="BE538" s="18"/>
      <c r="BF538" s="18"/>
      <c r="BG538" s="18"/>
      <c r="BH538" s="18"/>
      <c r="BI538" s="18"/>
      <c r="BJ538" s="18"/>
      <c r="BK538" s="18"/>
      <c r="BL538" s="18"/>
      <c r="BM538" s="18"/>
      <c r="BN538" s="18"/>
      <c r="BO538" s="18"/>
      <c r="BP538" s="18"/>
      <c r="BQ538" s="18"/>
      <c r="BR538" s="18"/>
      <c r="BS538" s="18"/>
      <c r="BT538" s="18"/>
      <c r="BU538" s="18"/>
      <c r="BV538" s="18"/>
      <c r="BW538" s="18"/>
      <c r="BX538" s="18"/>
      <c r="BY538" s="18"/>
      <c r="BZ538" s="18"/>
      <c r="CA538" s="18"/>
      <c r="CB538" s="18"/>
      <c r="CC538" s="18"/>
      <c r="CD538" s="18"/>
      <c r="CE538" s="18"/>
      <c r="CF538" s="18"/>
      <c r="CG538" s="18"/>
      <c r="CH538" s="18"/>
      <c r="CI538" s="18"/>
      <c r="CJ538" s="18"/>
      <c r="CK538" s="18"/>
      <c r="CL538" s="18"/>
      <c r="CM538" s="18"/>
      <c r="CN538" s="18"/>
      <c r="CO538" s="18"/>
      <c r="CP538" s="18"/>
      <c r="CQ538" s="18"/>
    </row>
    <row r="539" spans="1:95" ht="18" customHeight="1" x14ac:dyDescent="0.25">
      <c r="A539" s="39" t="s">
        <v>19</v>
      </c>
      <c r="B539" s="39" t="s">
        <v>252</v>
      </c>
      <c r="C539" s="39" t="s">
        <v>313</v>
      </c>
      <c r="D539" s="39" t="s">
        <v>505</v>
      </c>
      <c r="E539" s="39" t="s">
        <v>1</v>
      </c>
      <c r="F539" s="39" t="s">
        <v>78</v>
      </c>
      <c r="G539" s="39" t="s">
        <v>25</v>
      </c>
      <c r="H539" s="36">
        <v>34493</v>
      </c>
      <c r="I539" s="41"/>
      <c r="J539" s="8">
        <v>1</v>
      </c>
      <c r="K539" s="48">
        <v>43741</v>
      </c>
      <c r="L539" s="48">
        <v>43695</v>
      </c>
      <c r="M539" s="48">
        <v>43817</v>
      </c>
      <c r="N539" s="40">
        <v>29896</v>
      </c>
      <c r="O539" s="40">
        <v>16742</v>
      </c>
      <c r="P539" s="40">
        <v>46638</v>
      </c>
      <c r="Q539" s="41" t="s">
        <v>695</v>
      </c>
      <c r="R539" s="39" t="s">
        <v>696</v>
      </c>
      <c r="S539" s="39" t="s">
        <v>49</v>
      </c>
      <c r="T539" s="41"/>
      <c r="U539" s="41"/>
      <c r="V539" s="78" t="s">
        <v>3065</v>
      </c>
      <c r="W539" s="75" t="s">
        <v>1620</v>
      </c>
      <c r="X539" s="78"/>
      <c r="Y539" s="78"/>
      <c r="Z539" s="1" t="s">
        <v>7</v>
      </c>
      <c r="AA539" s="18"/>
      <c r="AB539" s="18"/>
      <c r="AC539" s="18"/>
      <c r="AD539" s="18"/>
      <c r="AE539" s="18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  <c r="AU539" s="18"/>
      <c r="AV539" s="18"/>
      <c r="AW539" s="18"/>
      <c r="AX539" s="18"/>
      <c r="AY539" s="18"/>
      <c r="AZ539" s="18"/>
      <c r="BA539" s="18"/>
      <c r="BB539" s="18"/>
      <c r="BC539" s="18"/>
      <c r="BD539" s="18"/>
      <c r="BE539" s="18"/>
      <c r="BF539" s="18"/>
      <c r="BG539" s="18"/>
      <c r="BH539" s="18"/>
      <c r="BI539" s="18"/>
      <c r="BJ539" s="18"/>
      <c r="BK539" s="18"/>
      <c r="BL539" s="18"/>
      <c r="BM539" s="18"/>
      <c r="BN539" s="18"/>
      <c r="BO539" s="18"/>
      <c r="BP539" s="18"/>
      <c r="BQ539" s="18"/>
      <c r="BR539" s="18"/>
      <c r="BS539" s="18"/>
      <c r="BT539" s="18"/>
      <c r="BU539" s="18"/>
      <c r="BV539" s="18"/>
      <c r="BW539" s="18"/>
      <c r="BX539" s="18"/>
      <c r="BY539" s="18"/>
      <c r="BZ539" s="18"/>
      <c r="CA539" s="18"/>
      <c r="CB539" s="18"/>
      <c r="CC539" s="18"/>
      <c r="CD539" s="18"/>
      <c r="CE539" s="18"/>
      <c r="CF539" s="18"/>
      <c r="CG539" s="18"/>
      <c r="CH539" s="18"/>
      <c r="CI539" s="18"/>
      <c r="CJ539" s="18"/>
      <c r="CK539" s="18"/>
      <c r="CL539" s="18"/>
      <c r="CM539" s="18"/>
      <c r="CN539" s="18"/>
      <c r="CO539" s="18"/>
      <c r="CP539" s="18"/>
      <c r="CQ539" s="18"/>
    </row>
    <row r="540" spans="1:95" ht="18" customHeight="1" x14ac:dyDescent="0.25">
      <c r="A540" s="43" t="s">
        <v>19</v>
      </c>
      <c r="B540" s="43" t="s">
        <v>252</v>
      </c>
      <c r="C540" s="43" t="s">
        <v>313</v>
      </c>
      <c r="D540" s="43" t="s">
        <v>505</v>
      </c>
      <c r="E540" s="43" t="s">
        <v>1</v>
      </c>
      <c r="F540" s="43" t="s">
        <v>78</v>
      </c>
      <c r="G540" s="43" t="s">
        <v>25</v>
      </c>
      <c r="H540" s="35" t="s">
        <v>2180</v>
      </c>
      <c r="I540" s="43" t="s">
        <v>2181</v>
      </c>
      <c r="J540" s="31">
        <v>4</v>
      </c>
      <c r="K540" s="30">
        <v>43986</v>
      </c>
      <c r="L540" s="30">
        <v>43922</v>
      </c>
      <c r="M540" s="30">
        <v>44286</v>
      </c>
      <c r="N540" s="29">
        <v>196622</v>
      </c>
      <c r="O540" s="29">
        <v>110109</v>
      </c>
      <c r="P540" s="29">
        <v>306731</v>
      </c>
      <c r="Q540" s="43" t="s">
        <v>1313</v>
      </c>
      <c r="R540" s="43" t="s">
        <v>2182</v>
      </c>
      <c r="S540" s="43" t="s">
        <v>1632</v>
      </c>
      <c r="T540" s="43" t="s">
        <v>1633</v>
      </c>
      <c r="U540" s="43" t="s">
        <v>2182</v>
      </c>
      <c r="V540" s="78" t="s">
        <v>3447</v>
      </c>
      <c r="W540" s="75" t="s">
        <v>2774</v>
      </c>
      <c r="X540" s="76" t="s">
        <v>1687</v>
      </c>
      <c r="Y540" s="76" t="s">
        <v>1627</v>
      </c>
      <c r="Z540" s="1" t="s">
        <v>7</v>
      </c>
    </row>
    <row r="541" spans="1:95" ht="18" customHeight="1" x14ac:dyDescent="0.25">
      <c r="A541" s="39" t="s">
        <v>19</v>
      </c>
      <c r="B541" s="39" t="s">
        <v>252</v>
      </c>
      <c r="C541" s="39" t="s">
        <v>313</v>
      </c>
      <c r="D541" s="39" t="s">
        <v>1039</v>
      </c>
      <c r="E541" s="39" t="s">
        <v>1</v>
      </c>
      <c r="F541" s="39" t="s">
        <v>216</v>
      </c>
      <c r="G541" s="39" t="s">
        <v>25</v>
      </c>
      <c r="H541" s="36">
        <v>34696</v>
      </c>
      <c r="I541" s="41"/>
      <c r="J541" s="8">
        <v>2</v>
      </c>
      <c r="K541" s="48">
        <v>43895</v>
      </c>
      <c r="L541" s="48">
        <v>43696</v>
      </c>
      <c r="M541" s="48">
        <v>44043</v>
      </c>
      <c r="N541" s="40">
        <v>182445</v>
      </c>
      <c r="O541" s="40">
        <v>102170</v>
      </c>
      <c r="P541" s="40">
        <v>284615</v>
      </c>
      <c r="Q541" s="41" t="s">
        <v>1563</v>
      </c>
      <c r="R541" s="39" t="s">
        <v>1171</v>
      </c>
      <c r="S541" s="39" t="s">
        <v>49</v>
      </c>
      <c r="T541" s="41"/>
      <c r="U541" s="41"/>
      <c r="V541" s="78" t="s">
        <v>3066</v>
      </c>
      <c r="W541" s="75" t="s">
        <v>1620</v>
      </c>
      <c r="X541" s="78"/>
      <c r="Y541" s="78"/>
      <c r="Z541" s="1" t="s">
        <v>7</v>
      </c>
      <c r="AA541" s="18"/>
      <c r="AB541" s="18"/>
      <c r="AC541" s="18"/>
      <c r="AD541" s="18"/>
      <c r="AE541" s="18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  <c r="AU541" s="18"/>
      <c r="AV541" s="18"/>
      <c r="AW541" s="18"/>
      <c r="AX541" s="18"/>
      <c r="AY541" s="18"/>
      <c r="AZ541" s="18"/>
      <c r="BA541" s="18"/>
      <c r="BB541" s="18"/>
      <c r="BC541" s="18"/>
      <c r="BD541" s="18"/>
      <c r="BE541" s="18"/>
      <c r="BF541" s="18"/>
      <c r="BG541" s="18"/>
      <c r="BH541" s="18"/>
      <c r="BI541" s="18"/>
      <c r="BJ541" s="18"/>
      <c r="BK541" s="18"/>
      <c r="BL541" s="18"/>
      <c r="BM541" s="18"/>
      <c r="BN541" s="18"/>
      <c r="BO541" s="18"/>
      <c r="BP541" s="18"/>
      <c r="BQ541" s="18"/>
      <c r="BR541" s="18"/>
      <c r="BS541" s="18"/>
      <c r="BT541" s="18"/>
      <c r="BU541" s="18"/>
      <c r="BV541" s="18"/>
      <c r="BW541" s="18"/>
      <c r="BX541" s="18"/>
      <c r="BY541" s="18"/>
      <c r="BZ541" s="18"/>
      <c r="CA541" s="18"/>
      <c r="CB541" s="18"/>
      <c r="CC541" s="18"/>
      <c r="CD541" s="18"/>
      <c r="CE541" s="18"/>
      <c r="CF541" s="18"/>
      <c r="CG541" s="18"/>
      <c r="CH541" s="18"/>
      <c r="CI541" s="18"/>
      <c r="CJ541" s="18"/>
      <c r="CK541" s="18"/>
      <c r="CL541" s="18"/>
      <c r="CM541" s="18"/>
      <c r="CN541" s="18"/>
      <c r="CO541" s="18"/>
      <c r="CP541" s="18"/>
      <c r="CQ541" s="18"/>
    </row>
    <row r="542" spans="1:95" ht="18" customHeight="1" x14ac:dyDescent="0.25">
      <c r="A542" s="43" t="s">
        <v>19</v>
      </c>
      <c r="B542" s="43" t="s">
        <v>252</v>
      </c>
      <c r="C542" s="43" t="s">
        <v>2373</v>
      </c>
      <c r="D542" s="43" t="s">
        <v>53</v>
      </c>
      <c r="E542" s="43" t="s">
        <v>25</v>
      </c>
      <c r="F542" s="43"/>
      <c r="G542" s="43"/>
      <c r="H542" s="35" t="s">
        <v>2374</v>
      </c>
      <c r="I542" s="43" t="s">
        <v>2375</v>
      </c>
      <c r="J542" s="31">
        <v>4</v>
      </c>
      <c r="K542" s="30">
        <v>43964</v>
      </c>
      <c r="L542" s="30">
        <v>43983</v>
      </c>
      <c r="M542" s="30">
        <v>44347</v>
      </c>
      <c r="N542" s="29">
        <v>228750</v>
      </c>
      <c r="O542" s="29">
        <v>128100</v>
      </c>
      <c r="P542" s="29">
        <v>356850</v>
      </c>
      <c r="Q542" s="43" t="s">
        <v>1294</v>
      </c>
      <c r="R542" s="43" t="s">
        <v>2376</v>
      </c>
      <c r="S542" s="43" t="s">
        <v>1632</v>
      </c>
      <c r="T542" s="43" t="s">
        <v>1633</v>
      </c>
      <c r="U542" s="43" t="s">
        <v>2376</v>
      </c>
      <c r="V542" s="78" t="s">
        <v>3369</v>
      </c>
      <c r="W542" s="75" t="s">
        <v>2774</v>
      </c>
      <c r="X542" s="76" t="s">
        <v>1687</v>
      </c>
      <c r="Y542" s="76" t="s">
        <v>1627</v>
      </c>
      <c r="Z542" s="1" t="s">
        <v>7</v>
      </c>
    </row>
    <row r="543" spans="1:95" ht="18" customHeight="1" x14ac:dyDescent="0.25">
      <c r="A543" s="39" t="s">
        <v>19</v>
      </c>
      <c r="B543" s="39" t="s">
        <v>252</v>
      </c>
      <c r="C543" s="39" t="s">
        <v>253</v>
      </c>
      <c r="D543" s="39" t="s">
        <v>78</v>
      </c>
      <c r="E543" s="39" t="s">
        <v>25</v>
      </c>
      <c r="F543" s="39" t="s">
        <v>9</v>
      </c>
      <c r="G543" s="39" t="s">
        <v>9</v>
      </c>
      <c r="H543" s="36">
        <v>31545</v>
      </c>
      <c r="I543" s="41"/>
      <c r="J543" s="8">
        <v>3</v>
      </c>
      <c r="K543" s="48">
        <v>43747</v>
      </c>
      <c r="L543" s="48">
        <v>43616</v>
      </c>
      <c r="M543" s="48">
        <v>43981</v>
      </c>
      <c r="N543" s="40">
        <v>343593</v>
      </c>
      <c r="O543" s="40">
        <v>188806.8</v>
      </c>
      <c r="P543" s="40">
        <v>532399.80000000005</v>
      </c>
      <c r="Q543" s="41" t="s">
        <v>345</v>
      </c>
      <c r="R543" s="39" t="s">
        <v>346</v>
      </c>
      <c r="S543" s="39" t="s">
        <v>49</v>
      </c>
      <c r="T543" s="41"/>
      <c r="U543" s="41"/>
      <c r="V543" s="78" t="s">
        <v>3138</v>
      </c>
      <c r="W543" s="75" t="s">
        <v>1620</v>
      </c>
      <c r="X543" s="78"/>
      <c r="Y543" s="78"/>
      <c r="Z543" s="1" t="s">
        <v>7</v>
      </c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  <c r="AU543" s="18"/>
      <c r="AV543" s="18"/>
      <c r="AW543" s="18"/>
      <c r="AX543" s="18"/>
      <c r="AY543" s="18"/>
      <c r="AZ543" s="18"/>
      <c r="BA543" s="18"/>
      <c r="BB543" s="18"/>
      <c r="BC543" s="18"/>
      <c r="BD543" s="18"/>
      <c r="BE543" s="18"/>
      <c r="BF543" s="18"/>
      <c r="BG543" s="18"/>
      <c r="BH543" s="18"/>
      <c r="BI543" s="18"/>
      <c r="BJ543" s="18"/>
      <c r="BK543" s="18"/>
      <c r="BL543" s="18"/>
      <c r="BM543" s="18"/>
      <c r="BN543" s="18"/>
      <c r="BO543" s="18"/>
      <c r="BP543" s="18"/>
      <c r="BQ543" s="18"/>
      <c r="BR543" s="18"/>
      <c r="BS543" s="18"/>
      <c r="BT543" s="18"/>
      <c r="BU543" s="18"/>
      <c r="BV543" s="18"/>
      <c r="BW543" s="18"/>
      <c r="BX543" s="18"/>
      <c r="BY543" s="18"/>
      <c r="BZ543" s="18"/>
      <c r="CA543" s="18"/>
      <c r="CB543" s="18"/>
      <c r="CC543" s="18"/>
      <c r="CD543" s="18"/>
      <c r="CE543" s="18"/>
      <c r="CF543" s="18"/>
      <c r="CG543" s="18"/>
      <c r="CH543" s="18"/>
      <c r="CI543" s="18"/>
      <c r="CJ543" s="18"/>
      <c r="CK543" s="18"/>
      <c r="CL543" s="18"/>
      <c r="CM543" s="18"/>
      <c r="CN543" s="18"/>
      <c r="CO543" s="18"/>
      <c r="CP543" s="18"/>
      <c r="CQ543" s="18"/>
    </row>
    <row r="544" spans="1:95" ht="18" customHeight="1" x14ac:dyDescent="0.25">
      <c r="A544" s="39" t="s">
        <v>19</v>
      </c>
      <c r="B544" s="39" t="s">
        <v>252</v>
      </c>
      <c r="C544" s="39" t="s">
        <v>253</v>
      </c>
      <c r="D544" s="39" t="s">
        <v>78</v>
      </c>
      <c r="E544" s="39" t="s">
        <v>25</v>
      </c>
      <c r="F544" s="39" t="s">
        <v>9</v>
      </c>
      <c r="G544" s="39" t="s">
        <v>9</v>
      </c>
      <c r="H544" s="36">
        <v>31816</v>
      </c>
      <c r="I544" s="41"/>
      <c r="J544" s="8">
        <v>3</v>
      </c>
      <c r="K544" s="48">
        <v>43684</v>
      </c>
      <c r="L544" s="48">
        <v>43647</v>
      </c>
      <c r="M544" s="48">
        <v>44012</v>
      </c>
      <c r="N544" s="40">
        <v>341282</v>
      </c>
      <c r="O544" s="40">
        <v>191117.92</v>
      </c>
      <c r="P544" s="40">
        <v>532399.92000000004</v>
      </c>
      <c r="Q544" s="41" t="s">
        <v>1314</v>
      </c>
      <c r="R544" s="39" t="s">
        <v>1315</v>
      </c>
      <c r="S544" s="39" t="s">
        <v>49</v>
      </c>
      <c r="T544" s="41"/>
      <c r="U544" s="41"/>
      <c r="V544" s="78" t="s">
        <v>2994</v>
      </c>
      <c r="W544" s="75" t="s">
        <v>1620</v>
      </c>
      <c r="X544" s="78"/>
      <c r="Y544" s="78"/>
      <c r="Z544" s="1" t="s">
        <v>7</v>
      </c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  <c r="AU544" s="18"/>
      <c r="AV544" s="18"/>
      <c r="AW544" s="18"/>
      <c r="AX544" s="18"/>
      <c r="AY544" s="18"/>
      <c r="AZ544" s="18"/>
      <c r="BA544" s="18"/>
      <c r="BB544" s="18"/>
      <c r="BC544" s="18"/>
      <c r="BD544" s="18"/>
      <c r="BE544" s="18"/>
      <c r="BF544" s="18"/>
      <c r="BG544" s="18"/>
      <c r="BH544" s="18"/>
      <c r="BI544" s="18"/>
      <c r="BJ544" s="18"/>
      <c r="BK544" s="18"/>
      <c r="BL544" s="18"/>
      <c r="BM544" s="18"/>
      <c r="BN544" s="18"/>
      <c r="BO544" s="18"/>
      <c r="BP544" s="18"/>
      <c r="BQ544" s="18"/>
      <c r="BR544" s="18"/>
      <c r="BS544" s="18"/>
      <c r="BT544" s="18"/>
      <c r="BU544" s="18"/>
      <c r="BV544" s="18"/>
      <c r="BW544" s="18"/>
      <c r="BX544" s="18"/>
      <c r="BY544" s="18"/>
      <c r="BZ544" s="18"/>
      <c r="CA544" s="18"/>
      <c r="CB544" s="18"/>
      <c r="CC544" s="18"/>
      <c r="CD544" s="18"/>
      <c r="CE544" s="18"/>
      <c r="CF544" s="18"/>
      <c r="CG544" s="18"/>
      <c r="CH544" s="18"/>
      <c r="CI544" s="18"/>
      <c r="CJ544" s="18"/>
      <c r="CK544" s="18"/>
      <c r="CL544" s="18"/>
      <c r="CM544" s="18"/>
      <c r="CN544" s="18"/>
      <c r="CO544" s="18"/>
      <c r="CP544" s="18"/>
      <c r="CQ544" s="18"/>
    </row>
    <row r="545" spans="1:99" ht="18" customHeight="1" x14ac:dyDescent="0.25">
      <c r="A545" s="39" t="s">
        <v>19</v>
      </c>
      <c r="B545" s="39" t="s">
        <v>252</v>
      </c>
      <c r="C545" s="39" t="s">
        <v>253</v>
      </c>
      <c r="D545" s="39" t="s">
        <v>78</v>
      </c>
      <c r="E545" s="39" t="s">
        <v>25</v>
      </c>
      <c r="F545" s="39" t="s">
        <v>9</v>
      </c>
      <c r="G545" s="39" t="s">
        <v>9</v>
      </c>
      <c r="H545" s="36">
        <v>31835</v>
      </c>
      <c r="I545" s="41"/>
      <c r="J545" s="8">
        <v>3</v>
      </c>
      <c r="K545" s="48">
        <v>43704</v>
      </c>
      <c r="L545" s="48">
        <v>43586</v>
      </c>
      <c r="M545" s="48">
        <v>43951</v>
      </c>
      <c r="N545" s="40">
        <v>265293</v>
      </c>
      <c r="O545" s="40">
        <v>144935.84</v>
      </c>
      <c r="P545" s="40">
        <v>410228.84</v>
      </c>
      <c r="Q545" s="41" t="s">
        <v>1184</v>
      </c>
      <c r="R545" s="39" t="s">
        <v>1185</v>
      </c>
      <c r="S545" s="39" t="s">
        <v>49</v>
      </c>
      <c r="T545" s="41"/>
      <c r="U545" s="41"/>
      <c r="V545" s="78" t="s">
        <v>2993</v>
      </c>
      <c r="W545" s="75" t="s">
        <v>1620</v>
      </c>
      <c r="X545" s="78"/>
      <c r="Y545" s="78"/>
      <c r="Z545" s="1" t="s">
        <v>7</v>
      </c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  <c r="AU545" s="18"/>
      <c r="AV545" s="18"/>
      <c r="AW545" s="18"/>
      <c r="AX545" s="18"/>
      <c r="AY545" s="18"/>
      <c r="AZ545" s="18"/>
      <c r="BA545" s="18"/>
      <c r="BB545" s="18"/>
      <c r="BC545" s="18"/>
      <c r="BD545" s="18"/>
      <c r="BE545" s="18"/>
      <c r="BF545" s="18"/>
      <c r="BG545" s="18"/>
      <c r="BH545" s="18"/>
      <c r="BI545" s="18"/>
      <c r="BJ545" s="18"/>
      <c r="BK545" s="18"/>
      <c r="BL545" s="18"/>
      <c r="BM545" s="18"/>
      <c r="BN545" s="18"/>
      <c r="BO545" s="18"/>
      <c r="BP545" s="18"/>
      <c r="BQ545" s="18"/>
      <c r="BR545" s="18"/>
      <c r="BS545" s="18"/>
      <c r="BT545" s="18"/>
      <c r="BU545" s="18"/>
      <c r="BV545" s="18"/>
      <c r="BW545" s="18"/>
      <c r="BX545" s="18"/>
      <c r="BY545" s="18"/>
      <c r="BZ545" s="18"/>
      <c r="CA545" s="18"/>
      <c r="CB545" s="18"/>
      <c r="CC545" s="18"/>
      <c r="CD545" s="18"/>
      <c r="CE545" s="18"/>
      <c r="CF545" s="18"/>
      <c r="CG545" s="18"/>
      <c r="CH545" s="18"/>
      <c r="CI545" s="18"/>
      <c r="CJ545" s="18"/>
      <c r="CK545" s="18"/>
      <c r="CL545" s="18"/>
      <c r="CM545" s="18"/>
      <c r="CN545" s="18"/>
      <c r="CO545" s="18"/>
      <c r="CP545" s="18"/>
      <c r="CQ545" s="18"/>
    </row>
    <row r="546" spans="1:99" ht="18" customHeight="1" x14ac:dyDescent="0.25">
      <c r="A546" s="43" t="s">
        <v>19</v>
      </c>
      <c r="B546" s="43" t="s">
        <v>252</v>
      </c>
      <c r="C546" s="39" t="s">
        <v>253</v>
      </c>
      <c r="D546" s="43" t="s">
        <v>78</v>
      </c>
      <c r="E546" s="43" t="s">
        <v>25</v>
      </c>
      <c r="F546" s="43"/>
      <c r="G546" s="43"/>
      <c r="H546" s="35" t="s">
        <v>1929</v>
      </c>
      <c r="I546" s="43" t="s">
        <v>1930</v>
      </c>
      <c r="J546" s="31">
        <v>4</v>
      </c>
      <c r="K546" s="30">
        <v>44008</v>
      </c>
      <c r="L546" s="30">
        <v>43952</v>
      </c>
      <c r="M546" s="30">
        <v>44316</v>
      </c>
      <c r="N546" s="29">
        <v>265225</v>
      </c>
      <c r="O546" s="29">
        <v>145004</v>
      </c>
      <c r="P546" s="29">
        <v>410229</v>
      </c>
      <c r="Q546" s="43" t="s">
        <v>1184</v>
      </c>
      <c r="R546" s="43" t="s">
        <v>1932</v>
      </c>
      <c r="S546" s="43" t="s">
        <v>1632</v>
      </c>
      <c r="T546" s="43" t="s">
        <v>1633</v>
      </c>
      <c r="U546" s="43" t="s">
        <v>1931</v>
      </c>
      <c r="V546" s="78" t="s">
        <v>3249</v>
      </c>
      <c r="W546" s="75" t="s">
        <v>2774</v>
      </c>
      <c r="X546" s="76" t="s">
        <v>1687</v>
      </c>
      <c r="Y546" s="76" t="s">
        <v>1627</v>
      </c>
      <c r="Z546" s="1" t="s">
        <v>7</v>
      </c>
    </row>
    <row r="547" spans="1:99" ht="18" customHeight="1" x14ac:dyDescent="0.25">
      <c r="A547" s="39" t="s">
        <v>19</v>
      </c>
      <c r="B547" s="39" t="s">
        <v>252</v>
      </c>
      <c r="C547" s="39" t="s">
        <v>253</v>
      </c>
      <c r="D547" s="39" t="s">
        <v>81</v>
      </c>
      <c r="E547" s="39" t="s">
        <v>1</v>
      </c>
      <c r="F547" s="39" t="s">
        <v>78</v>
      </c>
      <c r="G547" s="39" t="s">
        <v>25</v>
      </c>
      <c r="H547" s="36">
        <v>31964</v>
      </c>
      <c r="I547" s="41"/>
      <c r="J547" s="8">
        <v>3</v>
      </c>
      <c r="K547" s="48">
        <v>43756</v>
      </c>
      <c r="L547" s="48">
        <v>43709</v>
      </c>
      <c r="M547" s="48">
        <v>44074</v>
      </c>
      <c r="N547" s="40">
        <v>13398</v>
      </c>
      <c r="O547" s="40">
        <v>7502.88</v>
      </c>
      <c r="P547" s="40">
        <v>20900.88</v>
      </c>
      <c r="Q547" s="41" t="s">
        <v>254</v>
      </c>
      <c r="R547" s="39" t="s">
        <v>255</v>
      </c>
      <c r="S547" s="39" t="s">
        <v>49</v>
      </c>
      <c r="T547" s="41"/>
      <c r="U547" s="41"/>
      <c r="V547" s="78" t="s">
        <v>2997</v>
      </c>
      <c r="W547" s="75" t="s">
        <v>1620</v>
      </c>
      <c r="X547" s="78"/>
      <c r="Y547" s="78"/>
      <c r="Z547" s="1" t="s">
        <v>7</v>
      </c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  <c r="AU547" s="18"/>
      <c r="AV547" s="18"/>
      <c r="AW547" s="18"/>
      <c r="AX547" s="18"/>
      <c r="AY547" s="18"/>
      <c r="AZ547" s="18"/>
      <c r="BA547" s="18"/>
      <c r="BB547" s="18"/>
      <c r="BC547" s="18"/>
      <c r="BD547" s="18"/>
      <c r="BE547" s="18"/>
      <c r="BF547" s="18"/>
      <c r="BG547" s="18"/>
      <c r="BH547" s="18"/>
      <c r="BI547" s="18"/>
      <c r="BJ547" s="18"/>
      <c r="BK547" s="18"/>
      <c r="BL547" s="18"/>
      <c r="BM547" s="18"/>
      <c r="BN547" s="18"/>
      <c r="BO547" s="18"/>
      <c r="BP547" s="18"/>
      <c r="BQ547" s="18"/>
      <c r="BR547" s="18"/>
      <c r="BS547" s="18"/>
      <c r="BT547" s="18"/>
      <c r="BU547" s="18"/>
      <c r="BV547" s="18"/>
      <c r="BW547" s="18"/>
      <c r="BX547" s="18"/>
      <c r="BY547" s="18"/>
      <c r="BZ547" s="18"/>
      <c r="CA547" s="18"/>
      <c r="CB547" s="18"/>
      <c r="CC547" s="18"/>
      <c r="CD547" s="18"/>
      <c r="CE547" s="18"/>
      <c r="CF547" s="18"/>
      <c r="CG547" s="18"/>
      <c r="CH547" s="18"/>
      <c r="CI547" s="18"/>
      <c r="CJ547" s="18"/>
      <c r="CK547" s="18"/>
      <c r="CL547" s="18"/>
      <c r="CM547" s="18"/>
      <c r="CN547" s="18"/>
      <c r="CO547" s="18"/>
      <c r="CP547" s="18"/>
      <c r="CQ547" s="18"/>
    </row>
    <row r="548" spans="1:99" ht="18" customHeight="1" x14ac:dyDescent="0.25">
      <c r="A548" s="39" t="s">
        <v>19</v>
      </c>
      <c r="B548" s="39" t="s">
        <v>252</v>
      </c>
      <c r="C548" s="39" t="s">
        <v>520</v>
      </c>
      <c r="D548" s="39" t="s">
        <v>521</v>
      </c>
      <c r="E548" s="39" t="s">
        <v>1</v>
      </c>
      <c r="F548" s="39" t="s">
        <v>53</v>
      </c>
      <c r="G548" s="39" t="s">
        <v>25</v>
      </c>
      <c r="H548" s="36">
        <v>32316</v>
      </c>
      <c r="I548" s="41"/>
      <c r="J548" s="8">
        <v>2</v>
      </c>
      <c r="K548" s="48">
        <v>43759</v>
      </c>
      <c r="L548" s="48">
        <v>43617</v>
      </c>
      <c r="M548" s="48">
        <v>43982</v>
      </c>
      <c r="N548" s="40">
        <v>23557</v>
      </c>
      <c r="O548" s="40">
        <v>13191.92</v>
      </c>
      <c r="P548" s="40">
        <v>36748.92</v>
      </c>
      <c r="Q548" s="41" t="s">
        <v>522</v>
      </c>
      <c r="R548" s="39" t="s">
        <v>523</v>
      </c>
      <c r="S548" s="39" t="s">
        <v>49</v>
      </c>
      <c r="T548" s="41"/>
      <c r="U548" s="41"/>
      <c r="V548" s="78" t="s">
        <v>3114</v>
      </c>
      <c r="W548" s="75" t="s">
        <v>1620</v>
      </c>
      <c r="X548" s="78"/>
      <c r="Y548" s="78"/>
      <c r="Z548" s="1" t="s">
        <v>7</v>
      </c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  <c r="AU548" s="18"/>
      <c r="AV548" s="18"/>
      <c r="AW548" s="18"/>
      <c r="AX548" s="18"/>
      <c r="AY548" s="18"/>
      <c r="AZ548" s="18"/>
      <c r="BA548" s="18"/>
      <c r="BB548" s="18"/>
      <c r="BC548" s="18"/>
      <c r="BD548" s="18"/>
      <c r="BE548" s="18"/>
      <c r="BF548" s="18"/>
      <c r="BG548" s="18"/>
      <c r="BH548" s="18"/>
      <c r="BI548" s="18"/>
      <c r="BJ548" s="18"/>
      <c r="BK548" s="18"/>
      <c r="BL548" s="18"/>
      <c r="BM548" s="18"/>
      <c r="BN548" s="18"/>
      <c r="BO548" s="18"/>
      <c r="BP548" s="18"/>
      <c r="BQ548" s="18"/>
      <c r="BR548" s="18"/>
      <c r="BS548" s="18"/>
      <c r="BT548" s="18"/>
      <c r="BU548" s="18"/>
      <c r="BV548" s="18"/>
      <c r="BW548" s="18"/>
      <c r="BX548" s="18"/>
      <c r="BY548" s="18"/>
      <c r="BZ548" s="18"/>
      <c r="CA548" s="18"/>
      <c r="CB548" s="18"/>
      <c r="CC548" s="18"/>
      <c r="CD548" s="18"/>
      <c r="CE548" s="18"/>
      <c r="CF548" s="18"/>
      <c r="CG548" s="18"/>
      <c r="CH548" s="18"/>
      <c r="CI548" s="18"/>
      <c r="CJ548" s="18"/>
      <c r="CK548" s="18"/>
      <c r="CL548" s="18"/>
      <c r="CM548" s="18"/>
      <c r="CN548" s="18"/>
      <c r="CO548" s="18"/>
      <c r="CP548" s="18"/>
      <c r="CQ548" s="18"/>
    </row>
    <row r="549" spans="1:99" ht="18" customHeight="1" x14ac:dyDescent="0.25">
      <c r="A549" s="43" t="s">
        <v>19</v>
      </c>
      <c r="B549" s="43" t="s">
        <v>67</v>
      </c>
      <c r="C549" s="39" t="s">
        <v>1211</v>
      </c>
      <c r="D549" s="43" t="s">
        <v>383</v>
      </c>
      <c r="E549" s="43" t="s">
        <v>25</v>
      </c>
      <c r="F549" s="43"/>
      <c r="G549" s="43"/>
      <c r="H549" s="35" t="s">
        <v>2105</v>
      </c>
      <c r="I549" s="43" t="s">
        <v>2111</v>
      </c>
      <c r="J549" s="31">
        <v>5</v>
      </c>
      <c r="K549" s="30">
        <v>43994</v>
      </c>
      <c r="L549" s="30">
        <v>44013</v>
      </c>
      <c r="M549" s="30">
        <v>44377</v>
      </c>
      <c r="N549" s="29">
        <v>449380</v>
      </c>
      <c r="O549" s="29">
        <v>34840</v>
      </c>
      <c r="P549" s="29">
        <v>484220</v>
      </c>
      <c r="Q549" s="43" t="s">
        <v>2107</v>
      </c>
      <c r="R549" s="43" t="s">
        <v>2109</v>
      </c>
      <c r="S549" s="43" t="s">
        <v>2110</v>
      </c>
      <c r="T549" s="43" t="s">
        <v>1633</v>
      </c>
      <c r="U549" s="43" t="s">
        <v>2108</v>
      </c>
      <c r="V549" s="78" t="s">
        <v>3461</v>
      </c>
      <c r="W549" s="75" t="s">
        <v>2774</v>
      </c>
      <c r="X549" s="76" t="s">
        <v>1687</v>
      </c>
      <c r="Y549" s="76" t="s">
        <v>1627</v>
      </c>
      <c r="Z549" s="1" t="s">
        <v>7</v>
      </c>
      <c r="CS549" s="18"/>
      <c r="CT549" s="18"/>
      <c r="CU549" s="18"/>
    </row>
    <row r="550" spans="1:99" ht="18" customHeight="1" x14ac:dyDescent="0.25">
      <c r="A550" s="43" t="s">
        <v>19</v>
      </c>
      <c r="B550" s="43" t="s">
        <v>67</v>
      </c>
      <c r="C550" s="39" t="s">
        <v>1211</v>
      </c>
      <c r="D550" s="43" t="s">
        <v>383</v>
      </c>
      <c r="E550" s="43" t="s">
        <v>25</v>
      </c>
      <c r="F550" s="43"/>
      <c r="G550" s="43"/>
      <c r="H550" s="35" t="s">
        <v>2105</v>
      </c>
      <c r="I550" s="43" t="s">
        <v>2106</v>
      </c>
      <c r="J550" s="31">
        <v>5</v>
      </c>
      <c r="K550" s="30">
        <v>43994</v>
      </c>
      <c r="L550" s="30">
        <v>44013</v>
      </c>
      <c r="M550" s="30">
        <v>44377</v>
      </c>
      <c r="N550" s="29">
        <v>114779</v>
      </c>
      <c r="O550" s="29">
        <v>0</v>
      </c>
      <c r="P550" s="29">
        <v>114779</v>
      </c>
      <c r="Q550" s="43" t="s">
        <v>2107</v>
      </c>
      <c r="R550" s="43" t="s">
        <v>2109</v>
      </c>
      <c r="S550" s="43" t="s">
        <v>2110</v>
      </c>
      <c r="T550" s="43" t="s">
        <v>1633</v>
      </c>
      <c r="U550" s="43" t="s">
        <v>2108</v>
      </c>
      <c r="V550" s="78" t="s">
        <v>3461</v>
      </c>
      <c r="W550" s="75" t="s">
        <v>2774</v>
      </c>
      <c r="X550" s="76" t="s">
        <v>1687</v>
      </c>
      <c r="Y550" s="76" t="s">
        <v>1627</v>
      </c>
      <c r="Z550" s="1" t="s">
        <v>7</v>
      </c>
      <c r="CS550" s="18"/>
      <c r="CT550" s="18"/>
      <c r="CU550" s="18"/>
    </row>
    <row r="551" spans="1:99" ht="18" customHeight="1" x14ac:dyDescent="0.25">
      <c r="A551" s="39" t="s">
        <v>19</v>
      </c>
      <c r="B551" s="39" t="s">
        <v>67</v>
      </c>
      <c r="C551" s="39" t="s">
        <v>1211</v>
      </c>
      <c r="D551" s="39" t="s">
        <v>1349</v>
      </c>
      <c r="E551" s="39" t="s">
        <v>1</v>
      </c>
      <c r="F551" s="39" t="s">
        <v>383</v>
      </c>
      <c r="G551" s="39" t="s">
        <v>25</v>
      </c>
      <c r="H551" s="36">
        <v>32409</v>
      </c>
      <c r="I551" s="41"/>
      <c r="J551" s="8">
        <v>3</v>
      </c>
      <c r="K551" s="48">
        <v>43731</v>
      </c>
      <c r="L551" s="48">
        <v>43647</v>
      </c>
      <c r="M551" s="48">
        <v>44012</v>
      </c>
      <c r="N551" s="40">
        <v>5040</v>
      </c>
      <c r="O551" s="40">
        <v>403</v>
      </c>
      <c r="P551" s="40">
        <v>5443</v>
      </c>
      <c r="Q551" s="41" t="s">
        <v>1497</v>
      </c>
      <c r="R551" s="39" t="s">
        <v>1350</v>
      </c>
      <c r="S551" s="39" t="s">
        <v>326</v>
      </c>
      <c r="T551" s="41"/>
      <c r="U551" s="41"/>
      <c r="V551" s="78" t="s">
        <v>2860</v>
      </c>
      <c r="W551" s="75" t="s">
        <v>1620</v>
      </c>
      <c r="X551" s="78"/>
      <c r="Y551" s="78"/>
      <c r="Z551" s="1" t="s">
        <v>7</v>
      </c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  <c r="AU551" s="18"/>
      <c r="AV551" s="18"/>
      <c r="AW551" s="18"/>
      <c r="AX551" s="18"/>
      <c r="AY551" s="18"/>
      <c r="AZ551" s="18"/>
      <c r="BA551" s="18"/>
      <c r="BB551" s="18"/>
      <c r="BC551" s="18"/>
      <c r="BD551" s="18"/>
      <c r="BE551" s="18"/>
      <c r="BF551" s="18"/>
      <c r="BG551" s="18"/>
      <c r="BH551" s="18"/>
      <c r="BI551" s="18"/>
      <c r="BJ551" s="18"/>
      <c r="BK551" s="18"/>
      <c r="BL551" s="18"/>
      <c r="BM551" s="18"/>
      <c r="BN551" s="18"/>
      <c r="BO551" s="18"/>
      <c r="BP551" s="18"/>
      <c r="BQ551" s="18"/>
      <c r="BR551" s="18"/>
      <c r="BS551" s="18"/>
      <c r="BT551" s="18"/>
      <c r="BU551" s="18"/>
      <c r="BV551" s="18"/>
      <c r="BW551" s="18"/>
      <c r="BX551" s="18"/>
      <c r="BY551" s="18"/>
      <c r="BZ551" s="18"/>
      <c r="CA551" s="18"/>
      <c r="CB551" s="18"/>
      <c r="CC551" s="18"/>
      <c r="CD551" s="18"/>
      <c r="CE551" s="18"/>
      <c r="CF551" s="18"/>
      <c r="CG551" s="18"/>
      <c r="CH551" s="18"/>
      <c r="CI551" s="18"/>
      <c r="CJ551" s="18"/>
      <c r="CK551" s="18"/>
      <c r="CL551" s="18"/>
      <c r="CM551" s="18"/>
      <c r="CN551" s="18"/>
      <c r="CO551" s="18"/>
      <c r="CP551" s="18"/>
      <c r="CQ551" s="18"/>
      <c r="CS551" s="18"/>
      <c r="CT551" s="18"/>
      <c r="CU551" s="18"/>
    </row>
    <row r="552" spans="1:99" ht="18" customHeight="1" x14ac:dyDescent="0.25">
      <c r="A552" s="39" t="s">
        <v>19</v>
      </c>
      <c r="B552" s="39" t="s">
        <v>67</v>
      </c>
      <c r="C552" s="39" t="s">
        <v>1475</v>
      </c>
      <c r="D552" s="39" t="s">
        <v>565</v>
      </c>
      <c r="E552" s="39" t="s">
        <v>36</v>
      </c>
      <c r="F552" s="39" t="s">
        <v>78</v>
      </c>
      <c r="G552" s="39" t="s">
        <v>25</v>
      </c>
      <c r="H552" s="36">
        <v>34364</v>
      </c>
      <c r="I552" s="41"/>
      <c r="J552" s="8">
        <v>1</v>
      </c>
      <c r="K552" s="48">
        <v>43690</v>
      </c>
      <c r="L552" s="48">
        <v>43435</v>
      </c>
      <c r="M552" s="48">
        <v>43555</v>
      </c>
      <c r="N552" s="40">
        <v>1282</v>
      </c>
      <c r="O552" s="40">
        <v>718</v>
      </c>
      <c r="P552" s="40">
        <v>2000</v>
      </c>
      <c r="Q552" s="41" t="s">
        <v>1476</v>
      </c>
      <c r="R552" s="39" t="s">
        <v>1477</v>
      </c>
      <c r="S552" s="39" t="s">
        <v>49</v>
      </c>
      <c r="T552" s="41"/>
      <c r="U552" s="41"/>
      <c r="V552" s="78" t="s">
        <v>3106</v>
      </c>
      <c r="W552" s="75" t="s">
        <v>1620</v>
      </c>
      <c r="X552" s="78"/>
      <c r="Y552" s="78"/>
      <c r="Z552" s="1" t="s">
        <v>7</v>
      </c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  <c r="AU552" s="18"/>
      <c r="AV552" s="18"/>
      <c r="AW552" s="18"/>
      <c r="AX552" s="18"/>
      <c r="AY552" s="18"/>
      <c r="AZ552" s="18"/>
      <c r="BA552" s="18"/>
      <c r="BB552" s="18"/>
      <c r="BC552" s="18"/>
      <c r="BD552" s="18"/>
      <c r="BE552" s="18"/>
      <c r="BF552" s="18"/>
      <c r="BG552" s="18"/>
      <c r="BH552" s="18"/>
      <c r="BI552" s="18"/>
      <c r="BJ552" s="18"/>
      <c r="BK552" s="18"/>
      <c r="BL552" s="18"/>
      <c r="BM552" s="18"/>
      <c r="BN552" s="18"/>
      <c r="BO552" s="18"/>
      <c r="BP552" s="18"/>
      <c r="BQ552" s="18"/>
      <c r="BR552" s="18"/>
      <c r="BS552" s="18"/>
      <c r="BT552" s="18"/>
      <c r="BU552" s="18"/>
      <c r="BV552" s="18"/>
      <c r="BW552" s="18"/>
      <c r="BX552" s="18"/>
      <c r="BY552" s="18"/>
      <c r="BZ552" s="18"/>
      <c r="CA552" s="18"/>
      <c r="CB552" s="18"/>
      <c r="CC552" s="18"/>
      <c r="CD552" s="18"/>
      <c r="CE552" s="18"/>
      <c r="CF552" s="18"/>
      <c r="CG552" s="18"/>
      <c r="CH552" s="18"/>
      <c r="CI552" s="18"/>
      <c r="CJ552" s="18"/>
      <c r="CK552" s="18"/>
      <c r="CL552" s="18"/>
      <c r="CM552" s="18"/>
      <c r="CN552" s="18"/>
      <c r="CO552" s="18"/>
      <c r="CP552" s="18"/>
      <c r="CQ552" s="18"/>
      <c r="CS552" s="18"/>
      <c r="CT552" s="18"/>
      <c r="CU552" s="18"/>
    </row>
    <row r="553" spans="1:99" ht="18" customHeight="1" x14ac:dyDescent="0.25">
      <c r="A553" s="39" t="s">
        <v>19</v>
      </c>
      <c r="B553" s="39" t="s">
        <v>67</v>
      </c>
      <c r="C553" s="39" t="s">
        <v>379</v>
      </c>
      <c r="D553" s="39" t="s">
        <v>461</v>
      </c>
      <c r="E553" s="39" t="s">
        <v>36</v>
      </c>
      <c r="F553" s="39" t="s">
        <v>464</v>
      </c>
      <c r="G553" s="39" t="s">
        <v>25</v>
      </c>
      <c r="H553" s="36">
        <v>33335</v>
      </c>
      <c r="I553" s="41"/>
      <c r="J553" s="8">
        <v>4</v>
      </c>
      <c r="K553" s="48">
        <v>43767</v>
      </c>
      <c r="L553" s="48">
        <v>43738</v>
      </c>
      <c r="M553" s="48">
        <v>43980</v>
      </c>
      <c r="N553" s="40">
        <v>14833</v>
      </c>
      <c r="O553" s="40">
        <v>4894.8900000000003</v>
      </c>
      <c r="P553" s="40">
        <v>19727.89</v>
      </c>
      <c r="Q553" s="41" t="s">
        <v>462</v>
      </c>
      <c r="R553" s="39" t="s">
        <v>463</v>
      </c>
      <c r="S553" s="39" t="s">
        <v>73</v>
      </c>
      <c r="T553" s="41"/>
      <c r="U553" s="41"/>
      <c r="V553" s="78" t="s">
        <v>2894</v>
      </c>
      <c r="W553" s="75" t="s">
        <v>1620</v>
      </c>
      <c r="X553" s="78"/>
      <c r="Y553" s="78"/>
      <c r="Z553" s="1" t="s">
        <v>7</v>
      </c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  <c r="AU553" s="18"/>
      <c r="AV553" s="18"/>
      <c r="AW553" s="18"/>
      <c r="AX553" s="18"/>
      <c r="AY553" s="18"/>
      <c r="AZ553" s="18"/>
      <c r="BA553" s="18"/>
      <c r="BB553" s="18"/>
      <c r="BC553" s="18"/>
      <c r="BD553" s="18"/>
      <c r="BE553" s="18"/>
      <c r="BF553" s="18"/>
      <c r="BG553" s="18"/>
      <c r="BH553" s="18"/>
      <c r="BI553" s="18"/>
      <c r="BJ553" s="18"/>
      <c r="BK553" s="18"/>
      <c r="BL553" s="18"/>
      <c r="BM553" s="18"/>
      <c r="BN553" s="18"/>
      <c r="BO553" s="18"/>
      <c r="BP553" s="18"/>
      <c r="BQ553" s="18"/>
      <c r="BR553" s="18"/>
      <c r="BS553" s="18"/>
      <c r="BT553" s="18"/>
      <c r="BU553" s="18"/>
      <c r="BV553" s="18"/>
      <c r="BW553" s="18"/>
      <c r="BX553" s="18"/>
      <c r="BY553" s="18"/>
      <c r="BZ553" s="18"/>
      <c r="CA553" s="18"/>
      <c r="CB553" s="18"/>
      <c r="CC553" s="18"/>
      <c r="CD553" s="18"/>
      <c r="CE553" s="18"/>
      <c r="CF553" s="18"/>
      <c r="CG553" s="18"/>
      <c r="CH553" s="18"/>
      <c r="CI553" s="18"/>
      <c r="CJ553" s="18"/>
      <c r="CK553" s="18"/>
      <c r="CL553" s="18"/>
      <c r="CM553" s="18"/>
      <c r="CN553" s="18"/>
      <c r="CO553" s="18"/>
      <c r="CP553" s="18"/>
      <c r="CQ553" s="18"/>
      <c r="CS553" s="18"/>
      <c r="CT553" s="18"/>
      <c r="CU553" s="18"/>
    </row>
    <row r="554" spans="1:99" ht="18" customHeight="1" x14ac:dyDescent="0.25">
      <c r="A554" s="39" t="s">
        <v>19</v>
      </c>
      <c r="B554" s="39" t="s">
        <v>67</v>
      </c>
      <c r="C554" s="39" t="s">
        <v>379</v>
      </c>
      <c r="D554" s="39" t="s">
        <v>380</v>
      </c>
      <c r="E554" s="39" t="s">
        <v>1</v>
      </c>
      <c r="F554" s="39" t="s">
        <v>383</v>
      </c>
      <c r="G554" s="39" t="s">
        <v>25</v>
      </c>
      <c r="H554" s="36">
        <v>33210</v>
      </c>
      <c r="I554" s="41"/>
      <c r="J554" s="8">
        <v>2</v>
      </c>
      <c r="K554" s="48">
        <v>43776</v>
      </c>
      <c r="L554" s="48">
        <v>43709</v>
      </c>
      <c r="M554" s="48">
        <v>44074</v>
      </c>
      <c r="N554" s="40">
        <v>155805</v>
      </c>
      <c r="O554" s="40">
        <v>51416</v>
      </c>
      <c r="P554" s="40">
        <v>207221</v>
      </c>
      <c r="Q554" s="41" t="s">
        <v>381</v>
      </c>
      <c r="R554" s="39" t="s">
        <v>382</v>
      </c>
      <c r="S554" s="39" t="s">
        <v>73</v>
      </c>
      <c r="T554" s="41"/>
      <c r="U554" s="41"/>
      <c r="V554" s="78" t="s">
        <v>2907</v>
      </c>
      <c r="W554" s="75" t="s">
        <v>1620</v>
      </c>
      <c r="X554" s="78"/>
      <c r="Y554" s="78"/>
      <c r="Z554" s="1" t="s">
        <v>7</v>
      </c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  <c r="AU554" s="18"/>
      <c r="AV554" s="18"/>
      <c r="AW554" s="18"/>
      <c r="AX554" s="18"/>
      <c r="AY554" s="18"/>
      <c r="AZ554" s="18"/>
      <c r="BA554" s="18"/>
      <c r="BB554" s="18"/>
      <c r="BC554" s="18"/>
      <c r="BD554" s="18"/>
      <c r="BE554" s="18"/>
      <c r="BF554" s="18"/>
      <c r="BG554" s="18"/>
      <c r="BH554" s="18"/>
      <c r="BI554" s="18"/>
      <c r="BJ554" s="18"/>
      <c r="BK554" s="18"/>
      <c r="BL554" s="18"/>
      <c r="BM554" s="18"/>
      <c r="BN554" s="18"/>
      <c r="BO554" s="18"/>
      <c r="BP554" s="18"/>
      <c r="BQ554" s="18"/>
      <c r="BR554" s="18"/>
      <c r="BS554" s="18"/>
      <c r="BT554" s="18"/>
      <c r="BU554" s="18"/>
      <c r="BV554" s="18"/>
      <c r="BW554" s="18"/>
      <c r="BX554" s="18"/>
      <c r="BY554" s="18"/>
      <c r="BZ554" s="18"/>
      <c r="CA554" s="18"/>
      <c r="CB554" s="18"/>
      <c r="CC554" s="18"/>
      <c r="CD554" s="18"/>
      <c r="CE554" s="18"/>
      <c r="CF554" s="18"/>
      <c r="CG554" s="18"/>
      <c r="CH554" s="18"/>
      <c r="CI554" s="18"/>
      <c r="CJ554" s="18"/>
      <c r="CK554" s="18"/>
      <c r="CL554" s="18"/>
      <c r="CM554" s="18"/>
      <c r="CN554" s="18"/>
      <c r="CO554" s="18"/>
      <c r="CP554" s="18"/>
      <c r="CQ554" s="18"/>
      <c r="CS554" s="18"/>
      <c r="CT554" s="18"/>
      <c r="CU554" s="18"/>
    </row>
    <row r="555" spans="1:99" ht="18" customHeight="1" x14ac:dyDescent="0.25">
      <c r="A555" s="39" t="s">
        <v>19</v>
      </c>
      <c r="B555" s="39" t="s">
        <v>67</v>
      </c>
      <c r="C555" s="39" t="s">
        <v>379</v>
      </c>
      <c r="D555" s="39" t="s">
        <v>201</v>
      </c>
      <c r="E555" s="39" t="s">
        <v>70</v>
      </c>
      <c r="F555" s="39" t="s">
        <v>383</v>
      </c>
      <c r="G555" s="39" t="s">
        <v>25</v>
      </c>
      <c r="H555" s="36">
        <v>33630</v>
      </c>
      <c r="I555" s="41"/>
      <c r="J555" s="8">
        <v>1</v>
      </c>
      <c r="K555" s="48">
        <v>43704</v>
      </c>
      <c r="L555" s="48">
        <v>43435</v>
      </c>
      <c r="M555" s="48">
        <v>44104</v>
      </c>
      <c r="N555" s="40">
        <v>338346</v>
      </c>
      <c r="O555" s="40">
        <v>111654</v>
      </c>
      <c r="P555" s="40">
        <v>450000</v>
      </c>
      <c r="Q555" s="41" t="s">
        <v>1109</v>
      </c>
      <c r="R555" s="39" t="s">
        <v>1110</v>
      </c>
      <c r="S555" s="39" t="s">
        <v>49</v>
      </c>
      <c r="T555" s="41"/>
      <c r="U555" s="41"/>
      <c r="V555" s="78" t="s">
        <v>3132</v>
      </c>
      <c r="W555" s="75" t="s">
        <v>1620</v>
      </c>
      <c r="X555" s="78"/>
      <c r="Y555" s="78"/>
      <c r="Z555" s="1" t="s">
        <v>7</v>
      </c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  <c r="AU555" s="18"/>
      <c r="AV555" s="18"/>
      <c r="AW555" s="18"/>
      <c r="AX555" s="18"/>
      <c r="AY555" s="18"/>
      <c r="AZ555" s="18"/>
      <c r="BA555" s="18"/>
      <c r="BB555" s="18"/>
      <c r="BC555" s="18"/>
      <c r="BD555" s="18"/>
      <c r="BE555" s="18"/>
      <c r="BF555" s="18"/>
      <c r="BG555" s="18"/>
      <c r="BH555" s="18"/>
      <c r="BI555" s="18"/>
      <c r="BJ555" s="18"/>
      <c r="BK555" s="18"/>
      <c r="BL555" s="18"/>
      <c r="BM555" s="18"/>
      <c r="BN555" s="18"/>
      <c r="BO555" s="18"/>
      <c r="BP555" s="18"/>
      <c r="BQ555" s="18"/>
      <c r="BR555" s="18"/>
      <c r="BS555" s="18"/>
      <c r="BT555" s="18"/>
      <c r="BU555" s="18"/>
      <c r="BV555" s="18"/>
      <c r="BW555" s="18"/>
      <c r="BX555" s="18"/>
      <c r="BY555" s="18"/>
      <c r="BZ555" s="18"/>
      <c r="CA555" s="18"/>
      <c r="CB555" s="18"/>
      <c r="CC555" s="18"/>
      <c r="CD555" s="18"/>
      <c r="CE555" s="18"/>
      <c r="CF555" s="18"/>
      <c r="CG555" s="18"/>
      <c r="CH555" s="18"/>
      <c r="CI555" s="18"/>
      <c r="CJ555" s="18"/>
      <c r="CK555" s="18"/>
      <c r="CL555" s="18"/>
      <c r="CM555" s="18"/>
      <c r="CN555" s="18"/>
      <c r="CO555" s="18"/>
      <c r="CP555" s="18"/>
      <c r="CQ555" s="18"/>
      <c r="CS555" s="18"/>
      <c r="CT555" s="18"/>
      <c r="CU555" s="18"/>
    </row>
    <row r="556" spans="1:99" ht="18" customHeight="1" x14ac:dyDescent="0.25">
      <c r="A556" s="39" t="s">
        <v>19</v>
      </c>
      <c r="B556" s="39" t="s">
        <v>67</v>
      </c>
      <c r="C556" s="39" t="s">
        <v>379</v>
      </c>
      <c r="D556" s="39" t="s">
        <v>201</v>
      </c>
      <c r="E556" s="39" t="s">
        <v>70</v>
      </c>
      <c r="F556" s="39" t="s">
        <v>373</v>
      </c>
      <c r="G556" s="39" t="s">
        <v>25</v>
      </c>
      <c r="H556" s="36">
        <v>34404</v>
      </c>
      <c r="I556" s="41"/>
      <c r="J556" s="8">
        <v>1</v>
      </c>
      <c r="K556" s="48">
        <v>43690</v>
      </c>
      <c r="L556" s="48">
        <v>43647</v>
      </c>
      <c r="M556" s="48">
        <v>44469</v>
      </c>
      <c r="N556" s="40">
        <v>33647</v>
      </c>
      <c r="O556" s="40">
        <v>11104</v>
      </c>
      <c r="P556" s="40">
        <v>44751</v>
      </c>
      <c r="Q556" s="41" t="s">
        <v>1506</v>
      </c>
      <c r="R556" s="39" t="s">
        <v>1273</v>
      </c>
      <c r="S556" s="39" t="s">
        <v>73</v>
      </c>
      <c r="T556" s="41"/>
      <c r="U556" s="41"/>
      <c r="V556" s="78" t="s">
        <v>2912</v>
      </c>
      <c r="W556" s="75" t="s">
        <v>1620</v>
      </c>
      <c r="X556" s="78"/>
      <c r="Y556" s="78"/>
      <c r="Z556" s="1" t="s">
        <v>7</v>
      </c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  <c r="AU556" s="18"/>
      <c r="AV556" s="18"/>
      <c r="AW556" s="18"/>
      <c r="AX556" s="18"/>
      <c r="AY556" s="18"/>
      <c r="AZ556" s="18"/>
      <c r="BA556" s="18"/>
      <c r="BB556" s="18"/>
      <c r="BC556" s="18"/>
      <c r="BD556" s="18"/>
      <c r="BE556" s="18"/>
      <c r="BF556" s="18"/>
      <c r="BG556" s="18"/>
      <c r="BH556" s="18"/>
      <c r="BI556" s="18"/>
      <c r="BJ556" s="18"/>
      <c r="BK556" s="18"/>
      <c r="BL556" s="18"/>
      <c r="BM556" s="18"/>
      <c r="BN556" s="18"/>
      <c r="BO556" s="18"/>
      <c r="BP556" s="18"/>
      <c r="BQ556" s="18"/>
      <c r="BR556" s="18"/>
      <c r="BS556" s="18"/>
      <c r="BT556" s="18"/>
      <c r="BU556" s="18"/>
      <c r="BV556" s="18"/>
      <c r="BW556" s="18"/>
      <c r="BX556" s="18"/>
      <c r="BY556" s="18"/>
      <c r="BZ556" s="18"/>
      <c r="CA556" s="18"/>
      <c r="CB556" s="18"/>
      <c r="CC556" s="18"/>
      <c r="CD556" s="18"/>
      <c r="CE556" s="18"/>
      <c r="CF556" s="18"/>
      <c r="CG556" s="18"/>
      <c r="CH556" s="18"/>
      <c r="CI556" s="18"/>
      <c r="CJ556" s="18"/>
      <c r="CK556" s="18"/>
      <c r="CL556" s="18"/>
      <c r="CM556" s="18"/>
      <c r="CN556" s="18"/>
      <c r="CO556" s="18"/>
      <c r="CP556" s="18"/>
      <c r="CQ556" s="18"/>
      <c r="CS556" s="18"/>
      <c r="CT556" s="18"/>
      <c r="CU556" s="18"/>
    </row>
    <row r="557" spans="1:99" ht="18" customHeight="1" x14ac:dyDescent="0.25">
      <c r="A557" s="39" t="s">
        <v>19</v>
      </c>
      <c r="B557" s="39" t="s">
        <v>67</v>
      </c>
      <c r="C557" s="39" t="s">
        <v>661</v>
      </c>
      <c r="D557" s="39" t="s">
        <v>662</v>
      </c>
      <c r="E557" s="39" t="s">
        <v>70</v>
      </c>
      <c r="F557" s="39" t="s">
        <v>665</v>
      </c>
      <c r="G557" s="39" t="s">
        <v>25</v>
      </c>
      <c r="H557" s="36">
        <v>32315</v>
      </c>
      <c r="I557" s="41"/>
      <c r="J557" s="8">
        <v>2</v>
      </c>
      <c r="K557" s="48">
        <v>43811</v>
      </c>
      <c r="L557" s="48">
        <v>43800</v>
      </c>
      <c r="M557" s="48">
        <v>44104</v>
      </c>
      <c r="N557" s="40">
        <v>121466</v>
      </c>
      <c r="O557" s="40">
        <v>40083.78</v>
      </c>
      <c r="P557" s="40">
        <v>161549.78</v>
      </c>
      <c r="Q557" s="41" t="s">
        <v>663</v>
      </c>
      <c r="R557" s="39" t="s">
        <v>664</v>
      </c>
      <c r="S557" s="39" t="s">
        <v>73</v>
      </c>
      <c r="T557" s="41"/>
      <c r="U557" s="41"/>
      <c r="V557" s="78" t="s">
        <v>2878</v>
      </c>
      <c r="W557" s="75" t="s">
        <v>1620</v>
      </c>
      <c r="X557" s="78"/>
      <c r="Y557" s="78"/>
      <c r="Z557" s="1" t="s">
        <v>7</v>
      </c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  <c r="AU557" s="18"/>
      <c r="AV557" s="18"/>
      <c r="AW557" s="18"/>
      <c r="AX557" s="18"/>
      <c r="AY557" s="18"/>
      <c r="AZ557" s="18"/>
      <c r="BA557" s="18"/>
      <c r="BB557" s="18"/>
      <c r="BC557" s="18"/>
      <c r="BD557" s="18"/>
      <c r="BE557" s="18"/>
      <c r="BF557" s="18"/>
      <c r="BG557" s="18"/>
      <c r="BH557" s="18"/>
      <c r="BI557" s="18"/>
      <c r="BJ557" s="18"/>
      <c r="BK557" s="18"/>
      <c r="BL557" s="18"/>
      <c r="BM557" s="18"/>
      <c r="BN557" s="18"/>
      <c r="BO557" s="18"/>
      <c r="BP557" s="18"/>
      <c r="BQ557" s="18"/>
      <c r="BR557" s="18"/>
      <c r="BS557" s="18"/>
      <c r="BT557" s="18"/>
      <c r="BU557" s="18"/>
      <c r="BV557" s="18"/>
      <c r="BW557" s="18"/>
      <c r="BX557" s="18"/>
      <c r="BY557" s="18"/>
      <c r="BZ557" s="18"/>
      <c r="CA557" s="18"/>
      <c r="CB557" s="18"/>
      <c r="CC557" s="18"/>
      <c r="CD557" s="18"/>
      <c r="CE557" s="18"/>
      <c r="CF557" s="18"/>
      <c r="CG557" s="18"/>
      <c r="CH557" s="18"/>
      <c r="CI557" s="18"/>
      <c r="CJ557" s="18"/>
      <c r="CK557" s="18"/>
      <c r="CL557" s="18"/>
      <c r="CM557" s="18"/>
      <c r="CN557" s="18"/>
      <c r="CO557" s="18"/>
      <c r="CP557" s="18"/>
      <c r="CQ557" s="18"/>
      <c r="CS557" s="18"/>
      <c r="CT557" s="18"/>
      <c r="CU557" s="18"/>
    </row>
    <row r="558" spans="1:99" ht="18" customHeight="1" x14ac:dyDescent="0.25">
      <c r="A558" s="43" t="s">
        <v>19</v>
      </c>
      <c r="B558" s="43" t="s">
        <v>67</v>
      </c>
      <c r="C558" s="43" t="s">
        <v>1089</v>
      </c>
      <c r="D558" s="43" t="s">
        <v>407</v>
      </c>
      <c r="E558" s="43" t="s">
        <v>1</v>
      </c>
      <c r="F558" s="43" t="s">
        <v>1265</v>
      </c>
      <c r="G558" s="43" t="s">
        <v>36</v>
      </c>
      <c r="H558" s="35" t="s">
        <v>1874</v>
      </c>
      <c r="I558" s="43" t="s">
        <v>1875</v>
      </c>
      <c r="J558" s="31">
        <v>1</v>
      </c>
      <c r="K558" s="30">
        <v>44012</v>
      </c>
      <c r="L558" s="30">
        <v>43040</v>
      </c>
      <c r="M558" s="30">
        <v>73050</v>
      </c>
      <c r="N558" s="29">
        <v>4425</v>
      </c>
      <c r="O558" s="29">
        <v>354</v>
      </c>
      <c r="P558" s="29">
        <v>4779</v>
      </c>
      <c r="Q558" s="43" t="s">
        <v>1876</v>
      </c>
      <c r="R558" s="43" t="s">
        <v>1878</v>
      </c>
      <c r="S558" s="43" t="s">
        <v>1632</v>
      </c>
      <c r="T558" s="43" t="s">
        <v>1633</v>
      </c>
      <c r="U558" s="43" t="s">
        <v>1877</v>
      </c>
      <c r="V558" s="78" t="s">
        <v>3399</v>
      </c>
      <c r="W558" s="75" t="s">
        <v>2774</v>
      </c>
      <c r="X558" s="76" t="s">
        <v>1629</v>
      </c>
      <c r="Y558" s="76" t="s">
        <v>1627</v>
      </c>
      <c r="Z558" s="1" t="s">
        <v>7</v>
      </c>
      <c r="CS558" s="18"/>
      <c r="CT558" s="18"/>
      <c r="CU558" s="18"/>
    </row>
    <row r="559" spans="1:99" ht="18" customHeight="1" x14ac:dyDescent="0.25">
      <c r="A559" s="43" t="s">
        <v>19</v>
      </c>
      <c r="B559" s="43" t="s">
        <v>67</v>
      </c>
      <c r="C559" s="43" t="s">
        <v>2562</v>
      </c>
      <c r="D559" s="43" t="s">
        <v>1088</v>
      </c>
      <c r="E559" s="43" t="s">
        <v>1</v>
      </c>
      <c r="F559" s="43" t="s">
        <v>588</v>
      </c>
      <c r="G559" s="43" t="s">
        <v>25</v>
      </c>
      <c r="H559" s="35" t="s">
        <v>2563</v>
      </c>
      <c r="I559" s="43" t="s">
        <v>2564</v>
      </c>
      <c r="J559" s="31">
        <v>5</v>
      </c>
      <c r="K559" s="30">
        <v>43940</v>
      </c>
      <c r="L559" s="30">
        <v>43800</v>
      </c>
      <c r="M559" s="30">
        <v>44165</v>
      </c>
      <c r="N559" s="29">
        <v>56090</v>
      </c>
      <c r="O559" s="29">
        <v>31410</v>
      </c>
      <c r="P559" s="29">
        <v>87500</v>
      </c>
      <c r="Q559" s="43" t="s">
        <v>1309</v>
      </c>
      <c r="R559" s="43" t="s">
        <v>2566</v>
      </c>
      <c r="S559" s="43" t="s">
        <v>1632</v>
      </c>
      <c r="T559" s="43" t="s">
        <v>1633</v>
      </c>
      <c r="U559" s="43" t="s">
        <v>2565</v>
      </c>
      <c r="V559" s="78" t="s">
        <v>3241</v>
      </c>
      <c r="W559" s="75" t="s">
        <v>2774</v>
      </c>
      <c r="X559" s="76" t="s">
        <v>1687</v>
      </c>
      <c r="Y559" s="76" t="s">
        <v>1627</v>
      </c>
      <c r="Z559" s="1" t="s">
        <v>7</v>
      </c>
      <c r="CS559" s="18"/>
      <c r="CT559" s="18"/>
      <c r="CU559" s="18"/>
    </row>
    <row r="560" spans="1:99" ht="18" customHeight="1" x14ac:dyDescent="0.25">
      <c r="A560" s="39" t="s">
        <v>19</v>
      </c>
      <c r="B560" s="39" t="s">
        <v>67</v>
      </c>
      <c r="C560" s="39" t="s">
        <v>68</v>
      </c>
      <c r="D560" s="39" t="s">
        <v>69</v>
      </c>
      <c r="E560" s="39" t="s">
        <v>70</v>
      </c>
      <c r="F560" s="39" t="s">
        <v>9</v>
      </c>
      <c r="G560" s="39" t="s">
        <v>9</v>
      </c>
      <c r="H560" s="36">
        <v>32132</v>
      </c>
      <c r="I560" s="41"/>
      <c r="J560" s="8">
        <v>4</v>
      </c>
      <c r="K560" s="48">
        <v>43788</v>
      </c>
      <c r="L560" s="48">
        <v>43647</v>
      </c>
      <c r="M560" s="48">
        <v>44012</v>
      </c>
      <c r="N560" s="40">
        <v>361534</v>
      </c>
      <c r="O560" s="40">
        <v>119306.22</v>
      </c>
      <c r="P560" s="40">
        <v>480840.22</v>
      </c>
      <c r="Q560" s="41" t="s">
        <v>71</v>
      </c>
      <c r="R560" s="39" t="s">
        <v>72</v>
      </c>
      <c r="S560" s="39" t="s">
        <v>73</v>
      </c>
      <c r="T560" s="41"/>
      <c r="U560" s="41"/>
      <c r="V560" s="78" t="s">
        <v>2870</v>
      </c>
      <c r="W560" s="75" t="s">
        <v>1620</v>
      </c>
      <c r="X560" s="78"/>
      <c r="Y560" s="78"/>
      <c r="Z560" s="1" t="s">
        <v>7</v>
      </c>
      <c r="AA560" s="18"/>
      <c r="AB560" s="18"/>
      <c r="AC560" s="18"/>
      <c r="AD560" s="18"/>
      <c r="AE560" s="18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  <c r="AU560" s="18"/>
      <c r="AV560" s="18"/>
      <c r="AW560" s="18"/>
      <c r="AX560" s="18"/>
      <c r="AY560" s="18"/>
      <c r="AZ560" s="18"/>
      <c r="BA560" s="18"/>
      <c r="BB560" s="18"/>
      <c r="BC560" s="18"/>
      <c r="BD560" s="18"/>
      <c r="BE560" s="18"/>
      <c r="BF560" s="18"/>
      <c r="BG560" s="18"/>
      <c r="BH560" s="18"/>
      <c r="BI560" s="18"/>
      <c r="BJ560" s="18"/>
      <c r="BK560" s="18"/>
      <c r="BL560" s="18"/>
      <c r="BM560" s="18"/>
      <c r="BN560" s="18"/>
      <c r="BO560" s="18"/>
      <c r="BP560" s="18"/>
      <c r="BQ560" s="18"/>
      <c r="BR560" s="18"/>
      <c r="BS560" s="18"/>
      <c r="BT560" s="18"/>
      <c r="BU560" s="18"/>
      <c r="BV560" s="18"/>
      <c r="BW560" s="18"/>
      <c r="BX560" s="18"/>
      <c r="BY560" s="18"/>
      <c r="BZ560" s="18"/>
      <c r="CA560" s="18"/>
      <c r="CB560" s="18"/>
      <c r="CC560" s="18"/>
      <c r="CD560" s="18"/>
      <c r="CE560" s="18"/>
      <c r="CF560" s="18"/>
      <c r="CG560" s="18"/>
      <c r="CH560" s="18"/>
      <c r="CI560" s="18"/>
      <c r="CJ560" s="18"/>
      <c r="CK560" s="18"/>
      <c r="CL560" s="18"/>
      <c r="CM560" s="18"/>
      <c r="CN560" s="18"/>
      <c r="CO560" s="18"/>
      <c r="CP560" s="18"/>
      <c r="CQ560" s="18"/>
      <c r="CS560" s="18"/>
      <c r="CT560" s="18"/>
      <c r="CU560" s="18"/>
    </row>
    <row r="561" spans="1:99" ht="18" customHeight="1" x14ac:dyDescent="0.25">
      <c r="A561" s="43" t="s">
        <v>19</v>
      </c>
      <c r="B561" s="43" t="s">
        <v>67</v>
      </c>
      <c r="C561" s="43" t="s">
        <v>68</v>
      </c>
      <c r="D561" s="43" t="s">
        <v>69</v>
      </c>
      <c r="E561" s="43" t="s">
        <v>70</v>
      </c>
      <c r="F561" s="43"/>
      <c r="G561" s="43"/>
      <c r="H561" s="35" t="s">
        <v>1826</v>
      </c>
      <c r="I561" s="43" t="s">
        <v>1827</v>
      </c>
      <c r="J561" s="31">
        <v>3</v>
      </c>
      <c r="K561" s="30">
        <v>44012</v>
      </c>
      <c r="L561" s="30">
        <v>43282</v>
      </c>
      <c r="M561" s="30">
        <v>43646</v>
      </c>
      <c r="N561" s="29">
        <v>6767</v>
      </c>
      <c r="O561" s="29">
        <v>2233</v>
      </c>
      <c r="P561" s="29">
        <v>9000</v>
      </c>
      <c r="Q561" s="43" t="s">
        <v>71</v>
      </c>
      <c r="R561" s="43" t="s">
        <v>72</v>
      </c>
      <c r="S561" s="43" t="s">
        <v>1691</v>
      </c>
      <c r="T561" s="43" t="s">
        <v>1633</v>
      </c>
      <c r="U561" s="43" t="s">
        <v>72</v>
      </c>
      <c r="V561" s="78" t="s">
        <v>3227</v>
      </c>
      <c r="W561" s="75" t="s">
        <v>2774</v>
      </c>
      <c r="X561" s="76" t="s">
        <v>1629</v>
      </c>
      <c r="Y561" s="76" t="s">
        <v>1627</v>
      </c>
      <c r="Z561" s="1" t="s">
        <v>7</v>
      </c>
      <c r="CS561" s="18"/>
      <c r="CT561" s="18"/>
      <c r="CU561" s="18"/>
    </row>
    <row r="562" spans="1:99" ht="18" customHeight="1" x14ac:dyDescent="0.25">
      <c r="A562" s="39" t="s">
        <v>19</v>
      </c>
      <c r="B562" s="39" t="s">
        <v>67</v>
      </c>
      <c r="C562" s="39" t="s">
        <v>123</v>
      </c>
      <c r="D562" s="39" t="s">
        <v>124</v>
      </c>
      <c r="E562" s="39" t="s">
        <v>1</v>
      </c>
      <c r="F562" s="39" t="s">
        <v>127</v>
      </c>
      <c r="G562" s="39" t="s">
        <v>25</v>
      </c>
      <c r="H562" s="36">
        <v>35022</v>
      </c>
      <c r="I562" s="41"/>
      <c r="J562" s="8">
        <v>1</v>
      </c>
      <c r="K562" s="48">
        <v>43782</v>
      </c>
      <c r="L562" s="48">
        <v>43738</v>
      </c>
      <c r="M562" s="48">
        <v>44103</v>
      </c>
      <c r="N562" s="40">
        <v>101803</v>
      </c>
      <c r="O562" s="40">
        <v>33595</v>
      </c>
      <c r="P562" s="40">
        <v>135398</v>
      </c>
      <c r="Q562" s="41" t="s">
        <v>125</v>
      </c>
      <c r="R562" s="39" t="s">
        <v>126</v>
      </c>
      <c r="S562" s="39" t="s">
        <v>49</v>
      </c>
      <c r="T562" s="41"/>
      <c r="U562" s="41"/>
      <c r="V562" s="78" t="s">
        <v>3032</v>
      </c>
      <c r="W562" s="75" t="s">
        <v>1620</v>
      </c>
      <c r="X562" s="78"/>
      <c r="Y562" s="78"/>
      <c r="Z562" s="1" t="s">
        <v>7</v>
      </c>
      <c r="AA562" s="18"/>
      <c r="AB562" s="18"/>
      <c r="AC562" s="18"/>
      <c r="AD562" s="18"/>
      <c r="AE562" s="18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  <c r="AU562" s="18"/>
      <c r="AV562" s="18"/>
      <c r="AW562" s="18"/>
      <c r="AX562" s="18"/>
      <c r="AY562" s="18"/>
      <c r="AZ562" s="18"/>
      <c r="BA562" s="18"/>
      <c r="BB562" s="18"/>
      <c r="BC562" s="18"/>
      <c r="BD562" s="18"/>
      <c r="BE562" s="18"/>
      <c r="BF562" s="18"/>
      <c r="BG562" s="18"/>
      <c r="BH562" s="18"/>
      <c r="BI562" s="18"/>
      <c r="BJ562" s="18"/>
      <c r="BK562" s="18"/>
      <c r="BL562" s="18"/>
      <c r="BM562" s="18"/>
      <c r="BN562" s="18"/>
      <c r="BO562" s="18"/>
      <c r="BP562" s="18"/>
      <c r="BQ562" s="18"/>
      <c r="BR562" s="18"/>
      <c r="BS562" s="18"/>
      <c r="BT562" s="18"/>
      <c r="BU562" s="18"/>
      <c r="BV562" s="18"/>
      <c r="BW562" s="18"/>
      <c r="BX562" s="18"/>
      <c r="BY562" s="18"/>
      <c r="BZ562" s="18"/>
      <c r="CA562" s="18"/>
      <c r="CB562" s="18"/>
      <c r="CC562" s="18"/>
      <c r="CD562" s="18"/>
      <c r="CE562" s="18"/>
      <c r="CF562" s="18"/>
      <c r="CG562" s="18"/>
      <c r="CH562" s="18"/>
      <c r="CI562" s="18"/>
      <c r="CJ562" s="18"/>
      <c r="CK562" s="18"/>
      <c r="CL562" s="18"/>
      <c r="CM562" s="18"/>
      <c r="CN562" s="18"/>
      <c r="CO562" s="18"/>
      <c r="CP562" s="18"/>
      <c r="CQ562" s="18"/>
    </row>
    <row r="563" spans="1:99" ht="18" customHeight="1" x14ac:dyDescent="0.25">
      <c r="A563" s="39" t="s">
        <v>19</v>
      </c>
      <c r="B563" s="39" t="s">
        <v>67</v>
      </c>
      <c r="C563" s="39" t="s">
        <v>123</v>
      </c>
      <c r="D563" s="39" t="s">
        <v>745</v>
      </c>
      <c r="E563" s="39" t="s">
        <v>36</v>
      </c>
      <c r="F563" s="39" t="s">
        <v>380</v>
      </c>
      <c r="G563" s="39" t="s">
        <v>1</v>
      </c>
      <c r="H563" s="36">
        <v>35193</v>
      </c>
      <c r="I563" s="41"/>
      <c r="J563" s="8">
        <v>1</v>
      </c>
      <c r="K563" s="48">
        <v>43889</v>
      </c>
      <c r="L563" s="48">
        <v>43770</v>
      </c>
      <c r="M563" s="48">
        <v>44135</v>
      </c>
      <c r="N563" s="40">
        <v>3759</v>
      </c>
      <c r="O563" s="40">
        <v>1240</v>
      </c>
      <c r="P563" s="40">
        <v>4999</v>
      </c>
      <c r="Q563" s="41" t="s">
        <v>1574</v>
      </c>
      <c r="R563" s="39" t="s">
        <v>746</v>
      </c>
      <c r="S563" s="39" t="s">
        <v>73</v>
      </c>
      <c r="T563" s="41"/>
      <c r="U563" s="41"/>
      <c r="V563" s="78" t="s">
        <v>2917</v>
      </c>
      <c r="W563" s="75" t="s">
        <v>1620</v>
      </c>
      <c r="X563" s="78"/>
      <c r="Y563" s="78"/>
      <c r="Z563" s="1" t="s">
        <v>7</v>
      </c>
      <c r="AA563" s="18"/>
      <c r="AB563" s="18"/>
      <c r="AC563" s="18"/>
      <c r="AD563" s="18"/>
      <c r="AE563" s="18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  <c r="AU563" s="18"/>
      <c r="AV563" s="18"/>
      <c r="AW563" s="18"/>
      <c r="AX563" s="18"/>
      <c r="AY563" s="18"/>
      <c r="AZ563" s="18"/>
      <c r="BA563" s="18"/>
      <c r="BB563" s="18"/>
      <c r="BC563" s="18"/>
      <c r="BD563" s="18"/>
      <c r="BE563" s="18"/>
      <c r="BF563" s="18"/>
      <c r="BG563" s="18"/>
      <c r="BH563" s="18"/>
      <c r="BI563" s="18"/>
      <c r="BJ563" s="18"/>
      <c r="BK563" s="18"/>
      <c r="BL563" s="18"/>
      <c r="BM563" s="18"/>
      <c r="BN563" s="18"/>
      <c r="BO563" s="18"/>
      <c r="BP563" s="18"/>
      <c r="BQ563" s="18"/>
      <c r="BR563" s="18"/>
      <c r="BS563" s="18"/>
      <c r="BT563" s="18"/>
      <c r="BU563" s="18"/>
      <c r="BV563" s="18"/>
      <c r="BW563" s="18"/>
      <c r="BX563" s="18"/>
      <c r="BY563" s="18"/>
      <c r="BZ563" s="18"/>
      <c r="CA563" s="18"/>
      <c r="CB563" s="18"/>
      <c r="CC563" s="18"/>
      <c r="CD563" s="18"/>
      <c r="CE563" s="18"/>
      <c r="CF563" s="18"/>
      <c r="CG563" s="18"/>
      <c r="CH563" s="18"/>
      <c r="CI563" s="18"/>
      <c r="CJ563" s="18"/>
      <c r="CK563" s="18"/>
      <c r="CL563" s="18"/>
      <c r="CM563" s="18"/>
      <c r="CN563" s="18"/>
      <c r="CO563" s="18"/>
      <c r="CP563" s="18"/>
      <c r="CQ563" s="18"/>
    </row>
    <row r="564" spans="1:99" ht="18" customHeight="1" x14ac:dyDescent="0.25">
      <c r="A564" s="39" t="s">
        <v>19</v>
      </c>
      <c r="B564" s="39" t="s">
        <v>67</v>
      </c>
      <c r="C564" s="39" t="s">
        <v>123</v>
      </c>
      <c r="D564" s="39" t="s">
        <v>201</v>
      </c>
      <c r="E564" s="39" t="s">
        <v>70</v>
      </c>
      <c r="F564" s="39" t="s">
        <v>373</v>
      </c>
      <c r="G564" s="39" t="s">
        <v>25</v>
      </c>
      <c r="H564" s="36">
        <v>34354</v>
      </c>
      <c r="I564" s="41"/>
      <c r="J564" s="8">
        <v>1</v>
      </c>
      <c r="K564" s="48">
        <v>43677</v>
      </c>
      <c r="L564" s="48">
        <v>43647</v>
      </c>
      <c r="M564" s="48">
        <v>44012</v>
      </c>
      <c r="N564" s="40">
        <v>3857221</v>
      </c>
      <c r="O564" s="40">
        <v>1002853</v>
      </c>
      <c r="P564" s="40">
        <v>4860074</v>
      </c>
      <c r="Q564" s="41" t="s">
        <v>1335</v>
      </c>
      <c r="R564" s="39" t="s">
        <v>1336</v>
      </c>
      <c r="S564" s="39" t="s">
        <v>73</v>
      </c>
      <c r="T564" s="41"/>
      <c r="U564" s="41"/>
      <c r="V564" s="78" t="s">
        <v>2914</v>
      </c>
      <c r="W564" s="75" t="s">
        <v>1620</v>
      </c>
      <c r="X564" s="78"/>
      <c r="Y564" s="78"/>
      <c r="Z564" s="1" t="s">
        <v>7</v>
      </c>
      <c r="AA564" s="18"/>
      <c r="AB564" s="18"/>
      <c r="AC564" s="18"/>
      <c r="AD564" s="18"/>
      <c r="AE564" s="18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  <c r="AU564" s="18"/>
      <c r="AV564" s="18"/>
      <c r="AW564" s="18"/>
      <c r="AX564" s="18"/>
      <c r="AY564" s="18"/>
      <c r="AZ564" s="18"/>
      <c r="BA564" s="18"/>
      <c r="BB564" s="18"/>
      <c r="BC564" s="18"/>
      <c r="BD564" s="18"/>
      <c r="BE564" s="18"/>
      <c r="BF564" s="18"/>
      <c r="BG564" s="18"/>
      <c r="BH564" s="18"/>
      <c r="BI564" s="18"/>
      <c r="BJ564" s="18"/>
      <c r="BK564" s="18"/>
      <c r="BL564" s="18"/>
      <c r="BM564" s="18"/>
      <c r="BN564" s="18"/>
      <c r="BO564" s="18"/>
      <c r="BP564" s="18"/>
      <c r="BQ564" s="18"/>
      <c r="BR564" s="18"/>
      <c r="BS564" s="18"/>
      <c r="BT564" s="18"/>
      <c r="BU564" s="18"/>
      <c r="BV564" s="18"/>
      <c r="BW564" s="18"/>
      <c r="BX564" s="18"/>
      <c r="BY564" s="18"/>
      <c r="BZ564" s="18"/>
      <c r="CA564" s="18"/>
      <c r="CB564" s="18"/>
      <c r="CC564" s="18"/>
      <c r="CD564" s="18"/>
      <c r="CE564" s="18"/>
      <c r="CF564" s="18"/>
      <c r="CG564" s="18"/>
      <c r="CH564" s="18"/>
      <c r="CI564" s="18"/>
      <c r="CJ564" s="18"/>
      <c r="CK564" s="18"/>
      <c r="CL564" s="18"/>
      <c r="CM564" s="18"/>
      <c r="CN564" s="18"/>
      <c r="CO564" s="18"/>
      <c r="CP564" s="18"/>
      <c r="CQ564" s="18"/>
    </row>
    <row r="565" spans="1:99" ht="18" customHeight="1" x14ac:dyDescent="0.25">
      <c r="A565" s="39" t="s">
        <v>19</v>
      </c>
      <c r="B565" s="39" t="s">
        <v>434</v>
      </c>
      <c r="C565" s="39" t="s">
        <v>435</v>
      </c>
      <c r="D565" s="39" t="s">
        <v>436</v>
      </c>
      <c r="E565" s="39" t="s">
        <v>36</v>
      </c>
      <c r="F565" s="39" t="s">
        <v>182</v>
      </c>
      <c r="G565" s="39" t="s">
        <v>36</v>
      </c>
      <c r="H565" s="36">
        <v>34007</v>
      </c>
      <c r="I565" s="41"/>
      <c r="J565" s="8">
        <v>1</v>
      </c>
      <c r="K565" s="48">
        <v>43774</v>
      </c>
      <c r="L565" s="48">
        <v>43586</v>
      </c>
      <c r="M565" s="48">
        <v>44104</v>
      </c>
      <c r="N565" s="40">
        <v>14286</v>
      </c>
      <c r="O565" s="40">
        <v>5714</v>
      </c>
      <c r="P565" s="40">
        <v>20000</v>
      </c>
      <c r="Q565" s="41" t="s">
        <v>437</v>
      </c>
      <c r="R565" s="39" t="s">
        <v>438</v>
      </c>
      <c r="S565" s="39" t="s">
        <v>49</v>
      </c>
      <c r="T565" s="41"/>
      <c r="U565" s="41"/>
      <c r="V565" s="78" t="s">
        <v>2974</v>
      </c>
      <c r="W565" s="75" t="s">
        <v>1620</v>
      </c>
      <c r="X565" s="78"/>
      <c r="Y565" s="78"/>
      <c r="Z565" s="1" t="s">
        <v>7</v>
      </c>
      <c r="AA565" s="18"/>
      <c r="AB565" s="18"/>
      <c r="AC565" s="18"/>
      <c r="AD565" s="18"/>
      <c r="AE565" s="18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  <c r="AU565" s="18"/>
      <c r="AV565" s="18"/>
      <c r="AW565" s="18"/>
      <c r="AX565" s="18"/>
      <c r="AY565" s="18"/>
      <c r="AZ565" s="18"/>
      <c r="BA565" s="18"/>
      <c r="BB565" s="18"/>
      <c r="BC565" s="18"/>
      <c r="BD565" s="18"/>
      <c r="BE565" s="18"/>
      <c r="BF565" s="18"/>
      <c r="BG565" s="18"/>
      <c r="BH565" s="18"/>
      <c r="BI565" s="18"/>
      <c r="BJ565" s="18"/>
      <c r="BK565" s="18"/>
      <c r="BL565" s="18"/>
      <c r="BM565" s="18"/>
      <c r="BN565" s="18"/>
      <c r="BO565" s="18"/>
      <c r="BP565" s="18"/>
      <c r="BQ565" s="18"/>
      <c r="BR565" s="18"/>
      <c r="BS565" s="18"/>
      <c r="BT565" s="18"/>
      <c r="BU565" s="18"/>
      <c r="BV565" s="18"/>
      <c r="BW565" s="18"/>
      <c r="BX565" s="18"/>
      <c r="BY565" s="18"/>
      <c r="BZ565" s="18"/>
      <c r="CA565" s="18"/>
      <c r="CB565" s="18"/>
      <c r="CC565" s="18"/>
      <c r="CD565" s="18"/>
      <c r="CE565" s="18"/>
      <c r="CF565" s="18"/>
      <c r="CG565" s="18"/>
      <c r="CH565" s="18"/>
      <c r="CI565" s="18"/>
      <c r="CJ565" s="18"/>
      <c r="CK565" s="18"/>
      <c r="CL565" s="18"/>
      <c r="CM565" s="18"/>
      <c r="CN565" s="18"/>
      <c r="CO565" s="18"/>
      <c r="CP565" s="18"/>
      <c r="CQ565" s="18"/>
      <c r="CS565" s="18"/>
      <c r="CT565" s="18"/>
      <c r="CU565" s="18"/>
    </row>
    <row r="566" spans="1:99" ht="18" customHeight="1" x14ac:dyDescent="0.25">
      <c r="A566" s="39" t="s">
        <v>19</v>
      </c>
      <c r="B566" s="39" t="s">
        <v>434</v>
      </c>
      <c r="C566" s="39" t="s">
        <v>435</v>
      </c>
      <c r="D566" s="39" t="s">
        <v>81</v>
      </c>
      <c r="E566" s="39" t="s">
        <v>1</v>
      </c>
      <c r="F566" s="39" t="s">
        <v>182</v>
      </c>
      <c r="G566" s="39" t="s">
        <v>36</v>
      </c>
      <c r="H566" s="36">
        <v>29627</v>
      </c>
      <c r="I566" s="41"/>
      <c r="J566" s="8">
        <v>5</v>
      </c>
      <c r="K566" s="48">
        <v>43756</v>
      </c>
      <c r="L566" s="48">
        <v>43770</v>
      </c>
      <c r="M566" s="48">
        <v>44135</v>
      </c>
      <c r="N566" s="40">
        <v>25800</v>
      </c>
      <c r="O566" s="40">
        <v>10320</v>
      </c>
      <c r="P566" s="40">
        <v>36120</v>
      </c>
      <c r="Q566" s="41" t="s">
        <v>495</v>
      </c>
      <c r="R566" s="39" t="s">
        <v>496</v>
      </c>
      <c r="S566" s="39" t="s">
        <v>49</v>
      </c>
      <c r="T566" s="41"/>
      <c r="U566" s="41"/>
      <c r="V566" s="78" t="s">
        <v>2941</v>
      </c>
      <c r="W566" s="75" t="s">
        <v>1620</v>
      </c>
      <c r="X566" s="78"/>
      <c r="Y566" s="78"/>
      <c r="Z566" s="1" t="s">
        <v>7</v>
      </c>
      <c r="AA566" s="18"/>
      <c r="AB566" s="18"/>
      <c r="AC566" s="18"/>
      <c r="AD566" s="18"/>
      <c r="AE566" s="18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  <c r="AU566" s="18"/>
      <c r="AV566" s="18"/>
      <c r="AW566" s="18"/>
      <c r="AX566" s="18"/>
      <c r="AY566" s="18"/>
      <c r="AZ566" s="18"/>
      <c r="BA566" s="18"/>
      <c r="BB566" s="18"/>
      <c r="BC566" s="18"/>
      <c r="BD566" s="18"/>
      <c r="BE566" s="18"/>
      <c r="BF566" s="18"/>
      <c r="BG566" s="18"/>
      <c r="BH566" s="18"/>
      <c r="BI566" s="18"/>
      <c r="BJ566" s="18"/>
      <c r="BK566" s="18"/>
      <c r="BL566" s="18"/>
      <c r="BM566" s="18"/>
      <c r="BN566" s="18"/>
      <c r="BO566" s="18"/>
      <c r="BP566" s="18"/>
      <c r="BQ566" s="18"/>
      <c r="BR566" s="18"/>
      <c r="BS566" s="18"/>
      <c r="BT566" s="18"/>
      <c r="BU566" s="18"/>
      <c r="BV566" s="18"/>
      <c r="BW566" s="18"/>
      <c r="BX566" s="18"/>
      <c r="BY566" s="18"/>
      <c r="BZ566" s="18"/>
      <c r="CA566" s="18"/>
      <c r="CB566" s="18"/>
      <c r="CC566" s="18"/>
      <c r="CD566" s="18"/>
      <c r="CE566" s="18"/>
      <c r="CF566" s="18"/>
      <c r="CG566" s="18"/>
      <c r="CH566" s="18"/>
      <c r="CI566" s="18"/>
      <c r="CJ566" s="18"/>
      <c r="CK566" s="18"/>
      <c r="CL566" s="18"/>
      <c r="CM566" s="18"/>
      <c r="CN566" s="18"/>
      <c r="CO566" s="18"/>
      <c r="CP566" s="18"/>
      <c r="CQ566" s="18"/>
      <c r="CS566" s="18"/>
      <c r="CT566" s="18"/>
      <c r="CU566" s="18"/>
    </row>
    <row r="567" spans="1:99" ht="18" customHeight="1" x14ac:dyDescent="0.25">
      <c r="A567" s="43" t="s">
        <v>19</v>
      </c>
      <c r="B567" s="43" t="s">
        <v>434</v>
      </c>
      <c r="C567" s="43" t="s">
        <v>1656</v>
      </c>
      <c r="D567" s="43" t="s">
        <v>436</v>
      </c>
      <c r="E567" s="43" t="s">
        <v>36</v>
      </c>
      <c r="F567" s="43" t="s">
        <v>182</v>
      </c>
      <c r="G567" s="43" t="s">
        <v>36</v>
      </c>
      <c r="H567" s="35" t="s">
        <v>1844</v>
      </c>
      <c r="I567" s="43" t="s">
        <v>1845</v>
      </c>
      <c r="J567" s="31">
        <v>1</v>
      </c>
      <c r="K567" s="30">
        <v>44012</v>
      </c>
      <c r="L567" s="30">
        <v>42657</v>
      </c>
      <c r="M567" s="30">
        <v>44135</v>
      </c>
      <c r="N567" s="29">
        <v>1657</v>
      </c>
      <c r="O567" s="29">
        <v>663</v>
      </c>
      <c r="P567" s="29">
        <v>2320</v>
      </c>
      <c r="Q567" s="43" t="s">
        <v>1095</v>
      </c>
      <c r="R567" s="43" t="s">
        <v>1096</v>
      </c>
      <c r="S567" s="43" t="s">
        <v>1632</v>
      </c>
      <c r="T567" s="43" t="s">
        <v>1633</v>
      </c>
      <c r="U567" s="43" t="s">
        <v>1846</v>
      </c>
      <c r="V567" s="78" t="s">
        <v>3207</v>
      </c>
      <c r="W567" s="75" t="s">
        <v>2774</v>
      </c>
      <c r="X567" s="76" t="s">
        <v>1629</v>
      </c>
      <c r="Y567" s="76" t="s">
        <v>1627</v>
      </c>
      <c r="Z567" s="1" t="s">
        <v>7</v>
      </c>
    </row>
    <row r="568" spans="1:99" ht="18" customHeight="1" x14ac:dyDescent="0.25">
      <c r="A568" s="43" t="s">
        <v>19</v>
      </c>
      <c r="B568" s="43" t="s">
        <v>434</v>
      </c>
      <c r="C568" s="43" t="s">
        <v>1656</v>
      </c>
      <c r="D568" s="43" t="s">
        <v>1093</v>
      </c>
      <c r="E568" s="43" t="s">
        <v>36</v>
      </c>
      <c r="F568" s="43" t="s">
        <v>115</v>
      </c>
      <c r="G568" s="43" t="s">
        <v>36</v>
      </c>
      <c r="H568" s="35" t="s">
        <v>1778</v>
      </c>
      <c r="I568" s="43" t="s">
        <v>1779</v>
      </c>
      <c r="J568" s="31">
        <v>1</v>
      </c>
      <c r="K568" s="30">
        <v>44012</v>
      </c>
      <c r="L568" s="30">
        <v>43435</v>
      </c>
      <c r="M568" s="30">
        <v>43981</v>
      </c>
      <c r="N568" s="29">
        <v>14643</v>
      </c>
      <c r="O568" s="29">
        <v>1171</v>
      </c>
      <c r="P568" s="29">
        <v>15814</v>
      </c>
      <c r="Q568" s="43" t="s">
        <v>1229</v>
      </c>
      <c r="R568" s="43" t="s">
        <v>1230</v>
      </c>
      <c r="S568" s="43" t="s">
        <v>1632</v>
      </c>
      <c r="T568" s="43" t="s">
        <v>1633</v>
      </c>
      <c r="U568" s="43" t="s">
        <v>1780</v>
      </c>
      <c r="V568" s="78" t="s">
        <v>3386</v>
      </c>
      <c r="W568" s="75" t="s">
        <v>2774</v>
      </c>
      <c r="X568" s="76" t="s">
        <v>1629</v>
      </c>
      <c r="Y568" s="76" t="s">
        <v>1627</v>
      </c>
      <c r="Z568" s="1" t="s">
        <v>7</v>
      </c>
    </row>
    <row r="569" spans="1:99" ht="18" customHeight="1" x14ac:dyDescent="0.25">
      <c r="A569" s="43" t="s">
        <v>19</v>
      </c>
      <c r="B569" s="43" t="s">
        <v>434</v>
      </c>
      <c r="C569" s="43" t="s">
        <v>1656</v>
      </c>
      <c r="D569" s="43" t="s">
        <v>1093</v>
      </c>
      <c r="E569" s="43" t="s">
        <v>36</v>
      </c>
      <c r="F569" s="43"/>
      <c r="G569" s="43"/>
      <c r="H569" s="35" t="s">
        <v>1657</v>
      </c>
      <c r="I569" s="43" t="s">
        <v>1658</v>
      </c>
      <c r="J569" s="31">
        <v>1</v>
      </c>
      <c r="K569" s="30">
        <v>44012</v>
      </c>
      <c r="L569" s="30">
        <v>42552</v>
      </c>
      <c r="M569" s="30">
        <v>44377</v>
      </c>
      <c r="N569" s="29">
        <v>5347</v>
      </c>
      <c r="O569" s="29">
        <v>428</v>
      </c>
      <c r="P569" s="29">
        <v>5775</v>
      </c>
      <c r="Q569" s="43" t="s">
        <v>1659</v>
      </c>
      <c r="R569" s="43" t="s">
        <v>1661</v>
      </c>
      <c r="S569" s="43" t="s">
        <v>1632</v>
      </c>
      <c r="T569" s="43" t="s">
        <v>1633</v>
      </c>
      <c r="U569" s="43" t="s">
        <v>1660</v>
      </c>
      <c r="V569" s="78" t="s">
        <v>3264</v>
      </c>
      <c r="W569" s="75" t="s">
        <v>2774</v>
      </c>
      <c r="X569" s="76" t="s">
        <v>1629</v>
      </c>
      <c r="Y569" s="76" t="s">
        <v>1627</v>
      </c>
      <c r="Z569" s="1" t="s">
        <v>7</v>
      </c>
    </row>
    <row r="570" spans="1:99" ht="18" customHeight="1" x14ac:dyDescent="0.25">
      <c r="A570" s="43" t="s">
        <v>19</v>
      </c>
      <c r="B570" s="43" t="s">
        <v>1432</v>
      </c>
      <c r="C570" s="43" t="s">
        <v>564</v>
      </c>
      <c r="D570" s="43" t="s">
        <v>565</v>
      </c>
      <c r="E570" s="43" t="s">
        <v>36</v>
      </c>
      <c r="F570" s="43"/>
      <c r="G570" s="43"/>
      <c r="H570" s="35" t="s">
        <v>1644</v>
      </c>
      <c r="I570" s="43" t="s">
        <v>1645</v>
      </c>
      <c r="J570" s="31">
        <v>1</v>
      </c>
      <c r="K570" s="30">
        <v>44012</v>
      </c>
      <c r="L570" s="30">
        <v>42303</v>
      </c>
      <c r="M570" s="30">
        <v>73050</v>
      </c>
      <c r="N570" s="29">
        <v>10140</v>
      </c>
      <c r="O570" s="29">
        <v>2860</v>
      </c>
      <c r="P570" s="29">
        <v>13000</v>
      </c>
      <c r="Q570" s="43" t="s">
        <v>1646</v>
      </c>
      <c r="R570" s="43" t="s">
        <v>1648</v>
      </c>
      <c r="S570" s="43" t="s">
        <v>1632</v>
      </c>
      <c r="T570" s="43" t="s">
        <v>1633</v>
      </c>
      <c r="U570" s="43" t="s">
        <v>1647</v>
      </c>
      <c r="V570" s="78" t="s">
        <v>3265</v>
      </c>
      <c r="W570" s="75" t="s">
        <v>2774</v>
      </c>
      <c r="X570" s="76" t="s">
        <v>1629</v>
      </c>
      <c r="Y570" s="76" t="s">
        <v>1627</v>
      </c>
      <c r="Z570" s="1" t="s">
        <v>7</v>
      </c>
      <c r="CS570" s="18"/>
      <c r="CT570" s="18"/>
      <c r="CU570" s="18"/>
    </row>
    <row r="571" spans="1:99" ht="18" customHeight="1" x14ac:dyDescent="0.25">
      <c r="A571" s="43" t="s">
        <v>19</v>
      </c>
      <c r="B571" s="43" t="s">
        <v>1432</v>
      </c>
      <c r="C571" s="43" t="s">
        <v>1667</v>
      </c>
      <c r="D571" s="43" t="s">
        <v>565</v>
      </c>
      <c r="E571" s="43" t="s">
        <v>36</v>
      </c>
      <c r="F571" s="43"/>
      <c r="G571" s="43"/>
      <c r="H571" s="35" t="s">
        <v>1668</v>
      </c>
      <c r="I571" s="43" t="s">
        <v>1669</v>
      </c>
      <c r="J571" s="31">
        <v>1</v>
      </c>
      <c r="K571" s="30">
        <v>44012</v>
      </c>
      <c r="L571" s="30">
        <v>41855</v>
      </c>
      <c r="M571" s="30">
        <v>43677</v>
      </c>
      <c r="N571" s="29">
        <v>200</v>
      </c>
      <c r="O571" s="29">
        <v>0</v>
      </c>
      <c r="P571" s="29">
        <v>200</v>
      </c>
      <c r="Q571" s="43" t="s">
        <v>1670</v>
      </c>
      <c r="R571" s="43" t="s">
        <v>1672</v>
      </c>
      <c r="S571" s="43" t="s">
        <v>1632</v>
      </c>
      <c r="T571" s="43" t="s">
        <v>1633</v>
      </c>
      <c r="U571" s="43" t="s">
        <v>1671</v>
      </c>
      <c r="V571" s="78" t="s">
        <v>3263</v>
      </c>
      <c r="W571" s="75" t="s">
        <v>2774</v>
      </c>
      <c r="X571" s="76" t="s">
        <v>1629</v>
      </c>
      <c r="Y571" s="76" t="s">
        <v>1627</v>
      </c>
      <c r="Z571" s="1" t="s">
        <v>7</v>
      </c>
      <c r="CS571" s="18"/>
      <c r="CT571" s="18"/>
      <c r="CU571" s="18"/>
    </row>
    <row r="572" spans="1:99" ht="18" customHeight="1" x14ac:dyDescent="0.25">
      <c r="A572" s="39" t="s">
        <v>19</v>
      </c>
      <c r="B572" s="39" t="s">
        <v>628</v>
      </c>
      <c r="C572" s="39" t="s">
        <v>629</v>
      </c>
      <c r="D572" s="39" t="s">
        <v>630</v>
      </c>
      <c r="E572" s="39" t="s">
        <v>36</v>
      </c>
      <c r="F572" s="39" t="s">
        <v>9</v>
      </c>
      <c r="G572" s="39" t="s">
        <v>9</v>
      </c>
      <c r="H572" s="36">
        <v>34525</v>
      </c>
      <c r="I572" s="41"/>
      <c r="J572" s="8">
        <v>1</v>
      </c>
      <c r="K572" s="48">
        <v>43781</v>
      </c>
      <c r="L572" s="48">
        <v>43647</v>
      </c>
      <c r="M572" s="48">
        <v>44012</v>
      </c>
      <c r="N572" s="40">
        <v>5000</v>
      </c>
      <c r="O572" s="40">
        <v>0</v>
      </c>
      <c r="P572" s="40">
        <v>5000</v>
      </c>
      <c r="Q572" s="41" t="s">
        <v>9</v>
      </c>
      <c r="R572" s="39" t="s">
        <v>631</v>
      </c>
      <c r="S572" s="39" t="s">
        <v>49</v>
      </c>
      <c r="T572" s="41"/>
      <c r="U572" s="41"/>
      <c r="V572" s="78" t="s">
        <v>2943</v>
      </c>
      <c r="W572" s="75" t="s">
        <v>1620</v>
      </c>
      <c r="X572" s="78"/>
      <c r="Y572" s="78"/>
      <c r="Z572" s="1" t="s">
        <v>7</v>
      </c>
      <c r="AA572" s="18"/>
      <c r="AB572" s="18"/>
      <c r="AC572" s="18"/>
      <c r="AD572" s="18"/>
      <c r="AE572" s="18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  <c r="AU572" s="18"/>
      <c r="AV572" s="18"/>
      <c r="AW572" s="18"/>
      <c r="AX572" s="18"/>
      <c r="AY572" s="18"/>
      <c r="AZ572" s="18"/>
      <c r="BA572" s="18"/>
      <c r="BB572" s="18"/>
      <c r="BC572" s="18"/>
      <c r="BD572" s="18"/>
      <c r="BE572" s="18"/>
      <c r="BF572" s="18"/>
      <c r="BG572" s="18"/>
      <c r="BH572" s="18"/>
      <c r="BI572" s="18"/>
      <c r="BJ572" s="18"/>
      <c r="BK572" s="18"/>
      <c r="BL572" s="18"/>
      <c r="BM572" s="18"/>
      <c r="BN572" s="18"/>
      <c r="BO572" s="18"/>
      <c r="BP572" s="18"/>
      <c r="BQ572" s="18"/>
      <c r="BR572" s="18"/>
      <c r="BS572" s="18"/>
      <c r="BT572" s="18"/>
      <c r="BU572" s="18"/>
      <c r="BV572" s="18"/>
      <c r="BW572" s="18"/>
      <c r="BX572" s="18"/>
      <c r="BY572" s="18"/>
      <c r="BZ572" s="18"/>
      <c r="CA572" s="18"/>
      <c r="CB572" s="18"/>
      <c r="CC572" s="18"/>
      <c r="CD572" s="18"/>
      <c r="CE572" s="18"/>
      <c r="CF572" s="18"/>
      <c r="CG572" s="18"/>
      <c r="CH572" s="18"/>
      <c r="CI572" s="18"/>
      <c r="CJ572" s="18"/>
      <c r="CK572" s="18"/>
      <c r="CL572" s="18"/>
      <c r="CM572" s="18"/>
      <c r="CN572" s="18"/>
      <c r="CO572" s="18"/>
      <c r="CP572" s="18"/>
      <c r="CQ572" s="18"/>
      <c r="CS572" s="18"/>
      <c r="CT572" s="18"/>
      <c r="CU572" s="18"/>
    </row>
    <row r="573" spans="1:99" ht="18" customHeight="1" x14ac:dyDescent="0.25">
      <c r="A573" s="39" t="s">
        <v>19</v>
      </c>
      <c r="B573" s="39" t="s">
        <v>628</v>
      </c>
      <c r="C573" s="39" t="s">
        <v>629</v>
      </c>
      <c r="D573" s="39" t="s">
        <v>792</v>
      </c>
      <c r="E573" s="39" t="s">
        <v>36</v>
      </c>
      <c r="F573" s="39" t="s">
        <v>9</v>
      </c>
      <c r="G573" s="39" t="s">
        <v>9</v>
      </c>
      <c r="H573" s="36">
        <v>34833</v>
      </c>
      <c r="I573" s="41"/>
      <c r="J573" s="8">
        <v>1</v>
      </c>
      <c r="K573" s="48">
        <v>43844</v>
      </c>
      <c r="L573" s="48">
        <v>43790</v>
      </c>
      <c r="M573" s="48">
        <v>44134</v>
      </c>
      <c r="N573" s="40">
        <v>562972</v>
      </c>
      <c r="O573" s="40">
        <v>56297</v>
      </c>
      <c r="P573" s="40">
        <v>619269</v>
      </c>
      <c r="Q573" s="41" t="s">
        <v>1545</v>
      </c>
      <c r="R573" s="39" t="s">
        <v>1307</v>
      </c>
      <c r="S573" s="39" t="s">
        <v>49</v>
      </c>
      <c r="T573" s="41"/>
      <c r="U573" s="41"/>
      <c r="V573" s="78" t="s">
        <v>3113</v>
      </c>
      <c r="W573" s="75" t="s">
        <v>1620</v>
      </c>
      <c r="X573" s="78"/>
      <c r="Y573" s="78"/>
      <c r="Z573" s="1" t="s">
        <v>7</v>
      </c>
      <c r="AA573" s="18"/>
      <c r="AB573" s="18"/>
      <c r="AC573" s="18"/>
      <c r="AD573" s="18"/>
      <c r="AE573" s="18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  <c r="AU573" s="18"/>
      <c r="AV573" s="18"/>
      <c r="AW573" s="18"/>
      <c r="AX573" s="18"/>
      <c r="AY573" s="18"/>
      <c r="AZ573" s="18"/>
      <c r="BA573" s="18"/>
      <c r="BB573" s="18"/>
      <c r="BC573" s="18"/>
      <c r="BD573" s="18"/>
      <c r="BE573" s="18"/>
      <c r="BF573" s="18"/>
      <c r="BG573" s="18"/>
      <c r="BH573" s="18"/>
      <c r="BI573" s="18"/>
      <c r="BJ573" s="18"/>
      <c r="BK573" s="18"/>
      <c r="BL573" s="18"/>
      <c r="BM573" s="18"/>
      <c r="BN573" s="18"/>
      <c r="BO573" s="18"/>
      <c r="BP573" s="18"/>
      <c r="BQ573" s="18"/>
      <c r="BR573" s="18"/>
      <c r="BS573" s="18"/>
      <c r="BT573" s="18"/>
      <c r="BU573" s="18"/>
      <c r="BV573" s="18"/>
      <c r="BW573" s="18"/>
      <c r="BX573" s="18"/>
      <c r="BY573" s="18"/>
      <c r="BZ573" s="18"/>
      <c r="CA573" s="18"/>
      <c r="CB573" s="18"/>
      <c r="CC573" s="18"/>
      <c r="CD573" s="18"/>
      <c r="CE573" s="18"/>
      <c r="CF573" s="18"/>
      <c r="CG573" s="18"/>
      <c r="CH573" s="18"/>
      <c r="CI573" s="18"/>
      <c r="CJ573" s="18"/>
      <c r="CK573" s="18"/>
      <c r="CL573" s="18"/>
      <c r="CM573" s="18"/>
      <c r="CN573" s="18"/>
      <c r="CO573" s="18"/>
      <c r="CP573" s="18"/>
      <c r="CQ573" s="18"/>
      <c r="CS573" s="18"/>
      <c r="CT573" s="18"/>
      <c r="CU573" s="18"/>
    </row>
    <row r="574" spans="1:99" ht="18" customHeight="1" x14ac:dyDescent="0.25">
      <c r="A574" s="43" t="s">
        <v>19</v>
      </c>
      <c r="B574" s="43" t="s">
        <v>628</v>
      </c>
      <c r="C574" s="43" t="s">
        <v>1436</v>
      </c>
      <c r="D574" s="43" t="s">
        <v>113</v>
      </c>
      <c r="E574" s="43" t="s">
        <v>36</v>
      </c>
      <c r="F574" s="43" t="s">
        <v>129</v>
      </c>
      <c r="G574" s="43" t="s">
        <v>25</v>
      </c>
      <c r="H574" s="35" t="s">
        <v>2705</v>
      </c>
      <c r="I574" s="43" t="s">
        <v>2706</v>
      </c>
      <c r="J574" s="31">
        <v>1</v>
      </c>
      <c r="K574" s="30">
        <v>43914</v>
      </c>
      <c r="L574" s="30">
        <v>43836</v>
      </c>
      <c r="M574" s="30">
        <v>44012</v>
      </c>
      <c r="N574" s="29">
        <v>36800</v>
      </c>
      <c r="O574" s="29">
        <v>9545</v>
      </c>
      <c r="P574" s="29">
        <v>46345</v>
      </c>
      <c r="Q574" s="43" t="s">
        <v>2707</v>
      </c>
      <c r="R574" s="43" t="s">
        <v>2709</v>
      </c>
      <c r="S574" s="43" t="s">
        <v>1632</v>
      </c>
      <c r="T574" s="43" t="s">
        <v>1633</v>
      </c>
      <c r="U574" s="43" t="s">
        <v>2708</v>
      </c>
      <c r="V574" s="78" t="s">
        <v>3271</v>
      </c>
      <c r="W574" s="75" t="s">
        <v>2774</v>
      </c>
      <c r="X574" s="76" t="s">
        <v>1687</v>
      </c>
      <c r="Y574" s="76" t="s">
        <v>1627</v>
      </c>
      <c r="Z574" s="1" t="s">
        <v>7</v>
      </c>
    </row>
    <row r="575" spans="1:99" ht="18" customHeight="1" x14ac:dyDescent="0.25">
      <c r="A575" s="43" t="s">
        <v>19</v>
      </c>
      <c r="B575" s="43" t="s">
        <v>628</v>
      </c>
      <c r="C575" s="43" t="s">
        <v>2167</v>
      </c>
      <c r="D575" s="43" t="s">
        <v>1291</v>
      </c>
      <c r="E575" s="43" t="s">
        <v>36</v>
      </c>
      <c r="F575" s="43" t="s">
        <v>2168</v>
      </c>
      <c r="G575" s="43" t="s">
        <v>36</v>
      </c>
      <c r="H575" s="35" t="s">
        <v>2169</v>
      </c>
      <c r="I575" s="43" t="s">
        <v>2170</v>
      </c>
      <c r="J575" s="31">
        <v>1</v>
      </c>
      <c r="K575" s="30">
        <v>43987</v>
      </c>
      <c r="L575" s="30">
        <v>43709</v>
      </c>
      <c r="M575" s="30">
        <v>44074</v>
      </c>
      <c r="N575" s="29">
        <v>30450</v>
      </c>
      <c r="O575" s="29">
        <v>6090</v>
      </c>
      <c r="P575" s="29">
        <v>36540</v>
      </c>
      <c r="Q575" s="43" t="s">
        <v>2171</v>
      </c>
      <c r="R575" s="43" t="s">
        <v>2173</v>
      </c>
      <c r="S575" s="43" t="s">
        <v>1632</v>
      </c>
      <c r="T575" s="43" t="s">
        <v>1633</v>
      </c>
      <c r="U575" s="43" t="s">
        <v>2172</v>
      </c>
      <c r="V575" s="78" t="s">
        <v>3390</v>
      </c>
      <c r="W575" s="75" t="s">
        <v>2774</v>
      </c>
      <c r="X575" s="76" t="s">
        <v>1687</v>
      </c>
      <c r="Y575" s="76" t="s">
        <v>1627</v>
      </c>
      <c r="Z575" s="1" t="s">
        <v>7</v>
      </c>
    </row>
    <row r="576" spans="1:99" ht="18" customHeight="1" x14ac:dyDescent="0.25">
      <c r="A576" s="39" t="s">
        <v>19</v>
      </c>
      <c r="B576" s="39" t="s">
        <v>628</v>
      </c>
      <c r="C576" s="39" t="s">
        <v>853</v>
      </c>
      <c r="D576" s="39" t="s">
        <v>854</v>
      </c>
      <c r="E576" s="39" t="s">
        <v>1</v>
      </c>
      <c r="F576" s="39" t="s">
        <v>1158</v>
      </c>
      <c r="G576" s="39" t="s">
        <v>25</v>
      </c>
      <c r="H576" s="36">
        <v>34458</v>
      </c>
      <c r="I576" s="41"/>
      <c r="J576" s="8">
        <v>2</v>
      </c>
      <c r="K576" s="48">
        <v>43714</v>
      </c>
      <c r="L576" s="48">
        <v>43709</v>
      </c>
      <c r="M576" s="48">
        <v>44074</v>
      </c>
      <c r="N576" s="40">
        <v>48197</v>
      </c>
      <c r="O576" s="40">
        <v>26990</v>
      </c>
      <c r="P576" s="40">
        <v>75187</v>
      </c>
      <c r="Q576" s="41" t="s">
        <v>1526</v>
      </c>
      <c r="R576" s="39" t="s">
        <v>1527</v>
      </c>
      <c r="S576" s="39" t="s">
        <v>49</v>
      </c>
      <c r="T576" s="41"/>
      <c r="U576" s="41"/>
      <c r="V576" s="78" t="s">
        <v>2979</v>
      </c>
      <c r="W576" s="75" t="s">
        <v>1620</v>
      </c>
      <c r="X576" s="78"/>
      <c r="Y576" s="78"/>
      <c r="Z576" s="1" t="s">
        <v>7</v>
      </c>
      <c r="AA576" s="18"/>
      <c r="AB576" s="18"/>
      <c r="AC576" s="18"/>
      <c r="AD576" s="18"/>
      <c r="AE576" s="18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  <c r="AU576" s="18"/>
      <c r="AV576" s="18"/>
      <c r="AW576" s="18"/>
      <c r="AX576" s="18"/>
      <c r="AY576" s="18"/>
      <c r="AZ576" s="18"/>
      <c r="BA576" s="18"/>
      <c r="BB576" s="18"/>
      <c r="BC576" s="18"/>
      <c r="BD576" s="18"/>
      <c r="BE576" s="18"/>
      <c r="BF576" s="18"/>
      <c r="BG576" s="18"/>
      <c r="BH576" s="18"/>
      <c r="BI576" s="18"/>
      <c r="BJ576" s="18"/>
      <c r="BK576" s="18"/>
      <c r="BL576" s="18"/>
      <c r="BM576" s="18"/>
      <c r="BN576" s="18"/>
      <c r="BO576" s="18"/>
      <c r="BP576" s="18"/>
      <c r="BQ576" s="18"/>
      <c r="BR576" s="18"/>
      <c r="BS576" s="18"/>
      <c r="BT576" s="18"/>
      <c r="BU576" s="18"/>
      <c r="BV576" s="18"/>
      <c r="BW576" s="18"/>
      <c r="BX576" s="18"/>
      <c r="BY576" s="18"/>
      <c r="BZ576" s="18"/>
      <c r="CA576" s="18"/>
      <c r="CB576" s="18"/>
      <c r="CC576" s="18"/>
      <c r="CD576" s="18"/>
      <c r="CE576" s="18"/>
      <c r="CF576" s="18"/>
      <c r="CG576" s="18"/>
      <c r="CH576" s="18"/>
      <c r="CI576" s="18"/>
      <c r="CJ576" s="18"/>
      <c r="CK576" s="18"/>
      <c r="CL576" s="18"/>
      <c r="CM576" s="18"/>
      <c r="CN576" s="18"/>
      <c r="CO576" s="18"/>
      <c r="CP576" s="18"/>
      <c r="CQ576" s="18"/>
    </row>
    <row r="577" spans="1:99" ht="18" customHeight="1" x14ac:dyDescent="0.25">
      <c r="A577" s="39" t="s">
        <v>19</v>
      </c>
      <c r="B577" s="39" t="s">
        <v>628</v>
      </c>
      <c r="C577" s="39" t="s">
        <v>853</v>
      </c>
      <c r="D577" s="39" t="s">
        <v>854</v>
      </c>
      <c r="E577" s="39" t="s">
        <v>1</v>
      </c>
      <c r="F577" s="39" t="s">
        <v>588</v>
      </c>
      <c r="G577" s="39" t="s">
        <v>25</v>
      </c>
      <c r="H577" s="36">
        <v>35115</v>
      </c>
      <c r="I577" s="41"/>
      <c r="J577" s="8">
        <v>1</v>
      </c>
      <c r="K577" s="48">
        <v>43874</v>
      </c>
      <c r="L577" s="48">
        <v>43770</v>
      </c>
      <c r="M577" s="48">
        <v>44135</v>
      </c>
      <c r="N577" s="40">
        <v>18273</v>
      </c>
      <c r="O577" s="40">
        <v>10233</v>
      </c>
      <c r="P577" s="40">
        <v>28506</v>
      </c>
      <c r="Q577" s="41" t="s">
        <v>855</v>
      </c>
      <c r="R577" s="39" t="s">
        <v>1612</v>
      </c>
      <c r="S577" s="39" t="s">
        <v>49</v>
      </c>
      <c r="T577" s="41"/>
      <c r="U577" s="41"/>
      <c r="V577" s="78" t="s">
        <v>2980</v>
      </c>
      <c r="W577" s="75" t="s">
        <v>1620</v>
      </c>
      <c r="X577" s="78"/>
      <c r="Y577" s="78"/>
      <c r="Z577" s="1" t="s">
        <v>7</v>
      </c>
      <c r="AA577" s="18"/>
      <c r="AB577" s="18"/>
      <c r="AC577" s="18"/>
      <c r="AD577" s="18"/>
      <c r="AE577" s="18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  <c r="AU577" s="18"/>
      <c r="AV577" s="18"/>
      <c r="AW577" s="18"/>
      <c r="AX577" s="18"/>
      <c r="AY577" s="18"/>
      <c r="AZ577" s="18"/>
      <c r="BA577" s="18"/>
      <c r="BB577" s="18"/>
      <c r="BC577" s="18"/>
      <c r="BD577" s="18"/>
      <c r="BE577" s="18"/>
      <c r="BF577" s="18"/>
      <c r="BG577" s="18"/>
      <c r="BH577" s="18"/>
      <c r="BI577" s="18"/>
      <c r="BJ577" s="18"/>
      <c r="BK577" s="18"/>
      <c r="BL577" s="18"/>
      <c r="BM577" s="18"/>
      <c r="BN577" s="18"/>
      <c r="BO577" s="18"/>
      <c r="BP577" s="18"/>
      <c r="BQ577" s="18"/>
      <c r="BR577" s="18"/>
      <c r="BS577" s="18"/>
      <c r="BT577" s="18"/>
      <c r="BU577" s="18"/>
      <c r="BV577" s="18"/>
      <c r="BW577" s="18"/>
      <c r="BX577" s="18"/>
      <c r="BY577" s="18"/>
      <c r="BZ577" s="18"/>
      <c r="CA577" s="18"/>
      <c r="CB577" s="18"/>
      <c r="CC577" s="18"/>
      <c r="CD577" s="18"/>
      <c r="CE577" s="18"/>
      <c r="CF577" s="18"/>
      <c r="CG577" s="18"/>
      <c r="CH577" s="18"/>
      <c r="CI577" s="18"/>
      <c r="CJ577" s="18"/>
      <c r="CK577" s="18"/>
      <c r="CL577" s="18"/>
      <c r="CM577" s="18"/>
      <c r="CN577" s="18"/>
      <c r="CO577" s="18"/>
      <c r="CP577" s="18"/>
      <c r="CQ577" s="18"/>
    </row>
    <row r="578" spans="1:99" ht="18" customHeight="1" x14ac:dyDescent="0.25">
      <c r="A578" s="43" t="s">
        <v>19</v>
      </c>
      <c r="B578" s="43" t="s">
        <v>111</v>
      </c>
      <c r="C578" s="39" t="s">
        <v>779</v>
      </c>
      <c r="D578" s="43" t="s">
        <v>407</v>
      </c>
      <c r="E578" s="43" t="s">
        <v>1</v>
      </c>
      <c r="F578" s="43" t="s">
        <v>588</v>
      </c>
      <c r="G578" s="43" t="s">
        <v>25</v>
      </c>
      <c r="H578" s="35" t="s">
        <v>1797</v>
      </c>
      <c r="I578" s="43" t="s">
        <v>1798</v>
      </c>
      <c r="J578" s="31">
        <v>1</v>
      </c>
      <c r="K578" s="30">
        <v>44012</v>
      </c>
      <c r="L578" s="30">
        <v>43355</v>
      </c>
      <c r="M578" s="30">
        <v>44010</v>
      </c>
      <c r="N578" s="29">
        <v>1282</v>
      </c>
      <c r="O578" s="29">
        <v>718</v>
      </c>
      <c r="P578" s="29">
        <v>2000</v>
      </c>
      <c r="Q578" s="43" t="s">
        <v>1221</v>
      </c>
      <c r="R578" s="43" t="s">
        <v>1800</v>
      </c>
      <c r="S578" s="43" t="s">
        <v>1632</v>
      </c>
      <c r="T578" s="43" t="s">
        <v>1633</v>
      </c>
      <c r="U578" s="43" t="s">
        <v>1799</v>
      </c>
      <c r="V578" s="78" t="s">
        <v>3405</v>
      </c>
      <c r="W578" s="75" t="s">
        <v>2774</v>
      </c>
      <c r="X578" s="76" t="s">
        <v>1629</v>
      </c>
      <c r="Y578" s="76" t="s">
        <v>1627</v>
      </c>
      <c r="Z578" s="1" t="s">
        <v>7</v>
      </c>
      <c r="CS578" s="18"/>
      <c r="CT578" s="18"/>
      <c r="CU578" s="18"/>
    </row>
    <row r="579" spans="1:99" ht="18" customHeight="1" x14ac:dyDescent="0.25">
      <c r="A579" s="39" t="s">
        <v>19</v>
      </c>
      <c r="B579" s="39" t="s">
        <v>111</v>
      </c>
      <c r="C579" s="39" t="s">
        <v>779</v>
      </c>
      <c r="D579" s="39" t="s">
        <v>854</v>
      </c>
      <c r="E579" s="39" t="s">
        <v>1</v>
      </c>
      <c r="F579" s="39" t="s">
        <v>373</v>
      </c>
      <c r="G579" s="39" t="s">
        <v>25</v>
      </c>
      <c r="H579" s="36">
        <v>34528</v>
      </c>
      <c r="I579" s="41"/>
      <c r="J579" s="8">
        <v>2</v>
      </c>
      <c r="K579" s="48">
        <v>43711</v>
      </c>
      <c r="L579" s="48">
        <v>43709</v>
      </c>
      <c r="M579" s="48">
        <v>44074</v>
      </c>
      <c r="N579" s="40">
        <v>35538</v>
      </c>
      <c r="O579" s="40">
        <v>19901</v>
      </c>
      <c r="P579" s="40">
        <v>55439</v>
      </c>
      <c r="Q579" s="41" t="s">
        <v>1481</v>
      </c>
      <c r="R579" s="39" t="s">
        <v>1613</v>
      </c>
      <c r="S579" s="39" t="s">
        <v>49</v>
      </c>
      <c r="T579" s="41"/>
      <c r="U579" s="41"/>
      <c r="V579" s="78" t="s">
        <v>2981</v>
      </c>
      <c r="W579" s="75" t="s">
        <v>1620</v>
      </c>
      <c r="X579" s="78"/>
      <c r="Y579" s="78"/>
      <c r="Z579" s="1" t="s">
        <v>7</v>
      </c>
      <c r="AA579" s="18"/>
      <c r="AB579" s="18"/>
      <c r="AC579" s="18"/>
      <c r="AD579" s="18"/>
      <c r="AE579" s="18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  <c r="AU579" s="18"/>
      <c r="AV579" s="18"/>
      <c r="AW579" s="18"/>
      <c r="AX579" s="18"/>
      <c r="AY579" s="18"/>
      <c r="AZ579" s="18"/>
      <c r="BA579" s="18"/>
      <c r="BB579" s="18"/>
      <c r="BC579" s="18"/>
      <c r="BD579" s="18"/>
      <c r="BE579" s="18"/>
      <c r="BF579" s="18"/>
      <c r="BG579" s="18"/>
      <c r="BH579" s="18"/>
      <c r="BI579" s="18"/>
      <c r="BJ579" s="18"/>
      <c r="BK579" s="18"/>
      <c r="BL579" s="18"/>
      <c r="BM579" s="18"/>
      <c r="BN579" s="18"/>
      <c r="BO579" s="18"/>
      <c r="BP579" s="18"/>
      <c r="BQ579" s="18"/>
      <c r="BR579" s="18"/>
      <c r="BS579" s="18"/>
      <c r="BT579" s="18"/>
      <c r="BU579" s="18"/>
      <c r="BV579" s="18"/>
      <c r="BW579" s="18"/>
      <c r="BX579" s="18"/>
      <c r="BY579" s="18"/>
      <c r="BZ579" s="18"/>
      <c r="CA579" s="18"/>
      <c r="CB579" s="18"/>
      <c r="CC579" s="18"/>
      <c r="CD579" s="18"/>
      <c r="CE579" s="18"/>
      <c r="CF579" s="18"/>
      <c r="CG579" s="18"/>
      <c r="CH579" s="18"/>
      <c r="CI579" s="18"/>
      <c r="CJ579" s="18"/>
      <c r="CK579" s="18"/>
      <c r="CL579" s="18"/>
      <c r="CM579" s="18"/>
      <c r="CN579" s="18"/>
      <c r="CO579" s="18"/>
      <c r="CP579" s="18"/>
      <c r="CQ579" s="18"/>
      <c r="CS579" s="18"/>
      <c r="CT579" s="18"/>
      <c r="CU579" s="18"/>
    </row>
    <row r="580" spans="1:99" ht="18" customHeight="1" x14ac:dyDescent="0.25">
      <c r="A580" s="43" t="s">
        <v>19</v>
      </c>
      <c r="B580" s="43" t="s">
        <v>111</v>
      </c>
      <c r="C580" s="43" t="s">
        <v>1939</v>
      </c>
      <c r="D580" s="43" t="s">
        <v>854</v>
      </c>
      <c r="E580" s="43" t="s">
        <v>1</v>
      </c>
      <c r="F580" s="43" t="s">
        <v>1158</v>
      </c>
      <c r="G580" s="43" t="s">
        <v>25</v>
      </c>
      <c r="H580" s="35" t="s">
        <v>1940</v>
      </c>
      <c r="I580" s="43" t="s">
        <v>1941</v>
      </c>
      <c r="J580" s="31">
        <v>2</v>
      </c>
      <c r="K580" s="30">
        <v>44007</v>
      </c>
      <c r="L580" s="30">
        <v>43709</v>
      </c>
      <c r="M580" s="30">
        <v>44377</v>
      </c>
      <c r="N580" s="29">
        <v>44565</v>
      </c>
      <c r="O580" s="29">
        <v>23948</v>
      </c>
      <c r="P580" s="29">
        <v>68513</v>
      </c>
      <c r="Q580" s="43" t="s">
        <v>1191</v>
      </c>
      <c r="R580" s="43" t="s">
        <v>1358</v>
      </c>
      <c r="S580" s="43" t="s">
        <v>1632</v>
      </c>
      <c r="T580" s="43" t="s">
        <v>1633</v>
      </c>
      <c r="U580" s="43" t="s">
        <v>1942</v>
      </c>
      <c r="V580" s="78" t="s">
        <v>3466</v>
      </c>
      <c r="W580" s="75" t="s">
        <v>2774</v>
      </c>
      <c r="X580" s="76" t="s">
        <v>1629</v>
      </c>
      <c r="Y580" s="76" t="s">
        <v>1627</v>
      </c>
      <c r="Z580" s="1" t="s">
        <v>7</v>
      </c>
      <c r="CS580" s="18"/>
      <c r="CT580" s="18"/>
      <c r="CU580" s="18"/>
    </row>
    <row r="581" spans="1:99" ht="18" customHeight="1" x14ac:dyDescent="0.25">
      <c r="A581" s="43" t="s">
        <v>19</v>
      </c>
      <c r="B581" s="43" t="s">
        <v>111</v>
      </c>
      <c r="C581" s="43" t="s">
        <v>1939</v>
      </c>
      <c r="D581" s="43" t="s">
        <v>854</v>
      </c>
      <c r="E581" s="43" t="s">
        <v>1</v>
      </c>
      <c r="F581" s="43" t="s">
        <v>1158</v>
      </c>
      <c r="G581" s="43" t="s">
        <v>25</v>
      </c>
      <c r="H581" s="35" t="s">
        <v>1940</v>
      </c>
      <c r="I581" s="43" t="s">
        <v>1943</v>
      </c>
      <c r="J581" s="31">
        <v>2</v>
      </c>
      <c r="K581" s="30">
        <v>43930</v>
      </c>
      <c r="L581" s="30">
        <v>43709</v>
      </c>
      <c r="M581" s="30">
        <v>44074</v>
      </c>
      <c r="N581" s="29">
        <v>65325</v>
      </c>
      <c r="O581" s="29">
        <v>35574</v>
      </c>
      <c r="P581" s="29">
        <v>100899</v>
      </c>
      <c r="Q581" s="43" t="s">
        <v>1191</v>
      </c>
      <c r="R581" s="43" t="s">
        <v>1358</v>
      </c>
      <c r="S581" s="43" t="s">
        <v>1632</v>
      </c>
      <c r="T581" s="43" t="s">
        <v>1633</v>
      </c>
      <c r="U581" s="43" t="s">
        <v>1942</v>
      </c>
      <c r="V581" s="78" t="s">
        <v>3466</v>
      </c>
      <c r="W581" s="75" t="s">
        <v>2774</v>
      </c>
      <c r="X581" s="76" t="s">
        <v>1687</v>
      </c>
      <c r="Y581" s="76" t="s">
        <v>1627</v>
      </c>
      <c r="Z581" s="1" t="s">
        <v>7</v>
      </c>
      <c r="CS581" s="18"/>
      <c r="CT581" s="18"/>
      <c r="CU581" s="18"/>
    </row>
    <row r="582" spans="1:99" ht="18" customHeight="1" x14ac:dyDescent="0.25">
      <c r="A582" s="43" t="s">
        <v>19</v>
      </c>
      <c r="B582" s="43" t="s">
        <v>111</v>
      </c>
      <c r="C582" s="43" t="s">
        <v>1939</v>
      </c>
      <c r="D582" s="43" t="s">
        <v>854</v>
      </c>
      <c r="E582" s="43" t="s">
        <v>1</v>
      </c>
      <c r="F582" s="43" t="s">
        <v>1158</v>
      </c>
      <c r="G582" s="43" t="s">
        <v>25</v>
      </c>
      <c r="H582" s="35" t="s">
        <v>1940</v>
      </c>
      <c r="I582" s="43" t="s">
        <v>1943</v>
      </c>
      <c r="J582" s="31">
        <v>3</v>
      </c>
      <c r="K582" s="30">
        <v>44007</v>
      </c>
      <c r="L582" s="30">
        <v>43709</v>
      </c>
      <c r="M582" s="30">
        <v>44377</v>
      </c>
      <c r="N582" s="29">
        <v>1860</v>
      </c>
      <c r="O582" s="29">
        <v>1042</v>
      </c>
      <c r="P582" s="29">
        <v>2902</v>
      </c>
      <c r="Q582" s="43" t="s">
        <v>1191</v>
      </c>
      <c r="R582" s="43" t="s">
        <v>1358</v>
      </c>
      <c r="S582" s="43" t="s">
        <v>1632</v>
      </c>
      <c r="T582" s="43" t="s">
        <v>1633</v>
      </c>
      <c r="U582" s="43" t="s">
        <v>1942</v>
      </c>
      <c r="V582" s="78" t="s">
        <v>3467</v>
      </c>
      <c r="W582" s="75" t="s">
        <v>2774</v>
      </c>
      <c r="X582" s="76" t="s">
        <v>1687</v>
      </c>
      <c r="Y582" s="76" t="s">
        <v>1627</v>
      </c>
      <c r="Z582" s="1" t="s">
        <v>7</v>
      </c>
      <c r="CS582" s="18"/>
      <c r="CT582" s="18"/>
      <c r="CU582" s="18"/>
    </row>
    <row r="583" spans="1:99" ht="18" customHeight="1" x14ac:dyDescent="0.25">
      <c r="A583" s="39" t="s">
        <v>19</v>
      </c>
      <c r="B583" s="39" t="s">
        <v>111</v>
      </c>
      <c r="C583" s="39" t="s">
        <v>112</v>
      </c>
      <c r="D583" s="39" t="s">
        <v>113</v>
      </c>
      <c r="E583" s="39" t="s">
        <v>36</v>
      </c>
      <c r="F583" s="39" t="s">
        <v>115</v>
      </c>
      <c r="G583" s="39" t="s">
        <v>36</v>
      </c>
      <c r="H583" s="36">
        <v>33248</v>
      </c>
      <c r="I583" s="41"/>
      <c r="J583" s="8">
        <v>3</v>
      </c>
      <c r="K583" s="48">
        <v>43756</v>
      </c>
      <c r="L583" s="48">
        <v>44013</v>
      </c>
      <c r="M583" s="48">
        <v>44377</v>
      </c>
      <c r="N583" s="40">
        <v>1500</v>
      </c>
      <c r="O583" s="40">
        <v>120</v>
      </c>
      <c r="P583" s="40">
        <v>1620</v>
      </c>
      <c r="Q583" s="41" t="s">
        <v>9</v>
      </c>
      <c r="R583" s="39" t="s">
        <v>114</v>
      </c>
      <c r="S583" s="39" t="s">
        <v>49</v>
      </c>
      <c r="T583" s="41"/>
      <c r="U583" s="41"/>
      <c r="V583" s="78" t="s">
        <v>3112</v>
      </c>
      <c r="W583" s="75" t="s">
        <v>1620</v>
      </c>
      <c r="X583" s="78"/>
      <c r="Y583" s="78"/>
      <c r="Z583" s="1" t="s">
        <v>7</v>
      </c>
      <c r="AA583" s="18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  <c r="AU583" s="18"/>
      <c r="AV583" s="18"/>
      <c r="AW583" s="18"/>
      <c r="AX583" s="18"/>
      <c r="AY583" s="18"/>
      <c r="AZ583" s="18"/>
      <c r="BA583" s="18"/>
      <c r="BB583" s="18"/>
      <c r="BC583" s="18"/>
      <c r="BD583" s="18"/>
      <c r="BE583" s="18"/>
      <c r="BF583" s="18"/>
      <c r="BG583" s="18"/>
      <c r="BH583" s="18"/>
      <c r="BI583" s="18"/>
      <c r="BJ583" s="18"/>
      <c r="BK583" s="18"/>
      <c r="BL583" s="18"/>
      <c r="BM583" s="18"/>
      <c r="BN583" s="18"/>
      <c r="BO583" s="18"/>
      <c r="BP583" s="18"/>
      <c r="BQ583" s="18"/>
      <c r="BR583" s="18"/>
      <c r="BS583" s="18"/>
      <c r="BT583" s="18"/>
      <c r="BU583" s="18"/>
      <c r="BV583" s="18"/>
      <c r="BW583" s="18"/>
      <c r="BX583" s="18"/>
      <c r="BY583" s="18"/>
      <c r="BZ583" s="18"/>
      <c r="CA583" s="18"/>
      <c r="CB583" s="18"/>
      <c r="CC583" s="18"/>
      <c r="CD583" s="18"/>
      <c r="CE583" s="18"/>
      <c r="CF583" s="18"/>
      <c r="CG583" s="18"/>
      <c r="CH583" s="18"/>
      <c r="CI583" s="18"/>
      <c r="CJ583" s="18"/>
      <c r="CK583" s="18"/>
      <c r="CL583" s="18"/>
      <c r="CM583" s="18"/>
      <c r="CN583" s="18"/>
      <c r="CO583" s="18"/>
      <c r="CP583" s="18"/>
      <c r="CQ583" s="18"/>
      <c r="CS583" s="18"/>
      <c r="CT583" s="18"/>
      <c r="CU583" s="18"/>
    </row>
    <row r="584" spans="1:99" ht="18" customHeight="1" x14ac:dyDescent="0.25">
      <c r="A584" s="43" t="s">
        <v>19</v>
      </c>
      <c r="B584" s="43" t="s">
        <v>111</v>
      </c>
      <c r="C584" s="39" t="s">
        <v>112</v>
      </c>
      <c r="D584" s="43" t="s">
        <v>113</v>
      </c>
      <c r="E584" s="43" t="s">
        <v>36</v>
      </c>
      <c r="F584" s="43" t="s">
        <v>115</v>
      </c>
      <c r="G584" s="43" t="s">
        <v>36</v>
      </c>
      <c r="H584" s="35" t="s">
        <v>1805</v>
      </c>
      <c r="I584" s="43" t="s">
        <v>1806</v>
      </c>
      <c r="J584" s="31">
        <v>1</v>
      </c>
      <c r="K584" s="30">
        <v>44012</v>
      </c>
      <c r="L584" s="30">
        <v>43282</v>
      </c>
      <c r="M584" s="30">
        <v>44043</v>
      </c>
      <c r="N584" s="29">
        <v>7006</v>
      </c>
      <c r="O584" s="29">
        <v>561</v>
      </c>
      <c r="P584" s="29">
        <v>7567</v>
      </c>
      <c r="Q584" s="43" t="s">
        <v>113</v>
      </c>
      <c r="R584" s="43" t="s">
        <v>114</v>
      </c>
      <c r="S584" s="43" t="s">
        <v>1632</v>
      </c>
      <c r="T584" s="43" t="s">
        <v>1633</v>
      </c>
      <c r="U584" s="43" t="s">
        <v>1807</v>
      </c>
      <c r="V584" s="78" t="s">
        <v>3411</v>
      </c>
      <c r="W584" s="75" t="s">
        <v>2774</v>
      </c>
      <c r="X584" s="76" t="s">
        <v>1629</v>
      </c>
      <c r="Y584" s="76" t="s">
        <v>1627</v>
      </c>
      <c r="Z584" s="1" t="s">
        <v>7</v>
      </c>
      <c r="CS584" s="18"/>
      <c r="CT584" s="18"/>
      <c r="CU584" s="18"/>
    </row>
    <row r="585" spans="1:99" ht="18" customHeight="1" x14ac:dyDescent="0.25">
      <c r="A585" s="43" t="s">
        <v>19</v>
      </c>
      <c r="B585" s="43" t="s">
        <v>111</v>
      </c>
      <c r="C585" s="39" t="s">
        <v>112</v>
      </c>
      <c r="D585" s="43" t="s">
        <v>1228</v>
      </c>
      <c r="E585" s="43" t="s">
        <v>36</v>
      </c>
      <c r="F585" s="43"/>
      <c r="G585" s="43"/>
      <c r="H585" s="35" t="s">
        <v>1662</v>
      </c>
      <c r="I585" s="43" t="s">
        <v>1663</v>
      </c>
      <c r="J585" s="31">
        <v>1</v>
      </c>
      <c r="K585" s="30">
        <v>44012</v>
      </c>
      <c r="L585" s="30">
        <v>41518</v>
      </c>
      <c r="M585" s="30">
        <v>73050</v>
      </c>
      <c r="N585" s="29">
        <v>4819</v>
      </c>
      <c r="O585" s="29">
        <v>1359</v>
      </c>
      <c r="P585" s="29">
        <v>6178</v>
      </c>
      <c r="Q585" s="43" t="s">
        <v>1664</v>
      </c>
      <c r="R585" s="43" t="s">
        <v>1666</v>
      </c>
      <c r="S585" s="43" t="s">
        <v>1632</v>
      </c>
      <c r="T585" s="43" t="s">
        <v>1633</v>
      </c>
      <c r="U585" s="43" t="s">
        <v>1665</v>
      </c>
      <c r="V585" s="78" t="s">
        <v>3261</v>
      </c>
      <c r="W585" s="75" t="s">
        <v>2774</v>
      </c>
      <c r="X585" s="76" t="s">
        <v>1629</v>
      </c>
      <c r="Y585" s="76" t="s">
        <v>1627</v>
      </c>
      <c r="Z585" s="1" t="s">
        <v>7</v>
      </c>
      <c r="CS585" s="18"/>
      <c r="CT585" s="18"/>
      <c r="CU585" s="18"/>
    </row>
    <row r="586" spans="1:99" ht="18" customHeight="1" x14ac:dyDescent="0.25">
      <c r="A586" s="39" t="s">
        <v>19</v>
      </c>
      <c r="B586" s="39" t="s">
        <v>51</v>
      </c>
      <c r="C586" s="39" t="s">
        <v>730</v>
      </c>
      <c r="D586" s="39" t="s">
        <v>731</v>
      </c>
      <c r="E586" s="39" t="s">
        <v>36</v>
      </c>
      <c r="F586" s="39" t="s">
        <v>9</v>
      </c>
      <c r="G586" s="39" t="s">
        <v>9</v>
      </c>
      <c r="H586" s="36">
        <v>34491</v>
      </c>
      <c r="I586" s="41"/>
      <c r="J586" s="8">
        <v>1</v>
      </c>
      <c r="K586" s="48">
        <v>43845</v>
      </c>
      <c r="L586" s="48">
        <v>43709</v>
      </c>
      <c r="M586" s="48">
        <v>44804</v>
      </c>
      <c r="N586" s="40">
        <v>360058</v>
      </c>
      <c r="O586" s="40">
        <v>17616</v>
      </c>
      <c r="P586" s="40">
        <v>377674</v>
      </c>
      <c r="Q586" s="41" t="s">
        <v>732</v>
      </c>
      <c r="R586" s="39" t="s">
        <v>733</v>
      </c>
      <c r="S586" s="39" t="s">
        <v>49</v>
      </c>
      <c r="T586" s="41"/>
      <c r="U586" s="41"/>
      <c r="V586" s="78" t="s">
        <v>3167</v>
      </c>
      <c r="W586" s="75" t="s">
        <v>1620</v>
      </c>
      <c r="X586" s="78"/>
      <c r="Y586" s="78"/>
      <c r="Z586" s="1" t="s">
        <v>7</v>
      </c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18"/>
      <c r="BM586" s="18"/>
      <c r="BN586" s="18"/>
      <c r="BO586" s="18"/>
      <c r="BP586" s="18"/>
      <c r="BQ586" s="18"/>
      <c r="BR586" s="18"/>
      <c r="BS586" s="18"/>
      <c r="BT586" s="18"/>
      <c r="BU586" s="18"/>
      <c r="BV586" s="18"/>
      <c r="BW586" s="18"/>
      <c r="BX586" s="18"/>
      <c r="BY586" s="18"/>
      <c r="BZ586" s="18"/>
      <c r="CA586" s="18"/>
      <c r="CB586" s="18"/>
      <c r="CC586" s="18"/>
      <c r="CD586" s="18"/>
      <c r="CE586" s="18"/>
      <c r="CF586" s="18"/>
      <c r="CG586" s="18"/>
      <c r="CH586" s="18"/>
      <c r="CI586" s="18"/>
      <c r="CJ586" s="18"/>
      <c r="CK586" s="18"/>
      <c r="CL586" s="18"/>
      <c r="CM586" s="18"/>
      <c r="CN586" s="18"/>
      <c r="CO586" s="18"/>
      <c r="CP586" s="18"/>
      <c r="CQ586" s="18"/>
      <c r="CS586" s="18"/>
      <c r="CT586" s="18"/>
      <c r="CU586" s="18"/>
    </row>
    <row r="587" spans="1:99" ht="18" customHeight="1" x14ac:dyDescent="0.25">
      <c r="A587" s="43" t="s">
        <v>19</v>
      </c>
      <c r="B587" s="43" t="s">
        <v>51</v>
      </c>
      <c r="C587" s="43" t="s">
        <v>1182</v>
      </c>
      <c r="D587" s="43" t="s">
        <v>78</v>
      </c>
      <c r="E587" s="43" t="s">
        <v>25</v>
      </c>
      <c r="F587" s="43"/>
      <c r="G587" s="43"/>
      <c r="H587" s="35" t="s">
        <v>2471</v>
      </c>
      <c r="I587" s="43" t="s">
        <v>2472</v>
      </c>
      <c r="J587" s="31">
        <v>4</v>
      </c>
      <c r="K587" s="30">
        <v>43951</v>
      </c>
      <c r="L587" s="30">
        <v>43922</v>
      </c>
      <c r="M587" s="30">
        <v>44286</v>
      </c>
      <c r="N587" s="29">
        <v>250000</v>
      </c>
      <c r="O587" s="29">
        <v>140000</v>
      </c>
      <c r="P587" s="29">
        <v>390000</v>
      </c>
      <c r="Q587" s="43" t="s">
        <v>2473</v>
      </c>
      <c r="R587" s="43" t="s">
        <v>2475</v>
      </c>
      <c r="S587" s="43" t="s">
        <v>1632</v>
      </c>
      <c r="T587" s="43" t="s">
        <v>1633</v>
      </c>
      <c r="U587" s="43" t="s">
        <v>2474</v>
      </c>
      <c r="V587" s="78" t="s">
        <v>3228</v>
      </c>
      <c r="W587" s="75" t="s">
        <v>2774</v>
      </c>
      <c r="X587" s="76" t="s">
        <v>1687</v>
      </c>
      <c r="Y587" s="76" t="s">
        <v>1627</v>
      </c>
      <c r="Z587" s="1" t="s">
        <v>7</v>
      </c>
      <c r="CS587" s="18"/>
      <c r="CT587" s="18"/>
      <c r="CU587" s="18"/>
    </row>
    <row r="588" spans="1:99" ht="18" customHeight="1" x14ac:dyDescent="0.25">
      <c r="A588" s="39" t="s">
        <v>19</v>
      </c>
      <c r="B588" s="39" t="s">
        <v>51</v>
      </c>
      <c r="C588" s="39" t="s">
        <v>195</v>
      </c>
      <c r="D588" s="39" t="s">
        <v>196</v>
      </c>
      <c r="E588" s="39" t="s">
        <v>1</v>
      </c>
      <c r="F588" s="39" t="s">
        <v>50</v>
      </c>
      <c r="G588" s="39" t="s">
        <v>25</v>
      </c>
      <c r="H588" s="36">
        <v>33368</v>
      </c>
      <c r="I588" s="41"/>
      <c r="J588" s="8">
        <v>2</v>
      </c>
      <c r="K588" s="48">
        <v>43791</v>
      </c>
      <c r="L588" s="48">
        <v>43709</v>
      </c>
      <c r="M588" s="48">
        <v>44074</v>
      </c>
      <c r="N588" s="40">
        <v>142505</v>
      </c>
      <c r="O588" s="40">
        <v>77715</v>
      </c>
      <c r="P588" s="40">
        <v>220220</v>
      </c>
      <c r="Q588" s="41" t="s">
        <v>197</v>
      </c>
      <c r="R588" s="39" t="s">
        <v>198</v>
      </c>
      <c r="S588" s="39" t="s">
        <v>49</v>
      </c>
      <c r="T588" s="41"/>
      <c r="U588" s="41"/>
      <c r="V588" s="78" t="s">
        <v>2953</v>
      </c>
      <c r="W588" s="75" t="s">
        <v>1620</v>
      </c>
      <c r="X588" s="78"/>
      <c r="Y588" s="78"/>
      <c r="Z588" s="1" t="s">
        <v>7</v>
      </c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18"/>
      <c r="BM588" s="18"/>
      <c r="BN588" s="18"/>
      <c r="BO588" s="18"/>
      <c r="BP588" s="18"/>
      <c r="BQ588" s="18"/>
      <c r="BR588" s="18"/>
      <c r="BS588" s="18"/>
      <c r="BT588" s="18"/>
      <c r="BU588" s="18"/>
      <c r="BV588" s="18"/>
      <c r="BW588" s="18"/>
      <c r="BX588" s="18"/>
      <c r="BY588" s="18"/>
      <c r="BZ588" s="18"/>
      <c r="CA588" s="18"/>
      <c r="CB588" s="18"/>
      <c r="CC588" s="18"/>
      <c r="CD588" s="18"/>
      <c r="CE588" s="18"/>
      <c r="CF588" s="18"/>
      <c r="CG588" s="18"/>
      <c r="CH588" s="18"/>
      <c r="CI588" s="18"/>
      <c r="CJ588" s="18"/>
      <c r="CK588" s="18"/>
      <c r="CL588" s="18"/>
      <c r="CM588" s="18"/>
      <c r="CN588" s="18"/>
      <c r="CO588" s="18"/>
      <c r="CP588" s="18"/>
      <c r="CQ588" s="18"/>
      <c r="CS588" s="18"/>
      <c r="CT588" s="18"/>
      <c r="CU588" s="18"/>
    </row>
    <row r="589" spans="1:99" ht="18" customHeight="1" x14ac:dyDescent="0.25">
      <c r="A589" s="39" t="s">
        <v>19</v>
      </c>
      <c r="B589" s="39" t="s">
        <v>51</v>
      </c>
      <c r="C589" s="39" t="s">
        <v>52</v>
      </c>
      <c r="D589" s="39" t="s">
        <v>53</v>
      </c>
      <c r="E589" s="39" t="s">
        <v>25</v>
      </c>
      <c r="F589" s="39" t="s">
        <v>9</v>
      </c>
      <c r="G589" s="39" t="s">
        <v>9</v>
      </c>
      <c r="H589" s="36">
        <v>34214</v>
      </c>
      <c r="I589" s="41"/>
      <c r="J589" s="8">
        <v>1</v>
      </c>
      <c r="K589" s="48">
        <v>43766</v>
      </c>
      <c r="L589" s="48">
        <v>43719</v>
      </c>
      <c r="M589" s="48">
        <v>44074</v>
      </c>
      <c r="N589" s="40">
        <v>37325</v>
      </c>
      <c r="O589" s="40">
        <v>0</v>
      </c>
      <c r="P589" s="40">
        <v>37325</v>
      </c>
      <c r="Q589" s="41" t="s">
        <v>54</v>
      </c>
      <c r="R589" s="39" t="s">
        <v>55</v>
      </c>
      <c r="S589" s="39" t="s">
        <v>49</v>
      </c>
      <c r="T589" s="41"/>
      <c r="U589" s="41"/>
      <c r="V589" s="78" t="s">
        <v>3088</v>
      </c>
      <c r="W589" s="75" t="s">
        <v>1620</v>
      </c>
      <c r="X589" s="78"/>
      <c r="Y589" s="78"/>
      <c r="Z589" s="1" t="s">
        <v>7</v>
      </c>
      <c r="AA589" s="1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  <c r="AU589" s="18"/>
      <c r="AV589" s="18"/>
      <c r="AW589" s="18"/>
      <c r="AX589" s="18"/>
      <c r="AY589" s="18"/>
      <c r="AZ589" s="18"/>
      <c r="BA589" s="18"/>
      <c r="BB589" s="18"/>
      <c r="BC589" s="18"/>
      <c r="BD589" s="18"/>
      <c r="BE589" s="18"/>
      <c r="BF589" s="18"/>
      <c r="BG589" s="18"/>
      <c r="BH589" s="18"/>
      <c r="BI589" s="18"/>
      <c r="BJ589" s="18"/>
      <c r="BK589" s="18"/>
      <c r="BL589" s="18"/>
      <c r="BM589" s="18"/>
      <c r="BN589" s="18"/>
      <c r="BO589" s="18"/>
      <c r="BP589" s="18"/>
      <c r="BQ589" s="18"/>
      <c r="BR589" s="18"/>
      <c r="BS589" s="18"/>
      <c r="BT589" s="18"/>
      <c r="BU589" s="18"/>
      <c r="BV589" s="18"/>
      <c r="BW589" s="18"/>
      <c r="BX589" s="18"/>
      <c r="BY589" s="18"/>
      <c r="BZ589" s="18"/>
      <c r="CA589" s="18"/>
      <c r="CB589" s="18"/>
      <c r="CC589" s="18"/>
      <c r="CD589" s="18"/>
      <c r="CE589" s="18"/>
      <c r="CF589" s="18"/>
      <c r="CG589" s="18"/>
      <c r="CH589" s="18"/>
      <c r="CI589" s="18"/>
      <c r="CJ589" s="18"/>
      <c r="CK589" s="18"/>
      <c r="CL589" s="18"/>
      <c r="CM589" s="18"/>
      <c r="CN589" s="18"/>
      <c r="CO589" s="18"/>
      <c r="CP589" s="18"/>
      <c r="CQ589" s="18"/>
      <c r="CS589" s="18"/>
      <c r="CT589" s="18"/>
      <c r="CU589" s="18"/>
    </row>
    <row r="590" spans="1:99" ht="18" customHeight="1" x14ac:dyDescent="0.25">
      <c r="A590" s="43" t="s">
        <v>19</v>
      </c>
      <c r="B590" s="43" t="s">
        <v>51</v>
      </c>
      <c r="C590" s="43" t="s">
        <v>2300</v>
      </c>
      <c r="D590" s="43" t="s">
        <v>78</v>
      </c>
      <c r="E590" s="43" t="s">
        <v>25</v>
      </c>
      <c r="F590" s="43"/>
      <c r="G590" s="43"/>
      <c r="H590" s="35" t="s">
        <v>2301</v>
      </c>
      <c r="I590" s="43" t="s">
        <v>2302</v>
      </c>
      <c r="J590" s="31">
        <v>1</v>
      </c>
      <c r="K590" s="30">
        <v>43972</v>
      </c>
      <c r="L590" s="30">
        <v>43972</v>
      </c>
      <c r="M590" s="30">
        <v>44336</v>
      </c>
      <c r="N590" s="29">
        <v>65310</v>
      </c>
      <c r="O590" s="29">
        <v>0</v>
      </c>
      <c r="P590" s="29">
        <v>65310</v>
      </c>
      <c r="Q590" s="43" t="s">
        <v>2303</v>
      </c>
      <c r="R590" s="43" t="s">
        <v>1433</v>
      </c>
      <c r="S590" s="43" t="s">
        <v>1632</v>
      </c>
      <c r="T590" s="43" t="s">
        <v>1633</v>
      </c>
      <c r="U590" s="43" t="s">
        <v>2304</v>
      </c>
      <c r="V590" s="78" t="s">
        <v>3315</v>
      </c>
      <c r="W590" s="75" t="s">
        <v>2774</v>
      </c>
      <c r="X590" s="76" t="s">
        <v>1687</v>
      </c>
      <c r="Y590" s="76" t="s">
        <v>1627</v>
      </c>
      <c r="Z590" s="1" t="s">
        <v>7</v>
      </c>
      <c r="CS590" s="18"/>
      <c r="CT590" s="18"/>
      <c r="CU590" s="18"/>
    </row>
    <row r="591" spans="1:99" ht="18" customHeight="1" x14ac:dyDescent="0.25">
      <c r="A591" s="39" t="s">
        <v>19</v>
      </c>
      <c r="B591" s="39" t="s">
        <v>51</v>
      </c>
      <c r="C591" s="39" t="s">
        <v>589</v>
      </c>
      <c r="D591" s="39" t="s">
        <v>590</v>
      </c>
      <c r="E591" s="39" t="s">
        <v>36</v>
      </c>
      <c r="F591" s="39" t="s">
        <v>9</v>
      </c>
      <c r="G591" s="39" t="s">
        <v>9</v>
      </c>
      <c r="H591" s="36">
        <v>34794</v>
      </c>
      <c r="I591" s="41"/>
      <c r="J591" s="8">
        <v>1</v>
      </c>
      <c r="K591" s="48">
        <v>43818</v>
      </c>
      <c r="L591" s="48">
        <v>43466</v>
      </c>
      <c r="M591" s="48">
        <v>44561</v>
      </c>
      <c r="N591" s="40">
        <v>128836</v>
      </c>
      <c r="O591" s="40">
        <v>0</v>
      </c>
      <c r="P591" s="40">
        <v>128836</v>
      </c>
      <c r="Q591" s="41" t="s">
        <v>591</v>
      </c>
      <c r="R591" s="39" t="s">
        <v>592</v>
      </c>
      <c r="S591" s="39" t="s">
        <v>49</v>
      </c>
      <c r="T591" s="41"/>
      <c r="U591" s="41"/>
      <c r="V591" s="78" t="s">
        <v>3003</v>
      </c>
      <c r="W591" s="75" t="s">
        <v>1620</v>
      </c>
      <c r="X591" s="78"/>
      <c r="Y591" s="78"/>
      <c r="Z591" s="1" t="s">
        <v>7</v>
      </c>
      <c r="AA591" s="18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  <c r="AU591" s="18"/>
      <c r="AV591" s="18"/>
      <c r="AW591" s="18"/>
      <c r="AX591" s="18"/>
      <c r="AY591" s="18"/>
      <c r="AZ591" s="18"/>
      <c r="BA591" s="18"/>
      <c r="BB591" s="18"/>
      <c r="BC591" s="18"/>
      <c r="BD591" s="18"/>
      <c r="BE591" s="18"/>
      <c r="BF591" s="18"/>
      <c r="BG591" s="18"/>
      <c r="BH591" s="18"/>
      <c r="BI591" s="18"/>
      <c r="BJ591" s="18"/>
      <c r="BK591" s="18"/>
      <c r="BL591" s="18"/>
      <c r="BM591" s="18"/>
      <c r="BN591" s="18"/>
      <c r="BO591" s="18"/>
      <c r="BP591" s="18"/>
      <c r="BQ591" s="18"/>
      <c r="BR591" s="18"/>
      <c r="BS591" s="18"/>
      <c r="BT591" s="18"/>
      <c r="BU591" s="18"/>
      <c r="BV591" s="18"/>
      <c r="BW591" s="18"/>
      <c r="BX591" s="18"/>
      <c r="BY591" s="18"/>
      <c r="BZ591" s="18"/>
      <c r="CA591" s="18"/>
      <c r="CB591" s="18"/>
      <c r="CC591" s="18"/>
      <c r="CD591" s="18"/>
      <c r="CE591" s="18"/>
      <c r="CF591" s="18"/>
      <c r="CG591" s="18"/>
      <c r="CH591" s="18"/>
      <c r="CI591" s="18"/>
      <c r="CJ591" s="18"/>
      <c r="CK591" s="18"/>
      <c r="CL591" s="18"/>
      <c r="CM591" s="18"/>
      <c r="CN591" s="18"/>
      <c r="CO591" s="18"/>
      <c r="CP591" s="18"/>
      <c r="CQ591" s="18"/>
    </row>
    <row r="592" spans="1:99" ht="18" customHeight="1" x14ac:dyDescent="0.25">
      <c r="A592" s="39" t="s">
        <v>19</v>
      </c>
      <c r="B592" s="39" t="s">
        <v>51</v>
      </c>
      <c r="C592" s="39" t="s">
        <v>74</v>
      </c>
      <c r="D592" s="39" t="s">
        <v>78</v>
      </c>
      <c r="E592" s="39" t="s">
        <v>25</v>
      </c>
      <c r="F592" s="39" t="s">
        <v>9</v>
      </c>
      <c r="G592" s="39" t="s">
        <v>9</v>
      </c>
      <c r="H592" s="36">
        <v>31950</v>
      </c>
      <c r="I592" s="41"/>
      <c r="J592" s="8">
        <v>2</v>
      </c>
      <c r="K592" s="48">
        <v>43874</v>
      </c>
      <c r="L592" s="48">
        <v>43831</v>
      </c>
      <c r="M592" s="48">
        <v>44196</v>
      </c>
      <c r="N592" s="40">
        <v>561940</v>
      </c>
      <c r="O592" s="40">
        <v>298726.40000000002</v>
      </c>
      <c r="P592" s="40">
        <v>860666.4</v>
      </c>
      <c r="Q592" s="41" t="s">
        <v>1251</v>
      </c>
      <c r="R592" s="39" t="s">
        <v>1252</v>
      </c>
      <c r="S592" s="39" t="s">
        <v>49</v>
      </c>
      <c r="T592" s="41"/>
      <c r="U592" s="41"/>
      <c r="V592" s="78" t="s">
        <v>2952</v>
      </c>
      <c r="W592" s="75" t="s">
        <v>1620</v>
      </c>
      <c r="X592" s="78"/>
      <c r="Y592" s="78"/>
      <c r="Z592" s="1" t="s">
        <v>7</v>
      </c>
      <c r="AA592" s="1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  <c r="AU592" s="18"/>
      <c r="AV592" s="18"/>
      <c r="AW592" s="18"/>
      <c r="AX592" s="18"/>
      <c r="AY592" s="18"/>
      <c r="AZ592" s="18"/>
      <c r="BA592" s="18"/>
      <c r="BB592" s="18"/>
      <c r="BC592" s="18"/>
      <c r="BD592" s="18"/>
      <c r="BE592" s="18"/>
      <c r="BF592" s="18"/>
      <c r="BG592" s="18"/>
      <c r="BH592" s="18"/>
      <c r="BI592" s="18"/>
      <c r="BJ592" s="18"/>
      <c r="BK592" s="18"/>
      <c r="BL592" s="18"/>
      <c r="BM592" s="18"/>
      <c r="BN592" s="18"/>
      <c r="BO592" s="18"/>
      <c r="BP592" s="18"/>
      <c r="BQ592" s="18"/>
      <c r="BR592" s="18"/>
      <c r="BS592" s="18"/>
      <c r="BT592" s="18"/>
      <c r="BU592" s="18"/>
      <c r="BV592" s="18"/>
      <c r="BW592" s="18"/>
      <c r="BX592" s="18"/>
      <c r="BY592" s="18"/>
      <c r="BZ592" s="18"/>
      <c r="CA592" s="18"/>
      <c r="CB592" s="18"/>
      <c r="CC592" s="18"/>
      <c r="CD592" s="18"/>
      <c r="CE592" s="18"/>
      <c r="CF592" s="18"/>
      <c r="CG592" s="18"/>
      <c r="CH592" s="18"/>
      <c r="CI592" s="18"/>
      <c r="CJ592" s="18"/>
      <c r="CK592" s="18"/>
      <c r="CL592" s="18"/>
      <c r="CM592" s="18"/>
      <c r="CN592" s="18"/>
      <c r="CO592" s="18"/>
      <c r="CP592" s="18"/>
      <c r="CQ592" s="18"/>
    </row>
    <row r="593" spans="1:99" ht="18" customHeight="1" x14ac:dyDescent="0.25">
      <c r="A593" s="43" t="s">
        <v>19</v>
      </c>
      <c r="B593" s="43" t="s">
        <v>51</v>
      </c>
      <c r="C593" s="39" t="s">
        <v>74</v>
      </c>
      <c r="D593" s="43" t="s">
        <v>78</v>
      </c>
      <c r="E593" s="43" t="s">
        <v>25</v>
      </c>
      <c r="F593" s="43"/>
      <c r="G593" s="43"/>
      <c r="H593" s="35" t="s">
        <v>2671</v>
      </c>
      <c r="I593" s="43" t="s">
        <v>2672</v>
      </c>
      <c r="J593" s="31">
        <v>2</v>
      </c>
      <c r="K593" s="30">
        <v>43922</v>
      </c>
      <c r="L593" s="30">
        <v>43831</v>
      </c>
      <c r="M593" s="30">
        <v>44196</v>
      </c>
      <c r="N593" s="29">
        <v>29037</v>
      </c>
      <c r="O593" s="29">
        <v>16261</v>
      </c>
      <c r="P593" s="29">
        <v>45298</v>
      </c>
      <c r="Q593" s="43" t="s">
        <v>2673</v>
      </c>
      <c r="R593" s="43" t="s">
        <v>1252</v>
      </c>
      <c r="S593" s="43" t="s">
        <v>1632</v>
      </c>
      <c r="T593" s="43" t="s">
        <v>1633</v>
      </c>
      <c r="U593" s="43" t="s">
        <v>2674</v>
      </c>
      <c r="V593" s="78" t="s">
        <v>3229</v>
      </c>
      <c r="W593" s="75" t="s">
        <v>2774</v>
      </c>
      <c r="X593" s="76" t="s">
        <v>1687</v>
      </c>
      <c r="Y593" s="76" t="s">
        <v>1627</v>
      </c>
      <c r="Z593" s="1" t="s">
        <v>7</v>
      </c>
    </row>
    <row r="594" spans="1:99" ht="18" customHeight="1" x14ac:dyDescent="0.25">
      <c r="A594" s="43" t="s">
        <v>19</v>
      </c>
      <c r="B594" s="43" t="s">
        <v>51</v>
      </c>
      <c r="C594" s="39" t="s">
        <v>74</v>
      </c>
      <c r="D594" s="43" t="s">
        <v>216</v>
      </c>
      <c r="E594" s="43" t="s">
        <v>25</v>
      </c>
      <c r="F594" s="43"/>
      <c r="G594" s="43"/>
      <c r="H594" s="35" t="s">
        <v>2431</v>
      </c>
      <c r="I594" s="43" t="s">
        <v>2432</v>
      </c>
      <c r="J594" s="31">
        <v>2</v>
      </c>
      <c r="K594" s="30">
        <v>43955</v>
      </c>
      <c r="L594" s="30">
        <v>43922</v>
      </c>
      <c r="M594" s="30">
        <v>44286</v>
      </c>
      <c r="N594" s="29">
        <v>372275</v>
      </c>
      <c r="O594" s="29">
        <v>139257</v>
      </c>
      <c r="P594" s="29">
        <v>511532</v>
      </c>
      <c r="Q594" s="43" t="s">
        <v>1356</v>
      </c>
      <c r="R594" s="43" t="s">
        <v>1357</v>
      </c>
      <c r="S594" s="43" t="s">
        <v>1632</v>
      </c>
      <c r="T594" s="43" t="s">
        <v>1633</v>
      </c>
      <c r="U594" s="43" t="s">
        <v>2433</v>
      </c>
      <c r="V594" s="78" t="s">
        <v>3209</v>
      </c>
      <c r="W594" s="75" t="s">
        <v>2774</v>
      </c>
      <c r="X594" s="76" t="s">
        <v>1687</v>
      </c>
      <c r="Y594" s="76" t="s">
        <v>1627</v>
      </c>
      <c r="Z594" s="1" t="s">
        <v>7</v>
      </c>
    </row>
    <row r="595" spans="1:99" ht="18" customHeight="1" x14ac:dyDescent="0.25">
      <c r="A595" s="39" t="s">
        <v>19</v>
      </c>
      <c r="B595" s="39" t="s">
        <v>51</v>
      </c>
      <c r="C595" s="39" t="s">
        <v>74</v>
      </c>
      <c r="D595" s="39" t="s">
        <v>75</v>
      </c>
      <c r="E595" s="39" t="s">
        <v>1</v>
      </c>
      <c r="F595" s="39" t="s">
        <v>78</v>
      </c>
      <c r="G595" s="39" t="s">
        <v>25</v>
      </c>
      <c r="H595" s="36">
        <v>34031</v>
      </c>
      <c r="I595" s="41"/>
      <c r="J595" s="8">
        <v>1</v>
      </c>
      <c r="K595" s="48">
        <v>43770</v>
      </c>
      <c r="L595" s="48">
        <v>43617</v>
      </c>
      <c r="M595" s="48">
        <v>43982</v>
      </c>
      <c r="N595" s="40">
        <v>200000</v>
      </c>
      <c r="O595" s="40">
        <v>112001</v>
      </c>
      <c r="P595" s="40">
        <v>312001</v>
      </c>
      <c r="Q595" s="41" t="s">
        <v>76</v>
      </c>
      <c r="R595" s="39" t="s">
        <v>77</v>
      </c>
      <c r="S595" s="39" t="s">
        <v>49</v>
      </c>
      <c r="T595" s="41"/>
      <c r="U595" s="41"/>
      <c r="V595" s="78" t="s">
        <v>2957</v>
      </c>
      <c r="W595" s="75" t="s">
        <v>1620</v>
      </c>
      <c r="X595" s="78"/>
      <c r="Y595" s="78"/>
      <c r="Z595" s="1" t="s">
        <v>7</v>
      </c>
      <c r="AA595" s="1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  <c r="AU595" s="18"/>
      <c r="AV595" s="18"/>
      <c r="AW595" s="18"/>
      <c r="AX595" s="18"/>
      <c r="AY595" s="18"/>
      <c r="AZ595" s="18"/>
      <c r="BA595" s="18"/>
      <c r="BB595" s="18"/>
      <c r="BC595" s="18"/>
      <c r="BD595" s="18"/>
      <c r="BE595" s="18"/>
      <c r="BF595" s="18"/>
      <c r="BG595" s="18"/>
      <c r="BH595" s="18"/>
      <c r="BI595" s="18"/>
      <c r="BJ595" s="18"/>
      <c r="BK595" s="18"/>
      <c r="BL595" s="18"/>
      <c r="BM595" s="18"/>
      <c r="BN595" s="18"/>
      <c r="BO595" s="18"/>
      <c r="BP595" s="18"/>
      <c r="BQ595" s="18"/>
      <c r="BR595" s="18"/>
      <c r="BS595" s="18"/>
      <c r="BT595" s="18"/>
      <c r="BU595" s="18"/>
      <c r="BV595" s="18"/>
      <c r="BW595" s="18"/>
      <c r="BX595" s="18"/>
      <c r="BY595" s="18"/>
      <c r="BZ595" s="18"/>
      <c r="CA595" s="18"/>
      <c r="CB595" s="18"/>
      <c r="CC595" s="18"/>
      <c r="CD595" s="18"/>
      <c r="CE595" s="18"/>
      <c r="CF595" s="18"/>
      <c r="CG595" s="18"/>
      <c r="CH595" s="18"/>
      <c r="CI595" s="18"/>
      <c r="CJ595" s="18"/>
      <c r="CK595" s="18"/>
      <c r="CL595" s="18"/>
      <c r="CM595" s="18"/>
      <c r="CN595" s="18"/>
      <c r="CO595" s="18"/>
      <c r="CP595" s="18"/>
      <c r="CQ595" s="18"/>
    </row>
    <row r="596" spans="1:99" ht="18" customHeight="1" x14ac:dyDescent="0.25">
      <c r="A596" s="43" t="s">
        <v>19</v>
      </c>
      <c r="B596" s="43" t="s">
        <v>51</v>
      </c>
      <c r="C596" s="39" t="s">
        <v>74</v>
      </c>
      <c r="D596" s="43" t="s">
        <v>75</v>
      </c>
      <c r="E596" s="43" t="s">
        <v>1</v>
      </c>
      <c r="F596" s="43" t="s">
        <v>78</v>
      </c>
      <c r="G596" s="43" t="s">
        <v>25</v>
      </c>
      <c r="H596" s="35" t="s">
        <v>2041</v>
      </c>
      <c r="I596" s="43" t="s">
        <v>2042</v>
      </c>
      <c r="J596" s="31">
        <v>2</v>
      </c>
      <c r="K596" s="30">
        <v>44000</v>
      </c>
      <c r="L596" s="30">
        <v>43983</v>
      </c>
      <c r="M596" s="30">
        <v>43982</v>
      </c>
      <c r="N596" s="29">
        <v>139297</v>
      </c>
      <c r="O596" s="29">
        <v>78006</v>
      </c>
      <c r="P596" s="29">
        <v>217303</v>
      </c>
      <c r="Q596" s="43" t="s">
        <v>76</v>
      </c>
      <c r="R596" s="43" t="s">
        <v>77</v>
      </c>
      <c r="S596" s="43" t="s">
        <v>1632</v>
      </c>
      <c r="T596" s="43" t="s">
        <v>1633</v>
      </c>
      <c r="U596" s="43" t="s">
        <v>77</v>
      </c>
      <c r="V596" s="78" t="s">
        <v>3235</v>
      </c>
      <c r="W596" s="75" t="s">
        <v>2774</v>
      </c>
      <c r="X596" s="76" t="s">
        <v>1687</v>
      </c>
      <c r="Y596" s="76" t="s">
        <v>1627</v>
      </c>
      <c r="Z596" s="1" t="s">
        <v>7</v>
      </c>
    </row>
    <row r="597" spans="1:99" ht="18" customHeight="1" x14ac:dyDescent="0.25">
      <c r="A597" s="43" t="s">
        <v>19</v>
      </c>
      <c r="B597" s="43" t="s">
        <v>51</v>
      </c>
      <c r="C597" s="43" t="s">
        <v>1328</v>
      </c>
      <c r="D597" s="43" t="s">
        <v>78</v>
      </c>
      <c r="E597" s="43" t="s">
        <v>25</v>
      </c>
      <c r="F597" s="43"/>
      <c r="G597" s="43"/>
      <c r="H597" s="35" t="s">
        <v>1922</v>
      </c>
      <c r="I597" s="43" t="s">
        <v>1923</v>
      </c>
      <c r="J597" s="31">
        <v>2</v>
      </c>
      <c r="K597" s="30">
        <v>44008</v>
      </c>
      <c r="L597" s="30">
        <v>43891</v>
      </c>
      <c r="M597" s="30">
        <v>44255</v>
      </c>
      <c r="N597" s="29">
        <v>325040</v>
      </c>
      <c r="O597" s="29">
        <v>182022</v>
      </c>
      <c r="P597" s="29">
        <v>507062</v>
      </c>
      <c r="Q597" s="43" t="s">
        <v>1329</v>
      </c>
      <c r="R597" s="43" t="s">
        <v>1925</v>
      </c>
      <c r="S597" s="43" t="s">
        <v>1632</v>
      </c>
      <c r="T597" s="43" t="s">
        <v>1633</v>
      </c>
      <c r="U597" s="43" t="s">
        <v>1924</v>
      </c>
      <c r="V597" s="78" t="s">
        <v>3213</v>
      </c>
      <c r="W597" s="75" t="s">
        <v>2774</v>
      </c>
      <c r="X597" s="76" t="s">
        <v>1687</v>
      </c>
      <c r="Y597" s="76" t="s">
        <v>1627</v>
      </c>
      <c r="Z597" s="1" t="s">
        <v>7</v>
      </c>
    </row>
    <row r="598" spans="1:99" ht="18" customHeight="1" x14ac:dyDescent="0.25">
      <c r="A598" s="43" t="s">
        <v>19</v>
      </c>
      <c r="B598" s="43" t="s">
        <v>79</v>
      </c>
      <c r="C598" s="43" t="s">
        <v>1715</v>
      </c>
      <c r="D598" s="43" t="s">
        <v>338</v>
      </c>
      <c r="E598" s="43" t="s">
        <v>25</v>
      </c>
      <c r="F598" s="43"/>
      <c r="G598" s="43"/>
      <c r="H598" s="35" t="s">
        <v>1716</v>
      </c>
      <c r="I598" s="43" t="s">
        <v>1717</v>
      </c>
      <c r="J598" s="31">
        <v>1</v>
      </c>
      <c r="K598" s="30">
        <v>44012</v>
      </c>
      <c r="L598" s="30">
        <v>44013</v>
      </c>
      <c r="M598" s="30">
        <v>44377</v>
      </c>
      <c r="N598" s="29">
        <v>170866</v>
      </c>
      <c r="O598" s="29">
        <v>13669</v>
      </c>
      <c r="P598" s="29">
        <v>184535</v>
      </c>
      <c r="Q598" s="43" t="s">
        <v>1718</v>
      </c>
      <c r="R598" s="43" t="s">
        <v>833</v>
      </c>
      <c r="S598" s="43" t="s">
        <v>1632</v>
      </c>
      <c r="T598" s="43" t="s">
        <v>1633</v>
      </c>
      <c r="U598" s="43" t="s">
        <v>1719</v>
      </c>
      <c r="V598" s="78" t="s">
        <v>3343</v>
      </c>
      <c r="W598" s="75" t="s">
        <v>2774</v>
      </c>
      <c r="X598" s="76" t="s">
        <v>1687</v>
      </c>
      <c r="Y598" s="76" t="s">
        <v>1627</v>
      </c>
      <c r="Z598" s="1" t="s">
        <v>7</v>
      </c>
      <c r="CS598" s="18"/>
      <c r="CT598" s="18"/>
      <c r="CU598" s="18"/>
    </row>
    <row r="599" spans="1:99" ht="18" customHeight="1" x14ac:dyDescent="0.25">
      <c r="A599" s="39" t="s">
        <v>19</v>
      </c>
      <c r="B599" s="39" t="s">
        <v>79</v>
      </c>
      <c r="C599" s="39" t="s">
        <v>1179</v>
      </c>
      <c r="D599" s="39" t="s">
        <v>878</v>
      </c>
      <c r="E599" s="39" t="s">
        <v>1</v>
      </c>
      <c r="F599" s="39" t="s">
        <v>338</v>
      </c>
      <c r="G599" s="39" t="s">
        <v>25</v>
      </c>
      <c r="H599" s="36">
        <v>31159</v>
      </c>
      <c r="I599" s="41"/>
      <c r="J599" s="8">
        <v>4</v>
      </c>
      <c r="K599" s="48">
        <v>43668</v>
      </c>
      <c r="L599" s="48">
        <v>43647</v>
      </c>
      <c r="M599" s="48">
        <v>44012</v>
      </c>
      <c r="N599" s="40">
        <v>19189</v>
      </c>
      <c r="O599" s="40">
        <v>10745.84</v>
      </c>
      <c r="P599" s="40">
        <v>29934.84</v>
      </c>
      <c r="Q599" s="41" t="s">
        <v>1180</v>
      </c>
      <c r="R599" s="39" t="s">
        <v>1181</v>
      </c>
      <c r="S599" s="39" t="s">
        <v>49</v>
      </c>
      <c r="T599" s="41"/>
      <c r="U599" s="41"/>
      <c r="V599" s="78" t="s">
        <v>3010</v>
      </c>
      <c r="W599" s="75" t="s">
        <v>1620</v>
      </c>
      <c r="X599" s="78"/>
      <c r="Y599" s="78"/>
      <c r="Z599" s="1" t="s">
        <v>7</v>
      </c>
      <c r="AA599" s="1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  <c r="AU599" s="18"/>
      <c r="AV599" s="18"/>
      <c r="AW599" s="18"/>
      <c r="AX599" s="18"/>
      <c r="AY599" s="18"/>
      <c r="AZ599" s="18"/>
      <c r="BA599" s="18"/>
      <c r="BB599" s="18"/>
      <c r="BC599" s="18"/>
      <c r="BD599" s="18"/>
      <c r="BE599" s="18"/>
      <c r="BF599" s="18"/>
      <c r="BG599" s="18"/>
      <c r="BH599" s="18"/>
      <c r="BI599" s="18"/>
      <c r="BJ599" s="18"/>
      <c r="BK599" s="18"/>
      <c r="BL599" s="18"/>
      <c r="BM599" s="18"/>
      <c r="BN599" s="18"/>
      <c r="BO599" s="18"/>
      <c r="BP599" s="18"/>
      <c r="BQ599" s="18"/>
      <c r="BR599" s="18"/>
      <c r="BS599" s="18"/>
      <c r="BT599" s="18"/>
      <c r="BU599" s="18"/>
      <c r="BV599" s="18"/>
      <c r="BW599" s="18"/>
      <c r="BX599" s="18"/>
      <c r="BY599" s="18"/>
      <c r="BZ599" s="18"/>
      <c r="CA599" s="18"/>
      <c r="CB599" s="18"/>
      <c r="CC599" s="18"/>
      <c r="CD599" s="18"/>
      <c r="CE599" s="18"/>
      <c r="CF599" s="18"/>
      <c r="CG599" s="18"/>
      <c r="CH599" s="18"/>
      <c r="CI599" s="18"/>
      <c r="CJ599" s="18"/>
      <c r="CK599" s="18"/>
      <c r="CL599" s="18"/>
      <c r="CM599" s="18"/>
      <c r="CN599" s="18"/>
      <c r="CO599" s="18"/>
      <c r="CP599" s="18"/>
      <c r="CQ599" s="18"/>
      <c r="CS599" s="18"/>
      <c r="CT599" s="18"/>
      <c r="CU599" s="18"/>
    </row>
    <row r="600" spans="1:99" ht="18" customHeight="1" x14ac:dyDescent="0.25">
      <c r="A600" s="39" t="s">
        <v>19</v>
      </c>
      <c r="B600" s="39" t="s">
        <v>79</v>
      </c>
      <c r="C600" s="39" t="s">
        <v>585</v>
      </c>
      <c r="D600" s="39" t="s">
        <v>407</v>
      </c>
      <c r="E600" s="39" t="s">
        <v>1</v>
      </c>
      <c r="F600" s="39" t="s">
        <v>588</v>
      </c>
      <c r="G600" s="39" t="s">
        <v>25</v>
      </c>
      <c r="H600" s="36">
        <v>34970</v>
      </c>
      <c r="I600" s="41"/>
      <c r="J600" s="8">
        <v>1</v>
      </c>
      <c r="K600" s="48">
        <v>43740</v>
      </c>
      <c r="L600" s="48">
        <v>43647</v>
      </c>
      <c r="M600" s="48">
        <v>44012</v>
      </c>
      <c r="N600" s="40">
        <v>36005</v>
      </c>
      <c r="O600" s="40">
        <v>20163</v>
      </c>
      <c r="P600" s="40">
        <v>56168</v>
      </c>
      <c r="Q600" s="41" t="s">
        <v>586</v>
      </c>
      <c r="R600" s="39" t="s">
        <v>587</v>
      </c>
      <c r="S600" s="39" t="s">
        <v>49</v>
      </c>
      <c r="T600" s="41"/>
      <c r="U600" s="41"/>
      <c r="V600" s="78" t="s">
        <v>3040</v>
      </c>
      <c r="W600" s="75" t="s">
        <v>1620</v>
      </c>
      <c r="X600" s="78"/>
      <c r="Y600" s="78"/>
      <c r="Z600" s="1" t="s">
        <v>7</v>
      </c>
      <c r="AA600" s="1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  <c r="AU600" s="18"/>
      <c r="AV600" s="18"/>
      <c r="AW600" s="18"/>
      <c r="AX600" s="18"/>
      <c r="AY600" s="18"/>
      <c r="AZ600" s="18"/>
      <c r="BA600" s="18"/>
      <c r="BB600" s="18"/>
      <c r="BC600" s="18"/>
      <c r="BD600" s="18"/>
      <c r="BE600" s="18"/>
      <c r="BF600" s="18"/>
      <c r="BG600" s="18"/>
      <c r="BH600" s="18"/>
      <c r="BI600" s="18"/>
      <c r="BJ600" s="18"/>
      <c r="BK600" s="18"/>
      <c r="BL600" s="18"/>
      <c r="BM600" s="18"/>
      <c r="BN600" s="18"/>
      <c r="BO600" s="18"/>
      <c r="BP600" s="18"/>
      <c r="BQ600" s="18"/>
      <c r="BR600" s="18"/>
      <c r="BS600" s="18"/>
      <c r="BT600" s="18"/>
      <c r="BU600" s="18"/>
      <c r="BV600" s="18"/>
      <c r="BW600" s="18"/>
      <c r="BX600" s="18"/>
      <c r="BY600" s="18"/>
      <c r="BZ600" s="18"/>
      <c r="CA600" s="18"/>
      <c r="CB600" s="18"/>
      <c r="CC600" s="18"/>
      <c r="CD600" s="18"/>
      <c r="CE600" s="18"/>
      <c r="CF600" s="18"/>
      <c r="CG600" s="18"/>
      <c r="CH600" s="18"/>
      <c r="CI600" s="18"/>
      <c r="CJ600" s="18"/>
      <c r="CK600" s="18"/>
      <c r="CL600" s="18"/>
      <c r="CM600" s="18"/>
      <c r="CN600" s="18"/>
      <c r="CO600" s="18"/>
      <c r="CP600" s="18"/>
      <c r="CQ600" s="18"/>
      <c r="CS600" s="18"/>
      <c r="CT600" s="18"/>
      <c r="CU600" s="18"/>
    </row>
    <row r="601" spans="1:99" ht="18" customHeight="1" x14ac:dyDescent="0.25">
      <c r="A601" s="43" t="s">
        <v>19</v>
      </c>
      <c r="B601" s="43" t="s">
        <v>79</v>
      </c>
      <c r="C601" s="39" t="s">
        <v>585</v>
      </c>
      <c r="D601" s="43" t="s">
        <v>407</v>
      </c>
      <c r="E601" s="43" t="s">
        <v>1</v>
      </c>
      <c r="F601" s="43" t="s">
        <v>823</v>
      </c>
      <c r="G601" s="43" t="s">
        <v>36</v>
      </c>
      <c r="H601" s="35" t="s">
        <v>1952</v>
      </c>
      <c r="I601" s="43" t="s">
        <v>1953</v>
      </c>
      <c r="J601" s="31">
        <v>1</v>
      </c>
      <c r="K601" s="30">
        <v>44006</v>
      </c>
      <c r="L601" s="30">
        <v>43770</v>
      </c>
      <c r="M601" s="30">
        <v>44135</v>
      </c>
      <c r="N601" s="29">
        <v>8591</v>
      </c>
      <c r="O601" s="29">
        <v>1289</v>
      </c>
      <c r="P601" s="29">
        <v>9880</v>
      </c>
      <c r="Q601" s="43" t="s">
        <v>1954</v>
      </c>
      <c r="R601" s="43" t="s">
        <v>1956</v>
      </c>
      <c r="S601" s="43" t="s">
        <v>1632</v>
      </c>
      <c r="T601" s="43" t="s">
        <v>1633</v>
      </c>
      <c r="U601" s="43" t="s">
        <v>1955</v>
      </c>
      <c r="V601" s="78" t="s">
        <v>3317</v>
      </c>
      <c r="W601" s="75" t="s">
        <v>2774</v>
      </c>
      <c r="X601" s="76" t="s">
        <v>1687</v>
      </c>
      <c r="Y601" s="76" t="s">
        <v>1627</v>
      </c>
      <c r="Z601" s="1" t="s">
        <v>7</v>
      </c>
      <c r="CS601" s="18"/>
      <c r="CT601" s="18"/>
      <c r="CU601" s="18"/>
    </row>
    <row r="602" spans="1:99" ht="18" customHeight="1" x14ac:dyDescent="0.25">
      <c r="A602" s="39" t="s">
        <v>19</v>
      </c>
      <c r="B602" s="39" t="s">
        <v>79</v>
      </c>
      <c r="C602" s="39" t="s">
        <v>585</v>
      </c>
      <c r="D602" s="39" t="s">
        <v>338</v>
      </c>
      <c r="E602" s="39" t="s">
        <v>25</v>
      </c>
      <c r="F602" s="39" t="s">
        <v>9</v>
      </c>
      <c r="G602" s="39" t="s">
        <v>9</v>
      </c>
      <c r="H602" s="36">
        <v>34337</v>
      </c>
      <c r="I602" s="41"/>
      <c r="J602" s="8">
        <v>2</v>
      </c>
      <c r="K602" s="48">
        <v>43726</v>
      </c>
      <c r="L602" s="48">
        <v>43617</v>
      </c>
      <c r="M602" s="48">
        <v>44347</v>
      </c>
      <c r="N602" s="40">
        <v>348694</v>
      </c>
      <c r="O602" s="40">
        <v>117405</v>
      </c>
      <c r="P602" s="40">
        <v>466099</v>
      </c>
      <c r="Q602" s="41" t="s">
        <v>1519</v>
      </c>
      <c r="R602" s="39" t="s">
        <v>1201</v>
      </c>
      <c r="S602" s="39" t="s">
        <v>49</v>
      </c>
      <c r="T602" s="41"/>
      <c r="U602" s="41"/>
      <c r="V602" s="78" t="s">
        <v>2990</v>
      </c>
      <c r="W602" s="75" t="s">
        <v>1620</v>
      </c>
      <c r="X602" s="78"/>
      <c r="Y602" s="78"/>
      <c r="Z602" s="1" t="s">
        <v>7</v>
      </c>
      <c r="AA602" s="1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  <c r="AU602" s="18"/>
      <c r="AV602" s="18"/>
      <c r="AW602" s="18"/>
      <c r="AX602" s="18"/>
      <c r="AY602" s="18"/>
      <c r="AZ602" s="18"/>
      <c r="BA602" s="18"/>
      <c r="BB602" s="18"/>
      <c r="BC602" s="18"/>
      <c r="BD602" s="18"/>
      <c r="BE602" s="18"/>
      <c r="BF602" s="18"/>
      <c r="BG602" s="18"/>
      <c r="BH602" s="18"/>
      <c r="BI602" s="18"/>
      <c r="BJ602" s="18"/>
      <c r="BK602" s="18"/>
      <c r="BL602" s="18"/>
      <c r="BM602" s="18"/>
      <c r="BN602" s="18"/>
      <c r="BO602" s="18"/>
      <c r="BP602" s="18"/>
      <c r="BQ602" s="18"/>
      <c r="BR602" s="18"/>
      <c r="BS602" s="18"/>
      <c r="BT602" s="18"/>
      <c r="BU602" s="18"/>
      <c r="BV602" s="18"/>
      <c r="BW602" s="18"/>
      <c r="BX602" s="18"/>
      <c r="BY602" s="18"/>
      <c r="BZ602" s="18"/>
      <c r="CA602" s="18"/>
      <c r="CB602" s="18"/>
      <c r="CC602" s="18"/>
      <c r="CD602" s="18"/>
      <c r="CE602" s="18"/>
      <c r="CF602" s="18"/>
      <c r="CG602" s="18"/>
      <c r="CH602" s="18"/>
      <c r="CI602" s="18"/>
      <c r="CJ602" s="18"/>
      <c r="CK602" s="18"/>
      <c r="CL602" s="18"/>
      <c r="CM602" s="18"/>
      <c r="CN602" s="18"/>
      <c r="CO602" s="18"/>
      <c r="CP602" s="18"/>
      <c r="CQ602" s="18"/>
      <c r="CS602" s="18"/>
      <c r="CT602" s="18"/>
      <c r="CU602" s="18"/>
    </row>
    <row r="603" spans="1:99" ht="18" customHeight="1" x14ac:dyDescent="0.25">
      <c r="A603" s="39" t="s">
        <v>19</v>
      </c>
      <c r="B603" s="39" t="s">
        <v>79</v>
      </c>
      <c r="C603" s="39" t="s">
        <v>692</v>
      </c>
      <c r="D603" s="39" t="s">
        <v>405</v>
      </c>
      <c r="E603" s="39" t="s">
        <v>25</v>
      </c>
      <c r="F603" s="39" t="s">
        <v>9</v>
      </c>
      <c r="G603" s="39" t="s">
        <v>9</v>
      </c>
      <c r="H603" s="36">
        <v>33283</v>
      </c>
      <c r="I603" s="41"/>
      <c r="J603" s="8">
        <v>1</v>
      </c>
      <c r="K603" s="48">
        <v>43728</v>
      </c>
      <c r="L603" s="48">
        <v>43723</v>
      </c>
      <c r="M603" s="48">
        <v>44074</v>
      </c>
      <c r="N603" s="40">
        <v>394654</v>
      </c>
      <c r="O603" s="40">
        <v>221006.24</v>
      </c>
      <c r="P603" s="40">
        <v>615660.24</v>
      </c>
      <c r="Q603" s="41" t="s">
        <v>1464</v>
      </c>
      <c r="R603" s="39" t="s">
        <v>1327</v>
      </c>
      <c r="S603" s="39" t="s">
        <v>49</v>
      </c>
      <c r="T603" s="41"/>
      <c r="U603" s="41"/>
      <c r="V603" s="78" t="s">
        <v>3012</v>
      </c>
      <c r="W603" s="75" t="s">
        <v>1620</v>
      </c>
      <c r="X603" s="78"/>
      <c r="Y603" s="78"/>
      <c r="Z603" s="1" t="s">
        <v>7</v>
      </c>
      <c r="AA603" s="1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  <c r="AU603" s="18"/>
      <c r="AV603" s="18"/>
      <c r="AW603" s="18"/>
      <c r="AX603" s="18"/>
      <c r="AY603" s="18"/>
      <c r="AZ603" s="18"/>
      <c r="BA603" s="18"/>
      <c r="BB603" s="18"/>
      <c r="BC603" s="18"/>
      <c r="BD603" s="18"/>
      <c r="BE603" s="18"/>
      <c r="BF603" s="18"/>
      <c r="BG603" s="18"/>
      <c r="BH603" s="18"/>
      <c r="BI603" s="18"/>
      <c r="BJ603" s="18"/>
      <c r="BK603" s="18"/>
      <c r="BL603" s="18"/>
      <c r="BM603" s="18"/>
      <c r="BN603" s="18"/>
      <c r="BO603" s="18"/>
      <c r="BP603" s="18"/>
      <c r="BQ603" s="18"/>
      <c r="BR603" s="18"/>
      <c r="BS603" s="18"/>
      <c r="BT603" s="18"/>
      <c r="BU603" s="18"/>
      <c r="BV603" s="18"/>
      <c r="BW603" s="18"/>
      <c r="BX603" s="18"/>
      <c r="BY603" s="18"/>
      <c r="BZ603" s="18"/>
      <c r="CA603" s="18"/>
      <c r="CB603" s="18"/>
      <c r="CC603" s="18"/>
      <c r="CD603" s="18"/>
      <c r="CE603" s="18"/>
      <c r="CF603" s="18"/>
      <c r="CG603" s="18"/>
      <c r="CH603" s="18"/>
      <c r="CI603" s="18"/>
      <c r="CJ603" s="18"/>
      <c r="CK603" s="18"/>
      <c r="CL603" s="18"/>
      <c r="CM603" s="18"/>
      <c r="CN603" s="18"/>
      <c r="CO603" s="18"/>
      <c r="CP603" s="18"/>
      <c r="CQ603" s="18"/>
      <c r="CS603" s="18"/>
      <c r="CT603" s="18"/>
      <c r="CU603" s="18"/>
    </row>
    <row r="604" spans="1:99" ht="18" customHeight="1" x14ac:dyDescent="0.25">
      <c r="A604" s="39" t="s">
        <v>19</v>
      </c>
      <c r="B604" s="39" t="s">
        <v>79</v>
      </c>
      <c r="C604" s="39" t="s">
        <v>692</v>
      </c>
      <c r="D604" s="39" t="s">
        <v>405</v>
      </c>
      <c r="E604" s="39" t="s">
        <v>25</v>
      </c>
      <c r="F604" s="39" t="s">
        <v>9</v>
      </c>
      <c r="G604" s="39" t="s">
        <v>9</v>
      </c>
      <c r="H604" s="36">
        <v>34126</v>
      </c>
      <c r="I604" s="41"/>
      <c r="J604" s="8">
        <v>1</v>
      </c>
      <c r="K604" s="48">
        <v>43739</v>
      </c>
      <c r="L604" s="48">
        <v>43723</v>
      </c>
      <c r="M604" s="48">
        <v>43982</v>
      </c>
      <c r="N604" s="40">
        <v>1251289</v>
      </c>
      <c r="O604" s="40">
        <v>265191</v>
      </c>
      <c r="P604" s="40">
        <v>1516480</v>
      </c>
      <c r="Q604" s="41" t="s">
        <v>693</v>
      </c>
      <c r="R604" s="39" t="s">
        <v>694</v>
      </c>
      <c r="S604" s="39" t="s">
        <v>49</v>
      </c>
      <c r="T604" s="41"/>
      <c r="U604" s="41"/>
      <c r="V604" s="78" t="s">
        <v>3021</v>
      </c>
      <c r="W604" s="75" t="s">
        <v>1620</v>
      </c>
      <c r="X604" s="78"/>
      <c r="Y604" s="78"/>
      <c r="Z604" s="1" t="s">
        <v>7</v>
      </c>
      <c r="AA604" s="1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  <c r="AU604" s="18"/>
      <c r="AV604" s="18"/>
      <c r="AW604" s="18"/>
      <c r="AX604" s="18"/>
      <c r="AY604" s="18"/>
      <c r="AZ604" s="18"/>
      <c r="BA604" s="18"/>
      <c r="BB604" s="18"/>
      <c r="BC604" s="18"/>
      <c r="BD604" s="18"/>
      <c r="BE604" s="18"/>
      <c r="BF604" s="18"/>
      <c r="BG604" s="18"/>
      <c r="BH604" s="18"/>
      <c r="BI604" s="18"/>
      <c r="BJ604" s="18"/>
      <c r="BK604" s="18"/>
      <c r="BL604" s="18"/>
      <c r="BM604" s="18"/>
      <c r="BN604" s="18"/>
      <c r="BO604" s="18"/>
      <c r="BP604" s="18"/>
      <c r="BQ604" s="18"/>
      <c r="BR604" s="18"/>
      <c r="BS604" s="18"/>
      <c r="BT604" s="18"/>
      <c r="BU604" s="18"/>
      <c r="BV604" s="18"/>
      <c r="BW604" s="18"/>
      <c r="BX604" s="18"/>
      <c r="BY604" s="18"/>
      <c r="BZ604" s="18"/>
      <c r="CA604" s="18"/>
      <c r="CB604" s="18"/>
      <c r="CC604" s="18"/>
      <c r="CD604" s="18"/>
      <c r="CE604" s="18"/>
      <c r="CF604" s="18"/>
      <c r="CG604" s="18"/>
      <c r="CH604" s="18"/>
      <c r="CI604" s="18"/>
      <c r="CJ604" s="18"/>
      <c r="CK604" s="18"/>
      <c r="CL604" s="18"/>
      <c r="CM604" s="18"/>
      <c r="CN604" s="18"/>
      <c r="CO604" s="18"/>
      <c r="CP604" s="18"/>
      <c r="CQ604" s="18"/>
      <c r="CS604" s="18"/>
      <c r="CT604" s="18"/>
      <c r="CU604" s="18"/>
    </row>
    <row r="605" spans="1:99" ht="18" customHeight="1" x14ac:dyDescent="0.25">
      <c r="A605" s="43" t="s">
        <v>19</v>
      </c>
      <c r="B605" s="43" t="s">
        <v>79</v>
      </c>
      <c r="C605" s="39" t="s">
        <v>692</v>
      </c>
      <c r="D605" s="43" t="s">
        <v>405</v>
      </c>
      <c r="E605" s="43" t="s">
        <v>25</v>
      </c>
      <c r="F605" s="43"/>
      <c r="G605" s="43"/>
      <c r="H605" s="35" t="s">
        <v>2656</v>
      </c>
      <c r="I605" s="43" t="s">
        <v>2657</v>
      </c>
      <c r="J605" s="31">
        <v>5</v>
      </c>
      <c r="K605" s="30">
        <v>43923</v>
      </c>
      <c r="L605" s="30">
        <v>43862</v>
      </c>
      <c r="M605" s="30">
        <v>44227</v>
      </c>
      <c r="N605" s="29">
        <v>225786</v>
      </c>
      <c r="O605" s="29">
        <v>135942</v>
      </c>
      <c r="P605" s="29">
        <v>361728</v>
      </c>
      <c r="Q605" s="43" t="s">
        <v>2658</v>
      </c>
      <c r="R605" s="43" t="s">
        <v>1133</v>
      </c>
      <c r="S605" s="43" t="s">
        <v>1632</v>
      </c>
      <c r="T605" s="43" t="s">
        <v>1633</v>
      </c>
      <c r="U605" s="43" t="s">
        <v>1133</v>
      </c>
      <c r="V605" s="78" t="s">
        <v>3441</v>
      </c>
      <c r="W605" s="75" t="s">
        <v>2774</v>
      </c>
      <c r="X605" s="76" t="s">
        <v>1687</v>
      </c>
      <c r="Y605" s="76" t="s">
        <v>1627</v>
      </c>
      <c r="Z605" s="1" t="s">
        <v>7</v>
      </c>
      <c r="CS605" s="18"/>
      <c r="CT605" s="18"/>
      <c r="CU605" s="18"/>
    </row>
    <row r="606" spans="1:99" ht="18" customHeight="1" x14ac:dyDescent="0.25">
      <c r="A606" s="39" t="s">
        <v>19</v>
      </c>
      <c r="B606" s="39" t="s">
        <v>79</v>
      </c>
      <c r="C606" s="39" t="s">
        <v>692</v>
      </c>
      <c r="D606" s="39" t="s">
        <v>705</v>
      </c>
      <c r="E606" s="39" t="s">
        <v>36</v>
      </c>
      <c r="F606" s="39" t="s">
        <v>405</v>
      </c>
      <c r="G606" s="39" t="s">
        <v>25</v>
      </c>
      <c r="H606" s="36">
        <v>34788</v>
      </c>
      <c r="I606" s="41"/>
      <c r="J606" s="8">
        <v>1</v>
      </c>
      <c r="K606" s="48">
        <v>43719</v>
      </c>
      <c r="L606" s="48">
        <v>43617</v>
      </c>
      <c r="M606" s="48">
        <v>43982</v>
      </c>
      <c r="N606" s="40">
        <v>18582</v>
      </c>
      <c r="O606" s="40">
        <v>10406</v>
      </c>
      <c r="P606" s="40">
        <v>28988</v>
      </c>
      <c r="Q606" s="41" t="s">
        <v>1510</v>
      </c>
      <c r="R606" s="39" t="s">
        <v>1239</v>
      </c>
      <c r="S606" s="39" t="s">
        <v>49</v>
      </c>
      <c r="T606" s="41"/>
      <c r="U606" s="41"/>
      <c r="V606" s="78" t="s">
        <v>3057</v>
      </c>
      <c r="W606" s="75" t="s">
        <v>1620</v>
      </c>
      <c r="X606" s="78"/>
      <c r="Y606" s="78"/>
      <c r="Z606" s="1" t="s">
        <v>7</v>
      </c>
      <c r="AA606" s="1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  <c r="AU606" s="18"/>
      <c r="AV606" s="18"/>
      <c r="AW606" s="18"/>
      <c r="AX606" s="18"/>
      <c r="AY606" s="18"/>
      <c r="AZ606" s="18"/>
      <c r="BA606" s="18"/>
      <c r="BB606" s="18"/>
      <c r="BC606" s="18"/>
      <c r="BD606" s="18"/>
      <c r="BE606" s="18"/>
      <c r="BF606" s="18"/>
      <c r="BG606" s="18"/>
      <c r="BH606" s="18"/>
      <c r="BI606" s="18"/>
      <c r="BJ606" s="18"/>
      <c r="BK606" s="18"/>
      <c r="BL606" s="18"/>
      <c r="BM606" s="18"/>
      <c r="BN606" s="18"/>
      <c r="BO606" s="18"/>
      <c r="BP606" s="18"/>
      <c r="BQ606" s="18"/>
      <c r="BR606" s="18"/>
      <c r="BS606" s="18"/>
      <c r="BT606" s="18"/>
      <c r="BU606" s="18"/>
      <c r="BV606" s="18"/>
      <c r="BW606" s="18"/>
      <c r="BX606" s="18"/>
      <c r="BY606" s="18"/>
      <c r="BZ606" s="18"/>
      <c r="CA606" s="18"/>
      <c r="CB606" s="18"/>
      <c r="CC606" s="18"/>
      <c r="CD606" s="18"/>
      <c r="CE606" s="18"/>
      <c r="CF606" s="18"/>
      <c r="CG606" s="18"/>
      <c r="CH606" s="18"/>
      <c r="CI606" s="18"/>
      <c r="CJ606" s="18"/>
      <c r="CK606" s="18"/>
      <c r="CL606" s="18"/>
      <c r="CM606" s="18"/>
      <c r="CN606" s="18"/>
      <c r="CO606" s="18"/>
      <c r="CP606" s="18"/>
      <c r="CQ606" s="18"/>
      <c r="CS606" s="18"/>
      <c r="CT606" s="18"/>
      <c r="CU606" s="18"/>
    </row>
    <row r="607" spans="1:99" ht="18" customHeight="1" x14ac:dyDescent="0.25">
      <c r="A607" s="39" t="s">
        <v>19</v>
      </c>
      <c r="B607" s="39" t="s">
        <v>79</v>
      </c>
      <c r="C607" s="39" t="s">
        <v>1146</v>
      </c>
      <c r="D607" s="39" t="s">
        <v>78</v>
      </c>
      <c r="E607" s="39" t="s">
        <v>25</v>
      </c>
      <c r="F607" s="39" t="s">
        <v>9</v>
      </c>
      <c r="G607" s="39" t="s">
        <v>9</v>
      </c>
      <c r="H607" s="36">
        <v>32796</v>
      </c>
      <c r="I607" s="41"/>
      <c r="J607" s="8">
        <v>2</v>
      </c>
      <c r="K607" s="48">
        <v>43678</v>
      </c>
      <c r="L607" s="48">
        <v>43678</v>
      </c>
      <c r="M607" s="48">
        <v>44043</v>
      </c>
      <c r="N607" s="40">
        <v>480234</v>
      </c>
      <c r="O607" s="40">
        <v>268931</v>
      </c>
      <c r="P607" s="40">
        <v>749165</v>
      </c>
      <c r="Q607" s="41" t="s">
        <v>1484</v>
      </c>
      <c r="R607" s="39" t="s">
        <v>1147</v>
      </c>
      <c r="S607" s="39" t="s">
        <v>49</v>
      </c>
      <c r="T607" s="41"/>
      <c r="U607" s="41"/>
      <c r="V607" s="78" t="s">
        <v>3035</v>
      </c>
      <c r="W607" s="75" t="s">
        <v>1620</v>
      </c>
      <c r="X607" s="78"/>
      <c r="Y607" s="78"/>
      <c r="Z607" s="1" t="s">
        <v>7</v>
      </c>
      <c r="AA607" s="1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  <c r="AU607" s="18"/>
      <c r="AV607" s="18"/>
      <c r="AW607" s="18"/>
      <c r="AX607" s="18"/>
      <c r="AY607" s="18"/>
      <c r="AZ607" s="18"/>
      <c r="BA607" s="18"/>
      <c r="BB607" s="18"/>
      <c r="BC607" s="18"/>
      <c r="BD607" s="18"/>
      <c r="BE607" s="18"/>
      <c r="BF607" s="18"/>
      <c r="BG607" s="18"/>
      <c r="BH607" s="18"/>
      <c r="BI607" s="18"/>
      <c r="BJ607" s="18"/>
      <c r="BK607" s="18"/>
      <c r="BL607" s="18"/>
      <c r="BM607" s="18"/>
      <c r="BN607" s="18"/>
      <c r="BO607" s="18"/>
      <c r="BP607" s="18"/>
      <c r="BQ607" s="18"/>
      <c r="BR607" s="18"/>
      <c r="BS607" s="18"/>
      <c r="BT607" s="18"/>
      <c r="BU607" s="18"/>
      <c r="BV607" s="18"/>
      <c r="BW607" s="18"/>
      <c r="BX607" s="18"/>
      <c r="BY607" s="18"/>
      <c r="BZ607" s="18"/>
      <c r="CA607" s="18"/>
      <c r="CB607" s="18"/>
      <c r="CC607" s="18"/>
      <c r="CD607" s="18"/>
      <c r="CE607" s="18"/>
      <c r="CF607" s="18"/>
      <c r="CG607" s="18"/>
      <c r="CH607" s="18"/>
      <c r="CI607" s="18"/>
      <c r="CJ607" s="18"/>
      <c r="CK607" s="18"/>
      <c r="CL607" s="18"/>
      <c r="CM607" s="18"/>
      <c r="CN607" s="18"/>
      <c r="CO607" s="18"/>
      <c r="CP607" s="18"/>
      <c r="CQ607" s="18"/>
      <c r="CS607" s="18"/>
      <c r="CT607" s="18"/>
      <c r="CU607" s="18"/>
    </row>
    <row r="608" spans="1:99" ht="18" customHeight="1" x14ac:dyDescent="0.25">
      <c r="A608" s="39" t="s">
        <v>19</v>
      </c>
      <c r="B608" s="39" t="s">
        <v>79</v>
      </c>
      <c r="C608" s="39" t="s">
        <v>799</v>
      </c>
      <c r="D608" s="39" t="s">
        <v>84</v>
      </c>
      <c r="E608" s="39" t="s">
        <v>25</v>
      </c>
      <c r="F608" s="39" t="s">
        <v>9</v>
      </c>
      <c r="G608" s="39" t="s">
        <v>9</v>
      </c>
      <c r="H608" s="36">
        <v>32838</v>
      </c>
      <c r="I608" s="41"/>
      <c r="J608" s="8">
        <v>2</v>
      </c>
      <c r="K608" s="48">
        <v>43717</v>
      </c>
      <c r="L608" s="48">
        <v>43647</v>
      </c>
      <c r="M608" s="48">
        <v>44012</v>
      </c>
      <c r="N608" s="40">
        <v>441908</v>
      </c>
      <c r="O608" s="40">
        <v>221568</v>
      </c>
      <c r="P608" s="40">
        <v>663476</v>
      </c>
      <c r="Q608" s="41" t="s">
        <v>1494</v>
      </c>
      <c r="R608" s="39" t="s">
        <v>1324</v>
      </c>
      <c r="S608" s="39" t="s">
        <v>49</v>
      </c>
      <c r="T608" s="41"/>
      <c r="U608" s="41"/>
      <c r="V608" s="78" t="s">
        <v>3004</v>
      </c>
      <c r="W608" s="75" t="s">
        <v>1620</v>
      </c>
      <c r="X608" s="78"/>
      <c r="Y608" s="78"/>
      <c r="Z608" s="1" t="s">
        <v>7</v>
      </c>
      <c r="AA608" s="1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  <c r="AU608" s="18"/>
      <c r="AV608" s="18"/>
      <c r="AW608" s="18"/>
      <c r="AX608" s="18"/>
      <c r="AY608" s="18"/>
      <c r="AZ608" s="18"/>
      <c r="BA608" s="18"/>
      <c r="BB608" s="18"/>
      <c r="BC608" s="18"/>
      <c r="BD608" s="18"/>
      <c r="BE608" s="18"/>
      <c r="BF608" s="18"/>
      <c r="BG608" s="18"/>
      <c r="BH608" s="18"/>
      <c r="BI608" s="18"/>
      <c r="BJ608" s="18"/>
      <c r="BK608" s="18"/>
      <c r="BL608" s="18"/>
      <c r="BM608" s="18"/>
      <c r="BN608" s="18"/>
      <c r="BO608" s="18"/>
      <c r="BP608" s="18"/>
      <c r="BQ608" s="18"/>
      <c r="BR608" s="18"/>
      <c r="BS608" s="18"/>
      <c r="BT608" s="18"/>
      <c r="BU608" s="18"/>
      <c r="BV608" s="18"/>
      <c r="BW608" s="18"/>
      <c r="BX608" s="18"/>
      <c r="BY608" s="18"/>
      <c r="BZ608" s="18"/>
      <c r="CA608" s="18"/>
      <c r="CB608" s="18"/>
      <c r="CC608" s="18"/>
      <c r="CD608" s="18"/>
      <c r="CE608" s="18"/>
      <c r="CF608" s="18"/>
      <c r="CG608" s="18"/>
      <c r="CH608" s="18"/>
      <c r="CI608" s="18"/>
      <c r="CJ608" s="18"/>
      <c r="CK608" s="18"/>
      <c r="CL608" s="18"/>
      <c r="CM608" s="18"/>
      <c r="CN608" s="18"/>
      <c r="CO608" s="18"/>
      <c r="CP608" s="18"/>
      <c r="CQ608" s="18"/>
      <c r="CS608" s="18"/>
      <c r="CT608" s="18"/>
      <c r="CU608" s="18"/>
    </row>
    <row r="609" spans="1:99" ht="18" customHeight="1" x14ac:dyDescent="0.25">
      <c r="A609" s="43" t="s">
        <v>19</v>
      </c>
      <c r="B609" s="43" t="s">
        <v>79</v>
      </c>
      <c r="C609" s="39" t="s">
        <v>799</v>
      </c>
      <c r="D609" s="43" t="s">
        <v>84</v>
      </c>
      <c r="E609" s="43" t="s">
        <v>25</v>
      </c>
      <c r="F609" s="43"/>
      <c r="G609" s="43"/>
      <c r="H609" s="35" t="s">
        <v>2316</v>
      </c>
      <c r="I609" s="43" t="s">
        <v>2317</v>
      </c>
      <c r="J609" s="31">
        <v>1</v>
      </c>
      <c r="K609" s="30">
        <v>43971</v>
      </c>
      <c r="L609" s="30">
        <v>43846</v>
      </c>
      <c r="M609" s="30">
        <v>44286</v>
      </c>
      <c r="N609" s="29">
        <v>1075274</v>
      </c>
      <c r="O609" s="29">
        <v>600458</v>
      </c>
      <c r="P609" s="29">
        <v>1675732</v>
      </c>
      <c r="Q609" s="43" t="s">
        <v>2318</v>
      </c>
      <c r="R609" s="43" t="s">
        <v>2320</v>
      </c>
      <c r="S609" s="43" t="s">
        <v>1632</v>
      </c>
      <c r="T609" s="43" t="s">
        <v>1633</v>
      </c>
      <c r="U609" s="43" t="s">
        <v>2319</v>
      </c>
      <c r="V609" s="78" t="s">
        <v>3304</v>
      </c>
      <c r="W609" s="75" t="s">
        <v>2774</v>
      </c>
      <c r="X609" s="76" t="s">
        <v>1687</v>
      </c>
      <c r="Y609" s="76" t="s">
        <v>1627</v>
      </c>
      <c r="Z609" s="1" t="s">
        <v>7</v>
      </c>
      <c r="CS609" s="18"/>
      <c r="CT609" s="18"/>
      <c r="CU609" s="18"/>
    </row>
    <row r="610" spans="1:99" ht="18" customHeight="1" x14ac:dyDescent="0.25">
      <c r="A610" s="39" t="s">
        <v>19</v>
      </c>
      <c r="B610" s="39" t="s">
        <v>79</v>
      </c>
      <c r="C610" s="39" t="s">
        <v>799</v>
      </c>
      <c r="D610" s="39" t="s">
        <v>1103</v>
      </c>
      <c r="E610" s="39" t="s">
        <v>1</v>
      </c>
      <c r="F610" s="39" t="s">
        <v>84</v>
      </c>
      <c r="G610" s="39" t="s">
        <v>25</v>
      </c>
      <c r="H610" s="36">
        <v>30076</v>
      </c>
      <c r="I610" s="41"/>
      <c r="J610" s="8">
        <v>7</v>
      </c>
      <c r="K610" s="48">
        <v>43711</v>
      </c>
      <c r="L610" s="48">
        <v>43617</v>
      </c>
      <c r="M610" s="48">
        <v>43982</v>
      </c>
      <c r="N610" s="40">
        <v>86651</v>
      </c>
      <c r="O610" s="40">
        <v>48524.56</v>
      </c>
      <c r="P610" s="40">
        <v>135175.56</v>
      </c>
      <c r="Q610" s="41" t="s">
        <v>1207</v>
      </c>
      <c r="R610" s="39" t="s">
        <v>1208</v>
      </c>
      <c r="S610" s="39" t="s">
        <v>49</v>
      </c>
      <c r="T610" s="41"/>
      <c r="U610" s="41"/>
      <c r="V610" s="78" t="s">
        <v>2929</v>
      </c>
      <c r="W610" s="75" t="s">
        <v>1620</v>
      </c>
      <c r="X610" s="78"/>
      <c r="Y610" s="78"/>
      <c r="Z610" s="1" t="s">
        <v>7</v>
      </c>
      <c r="AA610" s="1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  <c r="AU610" s="18"/>
      <c r="AV610" s="18"/>
      <c r="AW610" s="18"/>
      <c r="AX610" s="18"/>
      <c r="AY610" s="18"/>
      <c r="AZ610" s="18"/>
      <c r="BA610" s="18"/>
      <c r="BB610" s="18"/>
      <c r="BC610" s="18"/>
      <c r="BD610" s="18"/>
      <c r="BE610" s="18"/>
      <c r="BF610" s="18"/>
      <c r="BG610" s="18"/>
      <c r="BH610" s="18"/>
      <c r="BI610" s="18"/>
      <c r="BJ610" s="18"/>
      <c r="BK610" s="18"/>
      <c r="BL610" s="18"/>
      <c r="BM610" s="18"/>
      <c r="BN610" s="18"/>
      <c r="BO610" s="18"/>
      <c r="BP610" s="18"/>
      <c r="BQ610" s="18"/>
      <c r="BR610" s="18"/>
      <c r="BS610" s="18"/>
      <c r="BT610" s="18"/>
      <c r="BU610" s="18"/>
      <c r="BV610" s="18"/>
      <c r="BW610" s="18"/>
      <c r="BX610" s="18"/>
      <c r="BY610" s="18"/>
      <c r="BZ610" s="18"/>
      <c r="CA610" s="18"/>
      <c r="CB610" s="18"/>
      <c r="CC610" s="18"/>
      <c r="CD610" s="18"/>
      <c r="CE610" s="18"/>
      <c r="CF610" s="18"/>
      <c r="CG610" s="18"/>
      <c r="CH610" s="18"/>
      <c r="CI610" s="18"/>
      <c r="CJ610" s="18"/>
      <c r="CK610" s="18"/>
      <c r="CL610" s="18"/>
      <c r="CM610" s="18"/>
      <c r="CN610" s="18"/>
      <c r="CO610" s="18"/>
      <c r="CP610" s="18"/>
      <c r="CQ610" s="18"/>
      <c r="CS610" s="18"/>
      <c r="CT610" s="18"/>
      <c r="CU610" s="18"/>
    </row>
    <row r="611" spans="1:99" ht="18" customHeight="1" x14ac:dyDescent="0.25">
      <c r="A611" s="43" t="s">
        <v>19</v>
      </c>
      <c r="B611" s="43" t="s">
        <v>79</v>
      </c>
      <c r="C611" s="39" t="s">
        <v>799</v>
      </c>
      <c r="D611" s="43" t="s">
        <v>1103</v>
      </c>
      <c r="E611" s="43" t="s">
        <v>1</v>
      </c>
      <c r="F611" s="43" t="s">
        <v>84</v>
      </c>
      <c r="G611" s="43" t="s">
        <v>25</v>
      </c>
      <c r="H611" s="35" t="s">
        <v>2130</v>
      </c>
      <c r="I611" s="43" t="s">
        <v>2131</v>
      </c>
      <c r="J611" s="31">
        <v>1</v>
      </c>
      <c r="K611" s="30">
        <v>43992</v>
      </c>
      <c r="L611" s="30">
        <v>43936</v>
      </c>
      <c r="M611" s="30">
        <v>44255</v>
      </c>
      <c r="N611" s="29">
        <v>96417</v>
      </c>
      <c r="O611" s="29">
        <v>53994</v>
      </c>
      <c r="P611" s="29">
        <v>150411</v>
      </c>
      <c r="Q611" s="43" t="s">
        <v>2132</v>
      </c>
      <c r="R611" s="43" t="s">
        <v>1454</v>
      </c>
      <c r="S611" s="43" t="s">
        <v>1632</v>
      </c>
      <c r="T611" s="43" t="s">
        <v>1633</v>
      </c>
      <c r="U611" s="43" t="s">
        <v>2133</v>
      </c>
      <c r="V611" s="78" t="s">
        <v>3310</v>
      </c>
      <c r="W611" s="75" t="s">
        <v>2774</v>
      </c>
      <c r="X611" s="76" t="s">
        <v>1687</v>
      </c>
      <c r="Y611" s="76" t="s">
        <v>1627</v>
      </c>
      <c r="Z611" s="1" t="s">
        <v>7</v>
      </c>
      <c r="CS611" s="18"/>
      <c r="CT611" s="18"/>
      <c r="CU611" s="18"/>
    </row>
    <row r="612" spans="1:99" ht="18" customHeight="1" x14ac:dyDescent="0.25">
      <c r="A612" s="43" t="s">
        <v>19</v>
      </c>
      <c r="B612" s="43" t="s">
        <v>79</v>
      </c>
      <c r="C612" s="39" t="s">
        <v>799</v>
      </c>
      <c r="D612" s="43" t="s">
        <v>138</v>
      </c>
      <c r="E612" s="43" t="s">
        <v>1</v>
      </c>
      <c r="F612" s="43" t="s">
        <v>883</v>
      </c>
      <c r="G612" s="43" t="s">
        <v>25</v>
      </c>
      <c r="H612" s="35" t="s">
        <v>2278</v>
      </c>
      <c r="I612" s="43" t="s">
        <v>2279</v>
      </c>
      <c r="J612" s="31">
        <v>2</v>
      </c>
      <c r="K612" s="30">
        <v>43977</v>
      </c>
      <c r="L612" s="30">
        <v>43891</v>
      </c>
      <c r="M612" s="30">
        <v>44255</v>
      </c>
      <c r="N612" s="29">
        <v>30453</v>
      </c>
      <c r="O612" s="29">
        <v>17054</v>
      </c>
      <c r="P612" s="29">
        <v>47507</v>
      </c>
      <c r="Q612" s="43" t="s">
        <v>2280</v>
      </c>
      <c r="R612" s="43" t="s">
        <v>1157</v>
      </c>
      <c r="S612" s="43" t="s">
        <v>1632</v>
      </c>
      <c r="T612" s="43" t="s">
        <v>1633</v>
      </c>
      <c r="U612" s="43" t="s">
        <v>2281</v>
      </c>
      <c r="V612" s="78" t="s">
        <v>3242</v>
      </c>
      <c r="W612" s="75" t="s">
        <v>2774</v>
      </c>
      <c r="X612" s="76" t="s">
        <v>1687</v>
      </c>
      <c r="Y612" s="76" t="s">
        <v>1627</v>
      </c>
      <c r="Z612" s="1" t="s">
        <v>7</v>
      </c>
      <c r="CS612" s="18"/>
      <c r="CT612" s="18"/>
      <c r="CU612" s="18"/>
    </row>
    <row r="613" spans="1:99" ht="18" customHeight="1" x14ac:dyDescent="0.25">
      <c r="A613" s="39" t="s">
        <v>19</v>
      </c>
      <c r="B613" s="39" t="s">
        <v>79</v>
      </c>
      <c r="C613" s="39" t="s">
        <v>102</v>
      </c>
      <c r="D613" s="39" t="s">
        <v>103</v>
      </c>
      <c r="E613" s="39" t="s">
        <v>36</v>
      </c>
      <c r="F613" s="39" t="s">
        <v>9</v>
      </c>
      <c r="G613" s="39" t="s">
        <v>9</v>
      </c>
      <c r="H613" s="36">
        <v>34276</v>
      </c>
      <c r="I613" s="41"/>
      <c r="J613" s="8">
        <v>1</v>
      </c>
      <c r="K613" s="48">
        <v>43787</v>
      </c>
      <c r="L613" s="48">
        <v>43525</v>
      </c>
      <c r="M613" s="48">
        <v>45532</v>
      </c>
      <c r="N613" s="40">
        <v>5000</v>
      </c>
      <c r="O613" s="40">
        <v>0</v>
      </c>
      <c r="P613" s="40">
        <v>5000</v>
      </c>
      <c r="Q613" s="41" t="s">
        <v>104</v>
      </c>
      <c r="R613" s="39" t="s">
        <v>105</v>
      </c>
      <c r="S613" s="39" t="s">
        <v>49</v>
      </c>
      <c r="T613" s="41"/>
      <c r="U613" s="41"/>
      <c r="V613" s="78" t="s">
        <v>3047</v>
      </c>
      <c r="W613" s="75" t="s">
        <v>1620</v>
      </c>
      <c r="X613" s="78"/>
      <c r="Y613" s="78"/>
      <c r="Z613" s="1" t="s">
        <v>7</v>
      </c>
      <c r="AA613" s="1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  <c r="AU613" s="18"/>
      <c r="AV613" s="18"/>
      <c r="AW613" s="18"/>
      <c r="AX613" s="18"/>
      <c r="AY613" s="18"/>
      <c r="AZ613" s="18"/>
      <c r="BA613" s="18"/>
      <c r="BB613" s="18"/>
      <c r="BC613" s="18"/>
      <c r="BD613" s="18"/>
      <c r="BE613" s="18"/>
      <c r="BF613" s="18"/>
      <c r="BG613" s="18"/>
      <c r="BH613" s="18"/>
      <c r="BI613" s="18"/>
      <c r="BJ613" s="18"/>
      <c r="BK613" s="18"/>
      <c r="BL613" s="18"/>
      <c r="BM613" s="18"/>
      <c r="BN613" s="18"/>
      <c r="BO613" s="18"/>
      <c r="BP613" s="18"/>
      <c r="BQ613" s="18"/>
      <c r="BR613" s="18"/>
      <c r="BS613" s="18"/>
      <c r="BT613" s="18"/>
      <c r="BU613" s="18"/>
      <c r="BV613" s="18"/>
      <c r="BW613" s="18"/>
      <c r="BX613" s="18"/>
      <c r="BY613" s="18"/>
      <c r="BZ613" s="18"/>
      <c r="CA613" s="18"/>
      <c r="CB613" s="18"/>
      <c r="CC613" s="18"/>
      <c r="CD613" s="18"/>
      <c r="CE613" s="18"/>
      <c r="CF613" s="18"/>
      <c r="CG613" s="18"/>
      <c r="CH613" s="18"/>
      <c r="CI613" s="18"/>
      <c r="CJ613" s="18"/>
      <c r="CK613" s="18"/>
      <c r="CL613" s="18"/>
      <c r="CM613" s="18"/>
      <c r="CN613" s="18"/>
      <c r="CO613" s="18"/>
      <c r="CP613" s="18"/>
      <c r="CQ613" s="18"/>
      <c r="CS613" s="18"/>
      <c r="CT613" s="18"/>
      <c r="CU613" s="18"/>
    </row>
    <row r="614" spans="1:99" ht="18" customHeight="1" x14ac:dyDescent="0.25">
      <c r="A614" s="39" t="s">
        <v>19</v>
      </c>
      <c r="B614" s="39" t="s">
        <v>79</v>
      </c>
      <c r="C614" s="39" t="s">
        <v>80</v>
      </c>
      <c r="D614" s="39" t="s">
        <v>81</v>
      </c>
      <c r="E614" s="39" t="s">
        <v>1</v>
      </c>
      <c r="F614" s="39" t="s">
        <v>84</v>
      </c>
      <c r="G614" s="39" t="s">
        <v>25</v>
      </c>
      <c r="H614" s="36">
        <v>32903</v>
      </c>
      <c r="I614" s="41"/>
      <c r="J614" s="8">
        <v>2</v>
      </c>
      <c r="K614" s="48">
        <v>43794</v>
      </c>
      <c r="L614" s="48">
        <v>43556</v>
      </c>
      <c r="M614" s="48">
        <v>43921</v>
      </c>
      <c r="N614" s="40">
        <v>92330</v>
      </c>
      <c r="O614" s="40">
        <v>51705</v>
      </c>
      <c r="P614" s="40">
        <v>144035</v>
      </c>
      <c r="Q614" s="41" t="s">
        <v>82</v>
      </c>
      <c r="R614" s="39" t="s">
        <v>83</v>
      </c>
      <c r="S614" s="39" t="s">
        <v>49</v>
      </c>
      <c r="T614" s="41"/>
      <c r="U614" s="41"/>
      <c r="V614" s="78" t="s">
        <v>3064</v>
      </c>
      <c r="W614" s="75" t="s">
        <v>1620</v>
      </c>
      <c r="X614" s="78"/>
      <c r="Y614" s="78"/>
      <c r="Z614" s="1" t="s">
        <v>7</v>
      </c>
      <c r="AA614" s="1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  <c r="AU614" s="18"/>
      <c r="AV614" s="18"/>
      <c r="AW614" s="18"/>
      <c r="AX614" s="18"/>
      <c r="AY614" s="18"/>
      <c r="AZ614" s="18"/>
      <c r="BA614" s="18"/>
      <c r="BB614" s="18"/>
      <c r="BC614" s="18"/>
      <c r="BD614" s="18"/>
      <c r="BE614" s="18"/>
      <c r="BF614" s="18"/>
      <c r="BG614" s="18"/>
      <c r="BH614" s="18"/>
      <c r="BI614" s="18"/>
      <c r="BJ614" s="18"/>
      <c r="BK614" s="18"/>
      <c r="BL614" s="18"/>
      <c r="BM614" s="18"/>
      <c r="BN614" s="18"/>
      <c r="BO614" s="18"/>
      <c r="BP614" s="18"/>
      <c r="BQ614" s="18"/>
      <c r="BR614" s="18"/>
      <c r="BS614" s="18"/>
      <c r="BT614" s="18"/>
      <c r="BU614" s="18"/>
      <c r="BV614" s="18"/>
      <c r="BW614" s="18"/>
      <c r="BX614" s="18"/>
      <c r="BY614" s="18"/>
      <c r="BZ614" s="18"/>
      <c r="CA614" s="18"/>
      <c r="CB614" s="18"/>
      <c r="CC614" s="18"/>
      <c r="CD614" s="18"/>
      <c r="CE614" s="18"/>
      <c r="CF614" s="18"/>
      <c r="CG614" s="18"/>
      <c r="CH614" s="18"/>
      <c r="CI614" s="18"/>
      <c r="CJ614" s="18"/>
      <c r="CK614" s="18"/>
      <c r="CL614" s="18"/>
      <c r="CM614" s="18"/>
      <c r="CN614" s="18"/>
      <c r="CO614" s="18"/>
      <c r="CP614" s="18"/>
      <c r="CQ614" s="18"/>
      <c r="CS614" s="18"/>
      <c r="CT614" s="18"/>
      <c r="CU614" s="18"/>
    </row>
    <row r="615" spans="1:99" ht="18" customHeight="1" x14ac:dyDescent="0.25">
      <c r="A615" s="39" t="s">
        <v>19</v>
      </c>
      <c r="B615" s="39" t="s">
        <v>79</v>
      </c>
      <c r="C615" s="39" t="s">
        <v>128</v>
      </c>
      <c r="D615" s="39" t="s">
        <v>588</v>
      </c>
      <c r="E615" s="39" t="s">
        <v>25</v>
      </c>
      <c r="F615" s="39" t="s">
        <v>9</v>
      </c>
      <c r="G615" s="39" t="s">
        <v>9</v>
      </c>
      <c r="H615" s="36">
        <v>27804</v>
      </c>
      <c r="I615" s="41"/>
      <c r="J615" s="8">
        <v>5</v>
      </c>
      <c r="K615" s="48">
        <v>43663</v>
      </c>
      <c r="L615" s="48">
        <v>43617</v>
      </c>
      <c r="M615" s="48">
        <v>43982</v>
      </c>
      <c r="N615" s="40">
        <v>376581</v>
      </c>
      <c r="O615" s="40">
        <v>210885.36</v>
      </c>
      <c r="P615" s="40">
        <v>587466.36</v>
      </c>
      <c r="Q615" s="41" t="s">
        <v>1281</v>
      </c>
      <c r="R615" s="39" t="s">
        <v>1282</v>
      </c>
      <c r="S615" s="39" t="s">
        <v>49</v>
      </c>
      <c r="T615" s="41"/>
      <c r="U615" s="41"/>
      <c r="V615" s="78" t="s">
        <v>2948</v>
      </c>
      <c r="W615" s="75" t="s">
        <v>1620</v>
      </c>
      <c r="X615" s="78"/>
      <c r="Y615" s="78"/>
      <c r="Z615" s="1" t="s">
        <v>7</v>
      </c>
      <c r="AA615" s="1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  <c r="AU615" s="18"/>
      <c r="AV615" s="18"/>
      <c r="AW615" s="18"/>
      <c r="AX615" s="18"/>
      <c r="AY615" s="18"/>
      <c r="AZ615" s="18"/>
      <c r="BA615" s="18"/>
      <c r="BB615" s="18"/>
      <c r="BC615" s="18"/>
      <c r="BD615" s="18"/>
      <c r="BE615" s="18"/>
      <c r="BF615" s="18"/>
      <c r="BG615" s="18"/>
      <c r="BH615" s="18"/>
      <c r="BI615" s="18"/>
      <c r="BJ615" s="18"/>
      <c r="BK615" s="18"/>
      <c r="BL615" s="18"/>
      <c r="BM615" s="18"/>
      <c r="BN615" s="18"/>
      <c r="BO615" s="18"/>
      <c r="BP615" s="18"/>
      <c r="BQ615" s="18"/>
      <c r="BR615" s="18"/>
      <c r="BS615" s="18"/>
      <c r="BT615" s="18"/>
      <c r="BU615" s="18"/>
      <c r="BV615" s="18"/>
      <c r="BW615" s="18"/>
      <c r="BX615" s="18"/>
      <c r="BY615" s="18"/>
      <c r="BZ615" s="18"/>
      <c r="CA615" s="18"/>
      <c r="CB615" s="18"/>
      <c r="CC615" s="18"/>
      <c r="CD615" s="18"/>
      <c r="CE615" s="18"/>
      <c r="CF615" s="18"/>
      <c r="CG615" s="18"/>
      <c r="CH615" s="18"/>
      <c r="CI615" s="18"/>
      <c r="CJ615" s="18"/>
      <c r="CK615" s="18"/>
      <c r="CL615" s="18"/>
      <c r="CM615" s="18"/>
      <c r="CN615" s="18"/>
      <c r="CO615" s="18"/>
      <c r="CP615" s="18"/>
      <c r="CQ615" s="18"/>
      <c r="CS615" s="18"/>
      <c r="CT615" s="18"/>
      <c r="CU615" s="18"/>
    </row>
    <row r="616" spans="1:99" ht="18" customHeight="1" x14ac:dyDescent="0.25">
      <c r="A616" s="39" t="s">
        <v>19</v>
      </c>
      <c r="B616" s="39" t="s">
        <v>79</v>
      </c>
      <c r="C616" s="39" t="s">
        <v>128</v>
      </c>
      <c r="D616" s="39" t="s">
        <v>129</v>
      </c>
      <c r="E616" s="39" t="s">
        <v>25</v>
      </c>
      <c r="F616" s="39" t="s">
        <v>9</v>
      </c>
      <c r="G616" s="39" t="s">
        <v>9</v>
      </c>
      <c r="H616" s="36">
        <v>32648</v>
      </c>
      <c r="I616" s="41"/>
      <c r="J616" s="8">
        <v>2</v>
      </c>
      <c r="K616" s="48">
        <v>43784</v>
      </c>
      <c r="L616" s="48">
        <v>43678</v>
      </c>
      <c r="M616" s="48">
        <v>44043</v>
      </c>
      <c r="N616" s="40">
        <v>1489753</v>
      </c>
      <c r="O616" s="40">
        <v>834261.68</v>
      </c>
      <c r="P616" s="40">
        <v>2324014.6800000002</v>
      </c>
      <c r="Q616" s="41" t="s">
        <v>130</v>
      </c>
      <c r="R616" s="39" t="s">
        <v>131</v>
      </c>
      <c r="S616" s="39" t="s">
        <v>49</v>
      </c>
      <c r="T616" s="41"/>
      <c r="U616" s="41"/>
      <c r="V616" s="78" t="s">
        <v>3192</v>
      </c>
      <c r="W616" s="75" t="s">
        <v>1620</v>
      </c>
      <c r="X616" s="78"/>
      <c r="Y616" s="78"/>
      <c r="Z616" s="1" t="s">
        <v>7</v>
      </c>
      <c r="AA616" s="1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  <c r="AU616" s="18"/>
      <c r="AV616" s="18"/>
      <c r="AW616" s="18"/>
      <c r="AX616" s="18"/>
      <c r="AY616" s="18"/>
      <c r="AZ616" s="18"/>
      <c r="BA616" s="18"/>
      <c r="BB616" s="18"/>
      <c r="BC616" s="18"/>
      <c r="BD616" s="18"/>
      <c r="BE616" s="18"/>
      <c r="BF616" s="18"/>
      <c r="BG616" s="18"/>
      <c r="BH616" s="18"/>
      <c r="BI616" s="18"/>
      <c r="BJ616" s="18"/>
      <c r="BK616" s="18"/>
      <c r="BL616" s="18"/>
      <c r="BM616" s="18"/>
      <c r="BN616" s="18"/>
      <c r="BO616" s="18"/>
      <c r="BP616" s="18"/>
      <c r="BQ616" s="18"/>
      <c r="BR616" s="18"/>
      <c r="BS616" s="18"/>
      <c r="BT616" s="18"/>
      <c r="BU616" s="18"/>
      <c r="BV616" s="18"/>
      <c r="BW616" s="18"/>
      <c r="BX616" s="18"/>
      <c r="BY616" s="18"/>
      <c r="BZ616" s="18"/>
      <c r="CA616" s="18"/>
      <c r="CB616" s="18"/>
      <c r="CC616" s="18"/>
      <c r="CD616" s="18"/>
      <c r="CE616" s="18"/>
      <c r="CF616" s="18"/>
      <c r="CG616" s="18"/>
      <c r="CH616" s="18"/>
      <c r="CI616" s="18"/>
      <c r="CJ616" s="18"/>
      <c r="CK616" s="18"/>
      <c r="CL616" s="18"/>
      <c r="CM616" s="18"/>
      <c r="CN616" s="18"/>
      <c r="CO616" s="18"/>
      <c r="CP616" s="18"/>
      <c r="CQ616" s="18"/>
      <c r="CS616" s="18"/>
      <c r="CT616" s="18"/>
      <c r="CU616" s="18"/>
    </row>
    <row r="617" spans="1:99" ht="18" customHeight="1" x14ac:dyDescent="0.25">
      <c r="A617" s="39" t="s">
        <v>19</v>
      </c>
      <c r="B617" s="39" t="s">
        <v>79</v>
      </c>
      <c r="C617" s="39" t="s">
        <v>128</v>
      </c>
      <c r="D617" s="39" t="s">
        <v>84</v>
      </c>
      <c r="E617" s="39" t="s">
        <v>25</v>
      </c>
      <c r="F617" s="39" t="s">
        <v>9</v>
      </c>
      <c r="G617" s="39" t="s">
        <v>9</v>
      </c>
      <c r="H617" s="36">
        <v>32359</v>
      </c>
      <c r="I617" s="41"/>
      <c r="J617" s="8">
        <v>2</v>
      </c>
      <c r="K617" s="48">
        <v>43749</v>
      </c>
      <c r="L617" s="48">
        <v>43709</v>
      </c>
      <c r="M617" s="48">
        <v>44074</v>
      </c>
      <c r="N617" s="40">
        <v>2944772</v>
      </c>
      <c r="O617" s="40">
        <v>977803</v>
      </c>
      <c r="P617" s="40">
        <v>3922575</v>
      </c>
      <c r="Q617" s="41" t="s">
        <v>561</v>
      </c>
      <c r="R617" s="39" t="s">
        <v>562</v>
      </c>
      <c r="S617" s="39" t="s">
        <v>49</v>
      </c>
      <c r="T617" s="41"/>
      <c r="U617" s="41"/>
      <c r="V617" s="78" t="s">
        <v>3186</v>
      </c>
      <c r="W617" s="75" t="s">
        <v>1620</v>
      </c>
      <c r="X617" s="78"/>
      <c r="Y617" s="78"/>
      <c r="Z617" s="1" t="s">
        <v>7</v>
      </c>
      <c r="AA617" s="1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  <c r="AU617" s="18"/>
      <c r="AV617" s="18"/>
      <c r="AW617" s="18"/>
      <c r="AX617" s="18"/>
      <c r="AY617" s="18"/>
      <c r="AZ617" s="18"/>
      <c r="BA617" s="18"/>
      <c r="BB617" s="18"/>
      <c r="BC617" s="18"/>
      <c r="BD617" s="18"/>
      <c r="BE617" s="18"/>
      <c r="BF617" s="18"/>
      <c r="BG617" s="18"/>
      <c r="BH617" s="18"/>
      <c r="BI617" s="18"/>
      <c r="BJ617" s="18"/>
      <c r="BK617" s="18"/>
      <c r="BL617" s="18"/>
      <c r="BM617" s="18"/>
      <c r="BN617" s="18"/>
      <c r="BO617" s="18"/>
      <c r="BP617" s="18"/>
      <c r="BQ617" s="18"/>
      <c r="BR617" s="18"/>
      <c r="BS617" s="18"/>
      <c r="BT617" s="18"/>
      <c r="BU617" s="18"/>
      <c r="BV617" s="18"/>
      <c r="BW617" s="18"/>
      <c r="BX617" s="18"/>
      <c r="BY617" s="18"/>
      <c r="BZ617" s="18"/>
      <c r="CA617" s="18"/>
      <c r="CB617" s="18"/>
      <c r="CC617" s="18"/>
      <c r="CD617" s="18"/>
      <c r="CE617" s="18"/>
      <c r="CF617" s="18"/>
      <c r="CG617" s="18"/>
      <c r="CH617" s="18"/>
      <c r="CI617" s="18"/>
      <c r="CJ617" s="18"/>
      <c r="CK617" s="18"/>
      <c r="CL617" s="18"/>
      <c r="CM617" s="18"/>
      <c r="CN617" s="18"/>
      <c r="CO617" s="18"/>
      <c r="CP617" s="18"/>
      <c r="CQ617" s="18"/>
      <c r="CS617" s="18"/>
      <c r="CT617" s="18"/>
      <c r="CU617" s="18"/>
    </row>
    <row r="618" spans="1:99" ht="18" customHeight="1" x14ac:dyDescent="0.25">
      <c r="A618" s="43" t="s">
        <v>19</v>
      </c>
      <c r="B618" s="43" t="s">
        <v>79</v>
      </c>
      <c r="C618" s="39" t="s">
        <v>128</v>
      </c>
      <c r="D618" s="43" t="s">
        <v>84</v>
      </c>
      <c r="E618" s="43" t="s">
        <v>25</v>
      </c>
      <c r="F618" s="43"/>
      <c r="G618" s="43"/>
      <c r="H618" s="35" t="s">
        <v>1995</v>
      </c>
      <c r="I618" s="43" t="s">
        <v>1996</v>
      </c>
      <c r="J618" s="31">
        <v>5</v>
      </c>
      <c r="K618" s="30">
        <v>44004</v>
      </c>
      <c r="L618" s="30">
        <v>44013</v>
      </c>
      <c r="M618" s="30">
        <v>44377</v>
      </c>
      <c r="N618" s="29">
        <v>450552</v>
      </c>
      <c r="O618" s="29">
        <v>30924</v>
      </c>
      <c r="P618" s="29">
        <v>481476</v>
      </c>
      <c r="Q618" s="43" t="s">
        <v>1997</v>
      </c>
      <c r="R618" s="43" t="s">
        <v>1341</v>
      </c>
      <c r="S618" s="43" t="s">
        <v>1632</v>
      </c>
      <c r="T618" s="43" t="s">
        <v>1633</v>
      </c>
      <c r="U618" s="43" t="s">
        <v>1998</v>
      </c>
      <c r="V618" s="78" t="s">
        <v>3449</v>
      </c>
      <c r="W618" s="75" t="s">
        <v>2774</v>
      </c>
      <c r="X618" s="76" t="s">
        <v>1687</v>
      </c>
      <c r="Y618" s="76" t="s">
        <v>1627</v>
      </c>
      <c r="Z618" s="1" t="s">
        <v>7</v>
      </c>
      <c r="CS618" s="18"/>
      <c r="CT618" s="18"/>
      <c r="CU618" s="18"/>
    </row>
    <row r="619" spans="1:99" ht="18" customHeight="1" x14ac:dyDescent="0.25">
      <c r="A619" s="39" t="s">
        <v>19</v>
      </c>
      <c r="B619" s="39" t="s">
        <v>79</v>
      </c>
      <c r="C619" s="39" t="s">
        <v>1149</v>
      </c>
      <c r="D619" s="39" t="s">
        <v>1150</v>
      </c>
      <c r="E619" s="39" t="s">
        <v>134</v>
      </c>
      <c r="F619" s="39" t="s">
        <v>9</v>
      </c>
      <c r="G619" s="39" t="s">
        <v>9</v>
      </c>
      <c r="H619" s="36">
        <v>34730</v>
      </c>
      <c r="I619" s="41"/>
      <c r="J619" s="8">
        <v>2</v>
      </c>
      <c r="K619" s="48">
        <v>43893</v>
      </c>
      <c r="L619" s="48">
        <v>43800</v>
      </c>
      <c r="M619" s="48">
        <v>43861</v>
      </c>
      <c r="N619" s="40">
        <v>91667</v>
      </c>
      <c r="O619" s="40">
        <v>18333</v>
      </c>
      <c r="P619" s="40">
        <v>110000</v>
      </c>
      <c r="Q619" s="41" t="s">
        <v>1582</v>
      </c>
      <c r="R619" s="39" t="s">
        <v>1151</v>
      </c>
      <c r="S619" s="39" t="s">
        <v>49</v>
      </c>
      <c r="T619" s="41"/>
      <c r="U619" s="41"/>
      <c r="V619" s="78" t="s">
        <v>3189</v>
      </c>
      <c r="W619" s="75" t="s">
        <v>1620</v>
      </c>
      <c r="X619" s="78"/>
      <c r="Y619" s="78"/>
      <c r="Z619" s="1" t="s">
        <v>7</v>
      </c>
      <c r="AA619" s="1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  <c r="AU619" s="18"/>
      <c r="AV619" s="18"/>
      <c r="AW619" s="18"/>
      <c r="AX619" s="18"/>
      <c r="AY619" s="18"/>
      <c r="AZ619" s="18"/>
      <c r="BA619" s="18"/>
      <c r="BB619" s="18"/>
      <c r="BC619" s="18"/>
      <c r="BD619" s="18"/>
      <c r="BE619" s="18"/>
      <c r="BF619" s="18"/>
      <c r="BG619" s="18"/>
      <c r="BH619" s="18"/>
      <c r="BI619" s="18"/>
      <c r="BJ619" s="18"/>
      <c r="BK619" s="18"/>
      <c r="BL619" s="18"/>
      <c r="BM619" s="18"/>
      <c r="BN619" s="18"/>
      <c r="BO619" s="18"/>
      <c r="BP619" s="18"/>
      <c r="BQ619" s="18"/>
      <c r="BR619" s="18"/>
      <c r="BS619" s="18"/>
      <c r="BT619" s="18"/>
      <c r="BU619" s="18"/>
      <c r="BV619" s="18"/>
      <c r="BW619" s="18"/>
      <c r="BX619" s="18"/>
      <c r="BY619" s="18"/>
      <c r="BZ619" s="18"/>
      <c r="CA619" s="18"/>
      <c r="CB619" s="18"/>
      <c r="CC619" s="18"/>
      <c r="CD619" s="18"/>
      <c r="CE619" s="18"/>
      <c r="CF619" s="18"/>
      <c r="CG619" s="18"/>
      <c r="CH619" s="18"/>
      <c r="CI619" s="18"/>
      <c r="CJ619" s="18"/>
      <c r="CK619" s="18"/>
      <c r="CL619" s="18"/>
      <c r="CM619" s="18"/>
      <c r="CN619" s="18"/>
      <c r="CO619" s="18"/>
      <c r="CP619" s="18"/>
      <c r="CQ619" s="18"/>
      <c r="CS619" s="18"/>
      <c r="CT619" s="18"/>
      <c r="CU619" s="18"/>
    </row>
    <row r="620" spans="1:99" ht="18" customHeight="1" x14ac:dyDescent="0.25">
      <c r="A620" s="39" t="s">
        <v>19</v>
      </c>
      <c r="B620" s="39" t="s">
        <v>79</v>
      </c>
      <c r="C620" s="39" t="s">
        <v>420</v>
      </c>
      <c r="D620" s="39" t="s">
        <v>421</v>
      </c>
      <c r="E620" s="39" t="s">
        <v>1</v>
      </c>
      <c r="F620" s="39" t="s">
        <v>84</v>
      </c>
      <c r="G620" s="39" t="s">
        <v>25</v>
      </c>
      <c r="H620" s="36">
        <v>31919</v>
      </c>
      <c r="I620" s="41"/>
      <c r="J620" s="8">
        <v>3</v>
      </c>
      <c r="K620" s="48">
        <v>43756</v>
      </c>
      <c r="L620" s="48">
        <v>43678</v>
      </c>
      <c r="M620" s="48">
        <v>44043</v>
      </c>
      <c r="N620" s="40">
        <v>26626</v>
      </c>
      <c r="O620" s="40">
        <v>14910.56</v>
      </c>
      <c r="P620" s="40">
        <v>41536.559999999998</v>
      </c>
      <c r="Q620" s="41" t="s">
        <v>422</v>
      </c>
      <c r="R620" s="39" t="s">
        <v>423</v>
      </c>
      <c r="S620" s="39" t="s">
        <v>49</v>
      </c>
      <c r="T620" s="41"/>
      <c r="U620" s="41"/>
      <c r="V620" s="78" t="s">
        <v>3085</v>
      </c>
      <c r="W620" s="75" t="s">
        <v>1620</v>
      </c>
      <c r="X620" s="78"/>
      <c r="Y620" s="78"/>
      <c r="Z620" s="1" t="s">
        <v>7</v>
      </c>
      <c r="AA620" s="1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  <c r="AU620" s="18"/>
      <c r="AV620" s="18"/>
      <c r="AW620" s="18"/>
      <c r="AX620" s="18"/>
      <c r="AY620" s="18"/>
      <c r="AZ620" s="18"/>
      <c r="BA620" s="18"/>
      <c r="BB620" s="18"/>
      <c r="BC620" s="18"/>
      <c r="BD620" s="18"/>
      <c r="BE620" s="18"/>
      <c r="BF620" s="18"/>
      <c r="BG620" s="18"/>
      <c r="BH620" s="18"/>
      <c r="BI620" s="18"/>
      <c r="BJ620" s="18"/>
      <c r="BK620" s="18"/>
      <c r="BL620" s="18"/>
      <c r="BM620" s="18"/>
      <c r="BN620" s="18"/>
      <c r="BO620" s="18"/>
      <c r="BP620" s="18"/>
      <c r="BQ620" s="18"/>
      <c r="BR620" s="18"/>
      <c r="BS620" s="18"/>
      <c r="BT620" s="18"/>
      <c r="BU620" s="18"/>
      <c r="BV620" s="18"/>
      <c r="BW620" s="18"/>
      <c r="BX620" s="18"/>
      <c r="BY620" s="18"/>
      <c r="BZ620" s="18"/>
      <c r="CA620" s="18"/>
      <c r="CB620" s="18"/>
      <c r="CC620" s="18"/>
      <c r="CD620" s="18"/>
      <c r="CE620" s="18"/>
      <c r="CF620" s="18"/>
      <c r="CG620" s="18"/>
      <c r="CH620" s="18"/>
      <c r="CI620" s="18"/>
      <c r="CJ620" s="18"/>
      <c r="CK620" s="18"/>
      <c r="CL620" s="18"/>
      <c r="CM620" s="18"/>
      <c r="CN620" s="18"/>
      <c r="CO620" s="18"/>
      <c r="CP620" s="18"/>
      <c r="CQ620" s="18"/>
      <c r="CS620" s="18"/>
      <c r="CT620" s="18"/>
      <c r="CU620" s="18"/>
    </row>
    <row r="621" spans="1:99" ht="18" customHeight="1" x14ac:dyDescent="0.25">
      <c r="A621" s="39" t="s">
        <v>19</v>
      </c>
      <c r="B621" s="39" t="s">
        <v>79</v>
      </c>
      <c r="C621" s="39" t="s">
        <v>579</v>
      </c>
      <c r="D621" s="39" t="s">
        <v>201</v>
      </c>
      <c r="E621" s="39" t="s">
        <v>70</v>
      </c>
      <c r="F621" s="39" t="s">
        <v>9</v>
      </c>
      <c r="G621" s="39" t="s">
        <v>9</v>
      </c>
      <c r="H621" s="36">
        <v>33154</v>
      </c>
      <c r="I621" s="41"/>
      <c r="J621" s="8">
        <v>2</v>
      </c>
      <c r="K621" s="48">
        <v>43747</v>
      </c>
      <c r="L621" s="48">
        <v>43831</v>
      </c>
      <c r="M621" s="48">
        <v>44196</v>
      </c>
      <c r="N621" s="40">
        <v>53716</v>
      </c>
      <c r="O621" s="40">
        <v>20412</v>
      </c>
      <c r="P621" s="40">
        <v>74128</v>
      </c>
      <c r="Q621" s="41" t="s">
        <v>580</v>
      </c>
      <c r="R621" s="39" t="s">
        <v>581</v>
      </c>
      <c r="S621" s="39" t="s">
        <v>49</v>
      </c>
      <c r="T621" s="41"/>
      <c r="U621" s="41"/>
      <c r="V621" s="78" t="s">
        <v>2967</v>
      </c>
      <c r="W621" s="75" t="s">
        <v>1620</v>
      </c>
      <c r="X621" s="78"/>
      <c r="Y621" s="78"/>
      <c r="Z621" s="1" t="s">
        <v>7</v>
      </c>
      <c r="AA621" s="1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  <c r="AU621" s="18"/>
      <c r="AV621" s="18"/>
      <c r="AW621" s="18"/>
      <c r="AX621" s="18"/>
      <c r="AY621" s="18"/>
      <c r="AZ621" s="18"/>
      <c r="BA621" s="18"/>
      <c r="BB621" s="18"/>
      <c r="BC621" s="18"/>
      <c r="BD621" s="18"/>
      <c r="BE621" s="18"/>
      <c r="BF621" s="18"/>
      <c r="BG621" s="18"/>
      <c r="BH621" s="18"/>
      <c r="BI621" s="18"/>
      <c r="BJ621" s="18"/>
      <c r="BK621" s="18"/>
      <c r="BL621" s="18"/>
      <c r="BM621" s="18"/>
      <c r="BN621" s="18"/>
      <c r="BO621" s="18"/>
      <c r="BP621" s="18"/>
      <c r="BQ621" s="18"/>
      <c r="BR621" s="18"/>
      <c r="BS621" s="18"/>
      <c r="BT621" s="18"/>
      <c r="BU621" s="18"/>
      <c r="BV621" s="18"/>
      <c r="BW621" s="18"/>
      <c r="BX621" s="18"/>
      <c r="BY621" s="18"/>
      <c r="BZ621" s="18"/>
      <c r="CA621" s="18"/>
      <c r="CB621" s="18"/>
      <c r="CC621" s="18"/>
      <c r="CD621" s="18"/>
      <c r="CE621" s="18"/>
      <c r="CF621" s="18"/>
      <c r="CG621" s="18"/>
      <c r="CH621" s="18"/>
      <c r="CI621" s="18"/>
      <c r="CJ621" s="18"/>
      <c r="CK621" s="18"/>
      <c r="CL621" s="18"/>
      <c r="CM621" s="18"/>
      <c r="CN621" s="18"/>
      <c r="CO621" s="18"/>
      <c r="CP621" s="18"/>
      <c r="CQ621" s="18"/>
      <c r="CS621" s="18"/>
      <c r="CT621" s="18"/>
      <c r="CU621" s="18"/>
    </row>
    <row r="622" spans="1:99" ht="18" customHeight="1" x14ac:dyDescent="0.25">
      <c r="A622" s="39" t="s">
        <v>19</v>
      </c>
      <c r="B622" s="39" t="s">
        <v>79</v>
      </c>
      <c r="C622" s="39" t="s">
        <v>272</v>
      </c>
      <c r="D622" s="39" t="s">
        <v>1125</v>
      </c>
      <c r="E622" s="39" t="s">
        <v>36</v>
      </c>
      <c r="F622" s="39" t="s">
        <v>84</v>
      </c>
      <c r="G622" s="39" t="s">
        <v>25</v>
      </c>
      <c r="H622" s="36">
        <v>33877</v>
      </c>
      <c r="I622" s="41"/>
      <c r="J622" s="8">
        <v>2</v>
      </c>
      <c r="K622" s="48">
        <v>43867</v>
      </c>
      <c r="L622" s="48">
        <v>43556</v>
      </c>
      <c r="M622" s="48">
        <v>43921</v>
      </c>
      <c r="N622" s="40">
        <v>160256</v>
      </c>
      <c r="O622" s="40">
        <v>89743</v>
      </c>
      <c r="P622" s="40">
        <v>249999</v>
      </c>
      <c r="Q622" s="41" t="s">
        <v>1569</v>
      </c>
      <c r="R622" s="39" t="s">
        <v>1271</v>
      </c>
      <c r="S622" s="39" t="s">
        <v>49</v>
      </c>
      <c r="T622" s="41"/>
      <c r="U622" s="41"/>
      <c r="V622" s="78" t="s">
        <v>2951</v>
      </c>
      <c r="W622" s="75" t="s">
        <v>1620</v>
      </c>
      <c r="X622" s="78"/>
      <c r="Y622" s="78"/>
      <c r="Z622" s="1" t="s">
        <v>7</v>
      </c>
      <c r="AA622" s="1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  <c r="AU622" s="18"/>
      <c r="AV622" s="18"/>
      <c r="AW622" s="18"/>
      <c r="AX622" s="18"/>
      <c r="AY622" s="18"/>
      <c r="AZ622" s="18"/>
      <c r="BA622" s="18"/>
      <c r="BB622" s="18"/>
      <c r="BC622" s="18"/>
      <c r="BD622" s="18"/>
      <c r="BE622" s="18"/>
      <c r="BF622" s="18"/>
      <c r="BG622" s="18"/>
      <c r="BH622" s="18"/>
      <c r="BI622" s="18"/>
      <c r="BJ622" s="18"/>
      <c r="BK622" s="18"/>
      <c r="BL622" s="18"/>
      <c r="BM622" s="18"/>
      <c r="BN622" s="18"/>
      <c r="BO622" s="18"/>
      <c r="BP622" s="18"/>
      <c r="BQ622" s="18"/>
      <c r="BR622" s="18"/>
      <c r="BS622" s="18"/>
      <c r="BT622" s="18"/>
      <c r="BU622" s="18"/>
      <c r="BV622" s="18"/>
      <c r="BW622" s="18"/>
      <c r="BX622" s="18"/>
      <c r="BY622" s="18"/>
      <c r="BZ622" s="18"/>
      <c r="CA622" s="18"/>
      <c r="CB622" s="18"/>
      <c r="CC622" s="18"/>
      <c r="CD622" s="18"/>
      <c r="CE622" s="18"/>
      <c r="CF622" s="18"/>
      <c r="CG622" s="18"/>
      <c r="CH622" s="18"/>
      <c r="CI622" s="18"/>
      <c r="CJ622" s="18"/>
      <c r="CK622" s="18"/>
      <c r="CL622" s="18"/>
      <c r="CM622" s="18"/>
      <c r="CN622" s="18"/>
      <c r="CO622" s="18"/>
      <c r="CP622" s="18"/>
      <c r="CQ622" s="18"/>
    </row>
    <row r="623" spans="1:99" ht="18" customHeight="1" x14ac:dyDescent="0.25">
      <c r="A623" s="39" t="s">
        <v>19</v>
      </c>
      <c r="B623" s="39" t="s">
        <v>79</v>
      </c>
      <c r="C623" s="39" t="s">
        <v>272</v>
      </c>
      <c r="D623" s="39" t="s">
        <v>84</v>
      </c>
      <c r="E623" s="39" t="s">
        <v>25</v>
      </c>
      <c r="F623" s="39" t="s">
        <v>9</v>
      </c>
      <c r="G623" s="39" t="s">
        <v>9</v>
      </c>
      <c r="H623" s="36">
        <v>34217</v>
      </c>
      <c r="I623" s="41"/>
      <c r="J623" s="8">
        <v>1</v>
      </c>
      <c r="K623" s="48">
        <v>43781</v>
      </c>
      <c r="L623" s="48">
        <v>43738</v>
      </c>
      <c r="M623" s="48">
        <v>44074</v>
      </c>
      <c r="N623" s="40">
        <v>150000</v>
      </c>
      <c r="O623" s="40">
        <v>82191</v>
      </c>
      <c r="P623" s="40">
        <v>232191</v>
      </c>
      <c r="Q623" s="41" t="s">
        <v>273</v>
      </c>
      <c r="R623" s="39" t="s">
        <v>274</v>
      </c>
      <c r="S623" s="39" t="s">
        <v>49</v>
      </c>
      <c r="T623" s="41"/>
      <c r="U623" s="41"/>
      <c r="V623" s="78" t="s">
        <v>2999</v>
      </c>
      <c r="W623" s="75" t="s">
        <v>1620</v>
      </c>
      <c r="X623" s="78"/>
      <c r="Y623" s="78"/>
      <c r="Z623" s="1" t="s">
        <v>7</v>
      </c>
      <c r="AA623" s="1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  <c r="AU623" s="18"/>
      <c r="AV623" s="18"/>
      <c r="AW623" s="18"/>
      <c r="AX623" s="18"/>
      <c r="AY623" s="18"/>
      <c r="AZ623" s="18"/>
      <c r="BA623" s="18"/>
      <c r="BB623" s="18"/>
      <c r="BC623" s="18"/>
      <c r="BD623" s="18"/>
      <c r="BE623" s="18"/>
      <c r="BF623" s="18"/>
      <c r="BG623" s="18"/>
      <c r="BH623" s="18"/>
      <c r="BI623" s="18"/>
      <c r="BJ623" s="18"/>
      <c r="BK623" s="18"/>
      <c r="BL623" s="18"/>
      <c r="BM623" s="18"/>
      <c r="BN623" s="18"/>
      <c r="BO623" s="18"/>
      <c r="BP623" s="18"/>
      <c r="BQ623" s="18"/>
      <c r="BR623" s="18"/>
      <c r="BS623" s="18"/>
      <c r="BT623" s="18"/>
      <c r="BU623" s="18"/>
      <c r="BV623" s="18"/>
      <c r="BW623" s="18"/>
      <c r="BX623" s="18"/>
      <c r="BY623" s="18"/>
      <c r="BZ623" s="18"/>
      <c r="CA623" s="18"/>
      <c r="CB623" s="18"/>
      <c r="CC623" s="18"/>
      <c r="CD623" s="18"/>
      <c r="CE623" s="18"/>
      <c r="CF623" s="18"/>
      <c r="CG623" s="18"/>
      <c r="CH623" s="18"/>
      <c r="CI623" s="18"/>
      <c r="CJ623" s="18"/>
      <c r="CK623" s="18"/>
      <c r="CL623" s="18"/>
      <c r="CM623" s="18"/>
      <c r="CN623" s="18"/>
      <c r="CO623" s="18"/>
      <c r="CP623" s="18"/>
      <c r="CQ623" s="18"/>
    </row>
    <row r="624" spans="1:99" ht="18" customHeight="1" x14ac:dyDescent="0.25">
      <c r="A624" s="39" t="s">
        <v>19</v>
      </c>
      <c r="B624" s="39" t="s">
        <v>79</v>
      </c>
      <c r="C624" s="39" t="s">
        <v>204</v>
      </c>
      <c r="D624" s="39" t="s">
        <v>84</v>
      </c>
      <c r="E624" s="39" t="s">
        <v>25</v>
      </c>
      <c r="F624" s="39" t="s">
        <v>9</v>
      </c>
      <c r="G624" s="39" t="s">
        <v>9</v>
      </c>
      <c r="H624" s="36">
        <v>34304</v>
      </c>
      <c r="I624" s="41"/>
      <c r="J624" s="8">
        <v>1</v>
      </c>
      <c r="K624" s="48">
        <v>43748</v>
      </c>
      <c r="L624" s="48">
        <v>43738</v>
      </c>
      <c r="M624" s="48">
        <v>44286</v>
      </c>
      <c r="N624" s="40">
        <v>337502</v>
      </c>
      <c r="O624" s="40">
        <v>189001</v>
      </c>
      <c r="P624" s="40">
        <v>526503</v>
      </c>
      <c r="Q624" s="41" t="s">
        <v>205</v>
      </c>
      <c r="R624" s="39" t="s">
        <v>206</v>
      </c>
      <c r="S624" s="39" t="s">
        <v>49</v>
      </c>
      <c r="T624" s="41"/>
      <c r="U624" s="41"/>
      <c r="V624" s="78" t="s">
        <v>2922</v>
      </c>
      <c r="W624" s="75" t="s">
        <v>1620</v>
      </c>
      <c r="X624" s="78"/>
      <c r="Y624" s="78"/>
      <c r="Z624" s="1" t="s">
        <v>7</v>
      </c>
      <c r="AA624" s="1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  <c r="AU624" s="18"/>
      <c r="AV624" s="18"/>
      <c r="AW624" s="18"/>
      <c r="AX624" s="18"/>
      <c r="AY624" s="18"/>
      <c r="AZ624" s="18"/>
      <c r="BA624" s="18"/>
      <c r="BB624" s="18"/>
      <c r="BC624" s="18"/>
      <c r="BD624" s="18"/>
      <c r="BE624" s="18"/>
      <c r="BF624" s="18"/>
      <c r="BG624" s="18"/>
      <c r="BH624" s="18"/>
      <c r="BI624" s="18"/>
      <c r="BJ624" s="18"/>
      <c r="BK624" s="18"/>
      <c r="BL624" s="18"/>
      <c r="BM624" s="18"/>
      <c r="BN624" s="18"/>
      <c r="BO624" s="18"/>
      <c r="BP624" s="18"/>
      <c r="BQ624" s="18"/>
      <c r="BR624" s="18"/>
      <c r="BS624" s="18"/>
      <c r="BT624" s="18"/>
      <c r="BU624" s="18"/>
      <c r="BV624" s="18"/>
      <c r="BW624" s="18"/>
      <c r="BX624" s="18"/>
      <c r="BY624" s="18"/>
      <c r="BZ624" s="18"/>
      <c r="CA624" s="18"/>
      <c r="CB624" s="18"/>
      <c r="CC624" s="18"/>
      <c r="CD624" s="18"/>
      <c r="CE624" s="18"/>
      <c r="CF624" s="18"/>
      <c r="CG624" s="18"/>
      <c r="CH624" s="18"/>
      <c r="CI624" s="18"/>
      <c r="CJ624" s="18"/>
      <c r="CK624" s="18"/>
      <c r="CL624" s="18"/>
      <c r="CM624" s="18"/>
      <c r="CN624" s="18"/>
      <c r="CO624" s="18"/>
      <c r="CP624" s="18"/>
      <c r="CQ624" s="18"/>
    </row>
    <row r="625" spans="1:99" ht="18" customHeight="1" x14ac:dyDescent="0.25">
      <c r="A625" s="43" t="s">
        <v>19</v>
      </c>
      <c r="B625" s="43" t="s">
        <v>79</v>
      </c>
      <c r="C625" s="39" t="s">
        <v>204</v>
      </c>
      <c r="D625" s="43" t="s">
        <v>84</v>
      </c>
      <c r="E625" s="43" t="s">
        <v>25</v>
      </c>
      <c r="F625" s="43"/>
      <c r="G625" s="43"/>
      <c r="H625" s="35" t="s">
        <v>2201</v>
      </c>
      <c r="I625" s="43" t="s">
        <v>2202</v>
      </c>
      <c r="J625" s="31">
        <v>1</v>
      </c>
      <c r="K625" s="30">
        <v>43984</v>
      </c>
      <c r="L625" s="30">
        <v>43738</v>
      </c>
      <c r="M625" s="30">
        <v>44286</v>
      </c>
      <c r="N625" s="29">
        <v>99847</v>
      </c>
      <c r="O625" s="29">
        <v>53114</v>
      </c>
      <c r="P625" s="29">
        <v>152961</v>
      </c>
      <c r="Q625" s="43" t="s">
        <v>2203</v>
      </c>
      <c r="R625" s="43" t="s">
        <v>2205</v>
      </c>
      <c r="S625" s="43" t="s">
        <v>1632</v>
      </c>
      <c r="T625" s="43" t="s">
        <v>1633</v>
      </c>
      <c r="U625" s="43" t="s">
        <v>2204</v>
      </c>
      <c r="V625" s="78" t="s">
        <v>3217</v>
      </c>
      <c r="W625" s="75" t="s">
        <v>2774</v>
      </c>
      <c r="X625" s="76" t="s">
        <v>1687</v>
      </c>
      <c r="Y625" s="76" t="s">
        <v>1627</v>
      </c>
      <c r="Z625" s="1" t="s">
        <v>7</v>
      </c>
    </row>
    <row r="626" spans="1:99" ht="18" customHeight="1" x14ac:dyDescent="0.25">
      <c r="A626" s="39" t="s">
        <v>19</v>
      </c>
      <c r="B626" s="39" t="s">
        <v>79</v>
      </c>
      <c r="C626" s="39" t="s">
        <v>204</v>
      </c>
      <c r="D626" s="39" t="s">
        <v>1103</v>
      </c>
      <c r="E626" s="39" t="s">
        <v>1</v>
      </c>
      <c r="F626" s="39" t="s">
        <v>84</v>
      </c>
      <c r="G626" s="39" t="s">
        <v>25</v>
      </c>
      <c r="H626" s="36">
        <v>32996</v>
      </c>
      <c r="I626" s="41"/>
      <c r="J626" s="8">
        <v>4</v>
      </c>
      <c r="K626" s="48">
        <v>43711</v>
      </c>
      <c r="L626" s="48">
        <v>43617</v>
      </c>
      <c r="M626" s="48">
        <v>43982</v>
      </c>
      <c r="N626" s="40">
        <v>128205</v>
      </c>
      <c r="O626" s="40">
        <v>71794.8</v>
      </c>
      <c r="P626" s="40">
        <v>199999.8</v>
      </c>
      <c r="Q626" s="41" t="s">
        <v>1502</v>
      </c>
      <c r="R626" s="39" t="s">
        <v>1104</v>
      </c>
      <c r="S626" s="39" t="s">
        <v>49</v>
      </c>
      <c r="T626" s="41"/>
      <c r="U626" s="41"/>
      <c r="V626" s="78" t="s">
        <v>3016</v>
      </c>
      <c r="W626" s="75" t="s">
        <v>1620</v>
      </c>
      <c r="X626" s="78"/>
      <c r="Y626" s="78"/>
      <c r="Z626" s="1" t="s">
        <v>7</v>
      </c>
      <c r="AA626" s="1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  <c r="AU626" s="18"/>
      <c r="AV626" s="18"/>
      <c r="AW626" s="18"/>
      <c r="AX626" s="18"/>
      <c r="AY626" s="18"/>
      <c r="AZ626" s="18"/>
      <c r="BA626" s="18"/>
      <c r="BB626" s="18"/>
      <c r="BC626" s="18"/>
      <c r="BD626" s="18"/>
      <c r="BE626" s="18"/>
      <c r="BF626" s="18"/>
      <c r="BG626" s="18"/>
      <c r="BH626" s="18"/>
      <c r="BI626" s="18"/>
      <c r="BJ626" s="18"/>
      <c r="BK626" s="18"/>
      <c r="BL626" s="18"/>
      <c r="BM626" s="18"/>
      <c r="BN626" s="18"/>
      <c r="BO626" s="18"/>
      <c r="BP626" s="18"/>
      <c r="BQ626" s="18"/>
      <c r="BR626" s="18"/>
      <c r="BS626" s="18"/>
      <c r="BT626" s="18"/>
      <c r="BU626" s="18"/>
      <c r="BV626" s="18"/>
      <c r="BW626" s="18"/>
      <c r="BX626" s="18"/>
      <c r="BY626" s="18"/>
      <c r="BZ626" s="18"/>
      <c r="CA626" s="18"/>
      <c r="CB626" s="18"/>
      <c r="CC626" s="18"/>
      <c r="CD626" s="18"/>
      <c r="CE626" s="18"/>
      <c r="CF626" s="18"/>
      <c r="CG626" s="18"/>
      <c r="CH626" s="18"/>
      <c r="CI626" s="18"/>
      <c r="CJ626" s="18"/>
      <c r="CK626" s="18"/>
      <c r="CL626" s="18"/>
      <c r="CM626" s="18"/>
      <c r="CN626" s="18"/>
      <c r="CO626" s="18"/>
      <c r="CP626" s="18"/>
      <c r="CQ626" s="18"/>
    </row>
    <row r="627" spans="1:99" ht="18" customHeight="1" x14ac:dyDescent="0.25">
      <c r="A627" s="39" t="s">
        <v>19</v>
      </c>
      <c r="B627" s="39" t="s">
        <v>79</v>
      </c>
      <c r="C627" s="39" t="s">
        <v>1121</v>
      </c>
      <c r="D627" s="39" t="s">
        <v>383</v>
      </c>
      <c r="E627" s="39" t="s">
        <v>25</v>
      </c>
      <c r="F627" s="39" t="s">
        <v>9</v>
      </c>
      <c r="G627" s="39" t="s">
        <v>9</v>
      </c>
      <c r="H627" s="36">
        <v>34605</v>
      </c>
      <c r="I627" s="41"/>
      <c r="J627" s="8">
        <v>1</v>
      </c>
      <c r="K627" s="48">
        <v>43706</v>
      </c>
      <c r="L627" s="48">
        <v>43709</v>
      </c>
      <c r="M627" s="48">
        <v>44804</v>
      </c>
      <c r="N627" s="40">
        <v>4783427</v>
      </c>
      <c r="O627" s="40">
        <v>1883239</v>
      </c>
      <c r="P627" s="40">
        <v>6666666</v>
      </c>
      <c r="Q627" s="41" t="s">
        <v>1486</v>
      </c>
      <c r="R627" s="39" t="s">
        <v>1123</v>
      </c>
      <c r="S627" s="39" t="s">
        <v>49</v>
      </c>
      <c r="T627" s="41"/>
      <c r="U627" s="41"/>
      <c r="V627" s="78" t="s">
        <v>3185</v>
      </c>
      <c r="W627" s="75" t="s">
        <v>1620</v>
      </c>
      <c r="X627" s="78"/>
      <c r="Y627" s="78"/>
      <c r="Z627" s="1" t="s">
        <v>7</v>
      </c>
      <c r="AA627" s="1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  <c r="AU627" s="18"/>
      <c r="AV627" s="18"/>
      <c r="AW627" s="18"/>
      <c r="AX627" s="18"/>
      <c r="AY627" s="18"/>
      <c r="AZ627" s="18"/>
      <c r="BA627" s="18"/>
      <c r="BB627" s="18"/>
      <c r="BC627" s="18"/>
      <c r="BD627" s="18"/>
      <c r="BE627" s="18"/>
      <c r="BF627" s="18"/>
      <c r="BG627" s="18"/>
      <c r="BH627" s="18"/>
      <c r="BI627" s="18"/>
      <c r="BJ627" s="18"/>
      <c r="BK627" s="18"/>
      <c r="BL627" s="18"/>
      <c r="BM627" s="18"/>
      <c r="BN627" s="18"/>
      <c r="BO627" s="18"/>
      <c r="BP627" s="18"/>
      <c r="BQ627" s="18"/>
      <c r="BR627" s="18"/>
      <c r="BS627" s="18"/>
      <c r="BT627" s="18"/>
      <c r="BU627" s="18"/>
      <c r="BV627" s="18"/>
      <c r="BW627" s="18"/>
      <c r="BX627" s="18"/>
      <c r="BY627" s="18"/>
      <c r="BZ627" s="18"/>
      <c r="CA627" s="18"/>
      <c r="CB627" s="18"/>
      <c r="CC627" s="18"/>
      <c r="CD627" s="18"/>
      <c r="CE627" s="18"/>
      <c r="CF627" s="18"/>
      <c r="CG627" s="18"/>
      <c r="CH627" s="18"/>
      <c r="CI627" s="18"/>
      <c r="CJ627" s="18"/>
      <c r="CK627" s="18"/>
      <c r="CL627" s="18"/>
      <c r="CM627" s="18"/>
      <c r="CN627" s="18"/>
      <c r="CO627" s="18"/>
      <c r="CP627" s="18"/>
      <c r="CQ627" s="18"/>
    </row>
    <row r="628" spans="1:99" ht="18" customHeight="1" x14ac:dyDescent="0.25">
      <c r="A628" s="43" t="s">
        <v>19</v>
      </c>
      <c r="B628" s="43" t="s">
        <v>79</v>
      </c>
      <c r="C628" s="39" t="s">
        <v>1121</v>
      </c>
      <c r="D628" s="43" t="s">
        <v>383</v>
      </c>
      <c r="E628" s="43" t="s">
        <v>25</v>
      </c>
      <c r="F628" s="43"/>
      <c r="G628" s="43"/>
      <c r="H628" s="35" t="s">
        <v>2385</v>
      </c>
      <c r="I628" s="43" t="s">
        <v>2386</v>
      </c>
      <c r="J628" s="31">
        <v>4</v>
      </c>
      <c r="K628" s="30">
        <v>43959</v>
      </c>
      <c r="L628" s="30">
        <v>43709</v>
      </c>
      <c r="M628" s="30">
        <v>44804</v>
      </c>
      <c r="N628" s="29">
        <v>2547215</v>
      </c>
      <c r="O628" s="29">
        <v>1152040</v>
      </c>
      <c r="P628" s="29">
        <v>3699255</v>
      </c>
      <c r="Q628" s="43" t="s">
        <v>1122</v>
      </c>
      <c r="R628" s="43" t="s">
        <v>2388</v>
      </c>
      <c r="S628" s="43" t="s">
        <v>1632</v>
      </c>
      <c r="T628" s="43" t="s">
        <v>1633</v>
      </c>
      <c r="U628" s="43" t="s">
        <v>2387</v>
      </c>
      <c r="V628" s="78" t="s">
        <v>3443</v>
      </c>
      <c r="W628" s="75" t="s">
        <v>2774</v>
      </c>
      <c r="X628" s="76" t="s">
        <v>1687</v>
      </c>
      <c r="Y628" s="76" t="s">
        <v>1627</v>
      </c>
      <c r="Z628" s="1" t="s">
        <v>7</v>
      </c>
    </row>
    <row r="629" spans="1:99" ht="18" customHeight="1" x14ac:dyDescent="0.25">
      <c r="A629" s="39" t="s">
        <v>19</v>
      </c>
      <c r="B629" s="39" t="s">
        <v>79</v>
      </c>
      <c r="C629" s="39" t="s">
        <v>1121</v>
      </c>
      <c r="D629" s="39" t="s">
        <v>84</v>
      </c>
      <c r="E629" s="39" t="s">
        <v>25</v>
      </c>
      <c r="F629" s="39" t="s">
        <v>9</v>
      </c>
      <c r="G629" s="39" t="s">
        <v>9</v>
      </c>
      <c r="H629" s="36">
        <v>30757</v>
      </c>
      <c r="I629" s="41"/>
      <c r="J629" s="8">
        <v>3</v>
      </c>
      <c r="K629" s="48">
        <v>43682</v>
      </c>
      <c r="L629" s="48">
        <v>43678</v>
      </c>
      <c r="M629" s="48">
        <v>44043</v>
      </c>
      <c r="N629" s="40">
        <v>481720</v>
      </c>
      <c r="O629" s="40">
        <v>269763.20000000001</v>
      </c>
      <c r="P629" s="40">
        <v>751483.2</v>
      </c>
      <c r="Q629" s="41" t="s">
        <v>1137</v>
      </c>
      <c r="R629" s="39" t="s">
        <v>1138</v>
      </c>
      <c r="S629" s="39" t="s">
        <v>49</v>
      </c>
      <c r="T629" s="41"/>
      <c r="U629" s="41"/>
      <c r="V629" s="78" t="s">
        <v>3041</v>
      </c>
      <c r="W629" s="75" t="s">
        <v>1620</v>
      </c>
      <c r="X629" s="78"/>
      <c r="Y629" s="78"/>
      <c r="Z629" s="1" t="s">
        <v>7</v>
      </c>
      <c r="AA629" s="1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  <c r="AU629" s="18"/>
      <c r="AV629" s="18"/>
      <c r="AW629" s="18"/>
      <c r="AX629" s="18"/>
      <c r="AY629" s="18"/>
      <c r="AZ629" s="18"/>
      <c r="BA629" s="18"/>
      <c r="BB629" s="18"/>
      <c r="BC629" s="18"/>
      <c r="BD629" s="18"/>
      <c r="BE629" s="18"/>
      <c r="BF629" s="18"/>
      <c r="BG629" s="18"/>
      <c r="BH629" s="18"/>
      <c r="BI629" s="18"/>
      <c r="BJ629" s="18"/>
      <c r="BK629" s="18"/>
      <c r="BL629" s="18"/>
      <c r="BM629" s="18"/>
      <c r="BN629" s="18"/>
      <c r="BO629" s="18"/>
      <c r="BP629" s="18"/>
      <c r="BQ629" s="18"/>
      <c r="BR629" s="18"/>
      <c r="BS629" s="18"/>
      <c r="BT629" s="18"/>
      <c r="BU629" s="18"/>
      <c r="BV629" s="18"/>
      <c r="BW629" s="18"/>
      <c r="BX629" s="18"/>
      <c r="BY629" s="18"/>
      <c r="BZ629" s="18"/>
      <c r="CA629" s="18"/>
      <c r="CB629" s="18"/>
      <c r="CC629" s="18"/>
      <c r="CD629" s="18"/>
      <c r="CE629" s="18"/>
      <c r="CF629" s="18"/>
      <c r="CG629" s="18"/>
      <c r="CH629" s="18"/>
      <c r="CI629" s="18"/>
      <c r="CJ629" s="18"/>
      <c r="CK629" s="18"/>
      <c r="CL629" s="18"/>
      <c r="CM629" s="18"/>
      <c r="CN629" s="18"/>
      <c r="CO629" s="18"/>
      <c r="CP629" s="18"/>
      <c r="CQ629" s="18"/>
    </row>
    <row r="630" spans="1:99" ht="18" customHeight="1" x14ac:dyDescent="0.25">
      <c r="A630" s="39" t="s">
        <v>19</v>
      </c>
      <c r="B630" s="39" t="s">
        <v>79</v>
      </c>
      <c r="C630" s="39" t="s">
        <v>465</v>
      </c>
      <c r="D630" s="39" t="s">
        <v>839</v>
      </c>
      <c r="E630" s="39" t="s">
        <v>1</v>
      </c>
      <c r="F630" s="39" t="s">
        <v>53</v>
      </c>
      <c r="G630" s="39" t="s">
        <v>25</v>
      </c>
      <c r="H630" s="36">
        <v>32538</v>
      </c>
      <c r="I630" s="41"/>
      <c r="J630" s="8">
        <v>2</v>
      </c>
      <c r="K630" s="48">
        <v>43713</v>
      </c>
      <c r="L630" s="48">
        <v>43586</v>
      </c>
      <c r="M630" s="48">
        <v>43951</v>
      </c>
      <c r="N630" s="40">
        <v>18821</v>
      </c>
      <c r="O630" s="40">
        <v>10539.76</v>
      </c>
      <c r="P630" s="40">
        <v>29360.76</v>
      </c>
      <c r="Q630" s="41" t="s">
        <v>1539</v>
      </c>
      <c r="R630" s="39" t="s">
        <v>1100</v>
      </c>
      <c r="S630" s="39" t="s">
        <v>49</v>
      </c>
      <c r="T630" s="41"/>
      <c r="U630" s="41"/>
      <c r="V630" s="78" t="s">
        <v>3091</v>
      </c>
      <c r="W630" s="75" t="s">
        <v>1620</v>
      </c>
      <c r="X630" s="78"/>
      <c r="Y630" s="78"/>
      <c r="Z630" s="1" t="s">
        <v>7</v>
      </c>
      <c r="AA630" s="1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  <c r="AU630" s="18"/>
      <c r="AV630" s="18"/>
      <c r="AW630" s="18"/>
      <c r="AX630" s="18"/>
      <c r="AY630" s="18"/>
      <c r="AZ630" s="18"/>
      <c r="BA630" s="18"/>
      <c r="BB630" s="18"/>
      <c r="BC630" s="18"/>
      <c r="BD630" s="18"/>
      <c r="BE630" s="18"/>
      <c r="BF630" s="18"/>
      <c r="BG630" s="18"/>
      <c r="BH630" s="18"/>
      <c r="BI630" s="18"/>
      <c r="BJ630" s="18"/>
      <c r="BK630" s="18"/>
      <c r="BL630" s="18"/>
      <c r="BM630" s="18"/>
      <c r="BN630" s="18"/>
      <c r="BO630" s="18"/>
      <c r="BP630" s="18"/>
      <c r="BQ630" s="18"/>
      <c r="BR630" s="18"/>
      <c r="BS630" s="18"/>
      <c r="BT630" s="18"/>
      <c r="BU630" s="18"/>
      <c r="BV630" s="18"/>
      <c r="BW630" s="18"/>
      <c r="BX630" s="18"/>
      <c r="BY630" s="18"/>
      <c r="BZ630" s="18"/>
      <c r="CA630" s="18"/>
      <c r="CB630" s="18"/>
      <c r="CC630" s="18"/>
      <c r="CD630" s="18"/>
      <c r="CE630" s="18"/>
      <c r="CF630" s="18"/>
      <c r="CG630" s="18"/>
      <c r="CH630" s="18"/>
      <c r="CI630" s="18"/>
      <c r="CJ630" s="18"/>
      <c r="CK630" s="18"/>
      <c r="CL630" s="18"/>
      <c r="CM630" s="18"/>
      <c r="CN630" s="18"/>
      <c r="CO630" s="18"/>
      <c r="CP630" s="18"/>
      <c r="CQ630" s="18"/>
    </row>
    <row r="631" spans="1:99" ht="18" customHeight="1" x14ac:dyDescent="0.25">
      <c r="A631" s="43" t="s">
        <v>19</v>
      </c>
      <c r="B631" s="43" t="s">
        <v>79</v>
      </c>
      <c r="C631" s="43" t="s">
        <v>465</v>
      </c>
      <c r="D631" s="43" t="s">
        <v>84</v>
      </c>
      <c r="E631" s="43" t="s">
        <v>25</v>
      </c>
      <c r="F631" s="43"/>
      <c r="G631" s="43"/>
      <c r="H631" s="35" t="s">
        <v>2743</v>
      </c>
      <c r="I631" s="43" t="s">
        <v>2744</v>
      </c>
      <c r="J631" s="31">
        <v>1</v>
      </c>
      <c r="K631" s="30">
        <v>43907</v>
      </c>
      <c r="L631" s="30">
        <v>43922</v>
      </c>
      <c r="M631" s="30">
        <v>44286</v>
      </c>
      <c r="N631" s="29">
        <v>208524</v>
      </c>
      <c r="O631" s="29">
        <v>115558</v>
      </c>
      <c r="P631" s="29">
        <v>324082</v>
      </c>
      <c r="Q631" s="43" t="s">
        <v>2745</v>
      </c>
      <c r="R631" s="43" t="s">
        <v>2747</v>
      </c>
      <c r="S631" s="43" t="s">
        <v>1632</v>
      </c>
      <c r="T631" s="43" t="s">
        <v>1633</v>
      </c>
      <c r="U631" s="43" t="s">
        <v>2746</v>
      </c>
      <c r="V631" s="78" t="s">
        <v>3336</v>
      </c>
      <c r="W631" s="75" t="s">
        <v>2774</v>
      </c>
      <c r="X631" s="76" t="s">
        <v>1687</v>
      </c>
      <c r="Y631" s="76" t="s">
        <v>1627</v>
      </c>
      <c r="Z631" s="1" t="s">
        <v>7</v>
      </c>
    </row>
    <row r="632" spans="1:99" ht="18" customHeight="1" x14ac:dyDescent="0.25">
      <c r="A632" s="43" t="s">
        <v>19</v>
      </c>
      <c r="B632" s="43" t="s">
        <v>79</v>
      </c>
      <c r="C632" s="43" t="s">
        <v>465</v>
      </c>
      <c r="D632" s="43" t="s">
        <v>84</v>
      </c>
      <c r="E632" s="43" t="s">
        <v>25</v>
      </c>
      <c r="F632" s="43"/>
      <c r="G632" s="43"/>
      <c r="H632" s="35" t="s">
        <v>1735</v>
      </c>
      <c r="I632" s="43" t="s">
        <v>1736</v>
      </c>
      <c r="J632" s="31">
        <v>1</v>
      </c>
      <c r="K632" s="30">
        <v>44012</v>
      </c>
      <c r="L632" s="30">
        <v>43983</v>
      </c>
      <c r="M632" s="30">
        <v>44347</v>
      </c>
      <c r="N632" s="29">
        <v>372710</v>
      </c>
      <c r="O632" s="29">
        <v>132061</v>
      </c>
      <c r="P632" s="29">
        <v>504771</v>
      </c>
      <c r="Q632" s="43" t="s">
        <v>1738</v>
      </c>
      <c r="R632" s="43" t="s">
        <v>1435</v>
      </c>
      <c r="S632" s="43" t="s">
        <v>1632</v>
      </c>
      <c r="T632" s="43" t="s">
        <v>1633</v>
      </c>
      <c r="U632" s="43" t="s">
        <v>1739</v>
      </c>
      <c r="V632" s="78" t="s">
        <v>3301</v>
      </c>
      <c r="W632" s="75" t="s">
        <v>2774</v>
      </c>
      <c r="X632" s="76" t="s">
        <v>1687</v>
      </c>
      <c r="Y632" s="76" t="s">
        <v>1627</v>
      </c>
      <c r="Z632" s="1" t="s">
        <v>7</v>
      </c>
    </row>
    <row r="633" spans="1:99" ht="18" customHeight="1" x14ac:dyDescent="0.25">
      <c r="A633" s="39" t="s">
        <v>19</v>
      </c>
      <c r="B633" s="39" t="s">
        <v>79</v>
      </c>
      <c r="C633" s="39" t="s">
        <v>465</v>
      </c>
      <c r="D633" s="39" t="s">
        <v>466</v>
      </c>
      <c r="E633" s="39" t="s">
        <v>1</v>
      </c>
      <c r="F633" s="39" t="s">
        <v>84</v>
      </c>
      <c r="G633" s="39" t="s">
        <v>25</v>
      </c>
      <c r="H633" s="36">
        <v>34600</v>
      </c>
      <c r="I633" s="41"/>
      <c r="J633" s="8">
        <v>1</v>
      </c>
      <c r="K633" s="48">
        <v>43819</v>
      </c>
      <c r="L633" s="48">
        <v>43709</v>
      </c>
      <c r="M633" s="48">
        <v>44074</v>
      </c>
      <c r="N633" s="40">
        <v>21237</v>
      </c>
      <c r="O633" s="40">
        <v>11895</v>
      </c>
      <c r="P633" s="40">
        <v>33132</v>
      </c>
      <c r="Q633" s="41" t="s">
        <v>467</v>
      </c>
      <c r="R633" s="39" t="s">
        <v>468</v>
      </c>
      <c r="S633" s="39" t="s">
        <v>49</v>
      </c>
      <c r="T633" s="41"/>
      <c r="U633" s="41"/>
      <c r="V633" s="78" t="s">
        <v>2932</v>
      </c>
      <c r="W633" s="75" t="s">
        <v>1620</v>
      </c>
      <c r="X633" s="78"/>
      <c r="Y633" s="78"/>
      <c r="Z633" s="1" t="s">
        <v>7</v>
      </c>
      <c r="AA633" s="18"/>
      <c r="AB633" s="18"/>
      <c r="AC633" s="18"/>
      <c r="AD633" s="18"/>
      <c r="AE633" s="18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  <c r="AU633" s="18"/>
      <c r="AV633" s="18"/>
      <c r="AW633" s="18"/>
      <c r="AX633" s="18"/>
      <c r="AY633" s="18"/>
      <c r="AZ633" s="18"/>
      <c r="BA633" s="18"/>
      <c r="BB633" s="18"/>
      <c r="BC633" s="18"/>
      <c r="BD633" s="18"/>
      <c r="BE633" s="18"/>
      <c r="BF633" s="18"/>
      <c r="BG633" s="18"/>
      <c r="BH633" s="18"/>
      <c r="BI633" s="18"/>
      <c r="BJ633" s="18"/>
      <c r="BK633" s="18"/>
      <c r="BL633" s="18"/>
      <c r="BM633" s="18"/>
      <c r="BN633" s="18"/>
      <c r="BO633" s="18"/>
      <c r="BP633" s="18"/>
      <c r="BQ633" s="18"/>
      <c r="BR633" s="18"/>
      <c r="BS633" s="18"/>
      <c r="BT633" s="18"/>
      <c r="BU633" s="18"/>
      <c r="BV633" s="18"/>
      <c r="BW633" s="18"/>
      <c r="BX633" s="18"/>
      <c r="BY633" s="18"/>
      <c r="BZ633" s="18"/>
      <c r="CA633" s="18"/>
      <c r="CB633" s="18"/>
      <c r="CC633" s="18"/>
      <c r="CD633" s="18"/>
      <c r="CE633" s="18"/>
      <c r="CF633" s="18"/>
      <c r="CG633" s="18"/>
      <c r="CH633" s="18"/>
      <c r="CI633" s="18"/>
      <c r="CJ633" s="18"/>
      <c r="CK633" s="18"/>
      <c r="CL633" s="18"/>
      <c r="CM633" s="18"/>
      <c r="CN633" s="18"/>
      <c r="CO633" s="18"/>
      <c r="CP633" s="18"/>
      <c r="CQ633" s="18"/>
    </row>
    <row r="634" spans="1:99" ht="18" customHeight="1" x14ac:dyDescent="0.25">
      <c r="A634" s="39" t="s">
        <v>19</v>
      </c>
      <c r="B634" s="39" t="s">
        <v>513</v>
      </c>
      <c r="C634" s="39" t="s">
        <v>824</v>
      </c>
      <c r="D634" s="39" t="s">
        <v>825</v>
      </c>
      <c r="E634" s="39" t="s">
        <v>134</v>
      </c>
      <c r="F634" s="39" t="s">
        <v>9</v>
      </c>
      <c r="G634" s="39" t="s">
        <v>9</v>
      </c>
      <c r="H634" s="36">
        <v>34693</v>
      </c>
      <c r="I634" s="41"/>
      <c r="J634" s="8">
        <v>1</v>
      </c>
      <c r="K634" s="48">
        <v>43874</v>
      </c>
      <c r="L634" s="48">
        <v>43847</v>
      </c>
      <c r="M634" s="48">
        <v>44942</v>
      </c>
      <c r="N634" s="40">
        <v>57812</v>
      </c>
      <c r="O634" s="40">
        <v>16187</v>
      </c>
      <c r="P634" s="40">
        <v>73999</v>
      </c>
      <c r="Q634" s="41" t="s">
        <v>826</v>
      </c>
      <c r="R634" s="39" t="s">
        <v>827</v>
      </c>
      <c r="S634" s="39" t="s">
        <v>49</v>
      </c>
      <c r="T634" s="41"/>
      <c r="U634" s="41"/>
      <c r="V634" s="78" t="s">
        <v>2986</v>
      </c>
      <c r="W634" s="75" t="s">
        <v>1620</v>
      </c>
      <c r="X634" s="78"/>
      <c r="Y634" s="78"/>
      <c r="Z634" s="1" t="s">
        <v>7</v>
      </c>
      <c r="AA634" s="18"/>
      <c r="AB634" s="18"/>
      <c r="AC634" s="18"/>
      <c r="AD634" s="18"/>
      <c r="AE634" s="18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  <c r="AU634" s="18"/>
      <c r="AV634" s="18"/>
      <c r="AW634" s="18"/>
      <c r="AX634" s="18"/>
      <c r="AY634" s="18"/>
      <c r="AZ634" s="18"/>
      <c r="BA634" s="18"/>
      <c r="BB634" s="18"/>
      <c r="BC634" s="18"/>
      <c r="BD634" s="18"/>
      <c r="BE634" s="18"/>
      <c r="BF634" s="18"/>
      <c r="BG634" s="18"/>
      <c r="BH634" s="18"/>
      <c r="BI634" s="18"/>
      <c r="BJ634" s="18"/>
      <c r="BK634" s="18"/>
      <c r="BL634" s="18"/>
      <c r="BM634" s="18"/>
      <c r="BN634" s="18"/>
      <c r="BO634" s="18"/>
      <c r="BP634" s="18"/>
      <c r="BQ634" s="18"/>
      <c r="BR634" s="18"/>
      <c r="BS634" s="18"/>
      <c r="BT634" s="18"/>
      <c r="BU634" s="18"/>
      <c r="BV634" s="18"/>
      <c r="BW634" s="18"/>
      <c r="BX634" s="18"/>
      <c r="BY634" s="18"/>
      <c r="BZ634" s="18"/>
      <c r="CA634" s="18"/>
      <c r="CB634" s="18"/>
      <c r="CC634" s="18"/>
      <c r="CD634" s="18"/>
      <c r="CE634" s="18"/>
      <c r="CF634" s="18"/>
      <c r="CG634" s="18"/>
      <c r="CH634" s="18"/>
      <c r="CI634" s="18"/>
      <c r="CJ634" s="18"/>
      <c r="CK634" s="18"/>
      <c r="CL634" s="18"/>
      <c r="CM634" s="18"/>
      <c r="CN634" s="18"/>
      <c r="CO634" s="18"/>
      <c r="CP634" s="18"/>
      <c r="CQ634" s="18"/>
      <c r="CS634" s="18"/>
      <c r="CT634" s="18"/>
      <c r="CU634" s="18"/>
    </row>
    <row r="635" spans="1:99" ht="18" customHeight="1" x14ac:dyDescent="0.25">
      <c r="A635" s="39" t="s">
        <v>19</v>
      </c>
      <c r="B635" s="39" t="s">
        <v>513</v>
      </c>
      <c r="C635" s="39" t="s">
        <v>514</v>
      </c>
      <c r="D635" s="39" t="s">
        <v>515</v>
      </c>
      <c r="E635" s="39" t="s">
        <v>134</v>
      </c>
      <c r="F635" s="39" t="s">
        <v>9</v>
      </c>
      <c r="G635" s="39" t="s">
        <v>9</v>
      </c>
      <c r="H635" s="36">
        <v>33502</v>
      </c>
      <c r="I635" s="41"/>
      <c r="J635" s="8">
        <v>1</v>
      </c>
      <c r="K635" s="48">
        <v>43761</v>
      </c>
      <c r="L635" s="48">
        <v>43770</v>
      </c>
      <c r="M635" s="48">
        <v>44135</v>
      </c>
      <c r="N635" s="40">
        <v>300000</v>
      </c>
      <c r="O635" s="40">
        <v>0</v>
      </c>
      <c r="P635" s="40">
        <v>300000</v>
      </c>
      <c r="Q635" s="41" t="s">
        <v>516</v>
      </c>
      <c r="R635" s="39" t="s">
        <v>517</v>
      </c>
      <c r="S635" s="39" t="s">
        <v>49</v>
      </c>
      <c r="T635" s="41"/>
      <c r="U635" s="41"/>
      <c r="V635" s="78" t="s">
        <v>3090</v>
      </c>
      <c r="W635" s="75" t="s">
        <v>1620</v>
      </c>
      <c r="X635" s="78"/>
      <c r="Y635" s="78"/>
      <c r="Z635" s="1" t="s">
        <v>7</v>
      </c>
      <c r="AA635" s="18"/>
      <c r="AB635" s="18"/>
      <c r="AC635" s="18"/>
      <c r="AD635" s="18"/>
      <c r="AE635" s="18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  <c r="AU635" s="18"/>
      <c r="AV635" s="18"/>
      <c r="AW635" s="18"/>
      <c r="AX635" s="18"/>
      <c r="AY635" s="18"/>
      <c r="AZ635" s="18"/>
      <c r="BA635" s="18"/>
      <c r="BB635" s="18"/>
      <c r="BC635" s="18"/>
      <c r="BD635" s="18"/>
      <c r="BE635" s="18"/>
      <c r="BF635" s="18"/>
      <c r="BG635" s="18"/>
      <c r="BH635" s="18"/>
      <c r="BI635" s="18"/>
      <c r="BJ635" s="18"/>
      <c r="BK635" s="18"/>
      <c r="BL635" s="18"/>
      <c r="BM635" s="18"/>
      <c r="BN635" s="18"/>
      <c r="BO635" s="18"/>
      <c r="BP635" s="18"/>
      <c r="BQ635" s="18"/>
      <c r="BR635" s="18"/>
      <c r="BS635" s="18"/>
      <c r="BT635" s="18"/>
      <c r="BU635" s="18"/>
      <c r="BV635" s="18"/>
      <c r="BW635" s="18"/>
      <c r="BX635" s="18"/>
      <c r="BY635" s="18"/>
      <c r="BZ635" s="18"/>
      <c r="CA635" s="18"/>
      <c r="CB635" s="18"/>
      <c r="CC635" s="18"/>
      <c r="CD635" s="18"/>
      <c r="CE635" s="18"/>
      <c r="CF635" s="18"/>
      <c r="CG635" s="18"/>
      <c r="CH635" s="18"/>
      <c r="CI635" s="18"/>
      <c r="CJ635" s="18"/>
      <c r="CK635" s="18"/>
      <c r="CL635" s="18"/>
      <c r="CM635" s="18"/>
      <c r="CN635" s="18"/>
      <c r="CO635" s="18"/>
      <c r="CP635" s="18"/>
      <c r="CQ635" s="18"/>
      <c r="CS635" s="18"/>
      <c r="CT635" s="18"/>
      <c r="CU635" s="18"/>
    </row>
    <row r="636" spans="1:99" ht="18" customHeight="1" x14ac:dyDescent="0.25">
      <c r="A636" s="39" t="s">
        <v>19</v>
      </c>
      <c r="B636" s="39" t="s">
        <v>794</v>
      </c>
      <c r="C636" s="39" t="s">
        <v>1197</v>
      </c>
      <c r="D636" s="39" t="s">
        <v>665</v>
      </c>
      <c r="E636" s="39" t="s">
        <v>25</v>
      </c>
      <c r="F636" s="39" t="s">
        <v>9</v>
      </c>
      <c r="G636" s="39" t="s">
        <v>9</v>
      </c>
      <c r="H636" s="36">
        <v>33571</v>
      </c>
      <c r="I636" s="41"/>
      <c r="J636" s="8">
        <v>2</v>
      </c>
      <c r="K636" s="48">
        <v>43699</v>
      </c>
      <c r="L636" s="48">
        <v>43738</v>
      </c>
      <c r="M636" s="48">
        <v>44103</v>
      </c>
      <c r="N636" s="40">
        <v>378924</v>
      </c>
      <c r="O636" s="40">
        <v>143991</v>
      </c>
      <c r="P636" s="40">
        <v>522915</v>
      </c>
      <c r="Q636" s="41" t="s">
        <v>1198</v>
      </c>
      <c r="R636" s="39" t="s">
        <v>1199</v>
      </c>
      <c r="S636" s="39" t="s">
        <v>73</v>
      </c>
      <c r="T636" s="41"/>
      <c r="U636" s="41"/>
      <c r="V636" s="78" t="s">
        <v>2877</v>
      </c>
      <c r="W636" s="75" t="s">
        <v>1620</v>
      </c>
      <c r="X636" s="78"/>
      <c r="Y636" s="78"/>
      <c r="Z636" s="1" t="s">
        <v>7</v>
      </c>
      <c r="AA636" s="18"/>
      <c r="AB636" s="18"/>
      <c r="AC636" s="18"/>
      <c r="AD636" s="18"/>
      <c r="AE636" s="18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  <c r="AU636" s="18"/>
      <c r="AV636" s="18"/>
      <c r="AW636" s="18"/>
      <c r="AX636" s="18"/>
      <c r="AY636" s="18"/>
      <c r="AZ636" s="18"/>
      <c r="BA636" s="18"/>
      <c r="BB636" s="18"/>
      <c r="BC636" s="18"/>
      <c r="BD636" s="18"/>
      <c r="BE636" s="18"/>
      <c r="BF636" s="18"/>
      <c r="BG636" s="18"/>
      <c r="BH636" s="18"/>
      <c r="BI636" s="18"/>
      <c r="BJ636" s="18"/>
      <c r="BK636" s="18"/>
      <c r="BL636" s="18"/>
      <c r="BM636" s="18"/>
      <c r="BN636" s="18"/>
      <c r="BO636" s="18"/>
      <c r="BP636" s="18"/>
      <c r="BQ636" s="18"/>
      <c r="BR636" s="18"/>
      <c r="BS636" s="18"/>
      <c r="BT636" s="18"/>
      <c r="BU636" s="18"/>
      <c r="BV636" s="18"/>
      <c r="BW636" s="18"/>
      <c r="BX636" s="18"/>
      <c r="BY636" s="18"/>
      <c r="BZ636" s="18"/>
      <c r="CA636" s="18"/>
      <c r="CB636" s="18"/>
      <c r="CC636" s="18"/>
      <c r="CD636" s="18"/>
      <c r="CE636" s="18"/>
      <c r="CF636" s="18"/>
      <c r="CG636" s="18"/>
      <c r="CH636" s="18"/>
      <c r="CI636" s="18"/>
      <c r="CJ636" s="18"/>
      <c r="CK636" s="18"/>
      <c r="CL636" s="18"/>
      <c r="CM636" s="18"/>
      <c r="CN636" s="18"/>
      <c r="CO636" s="18"/>
      <c r="CP636" s="18"/>
      <c r="CQ636" s="18"/>
      <c r="CS636" s="18"/>
      <c r="CT636" s="18"/>
      <c r="CU636" s="18"/>
    </row>
    <row r="637" spans="1:99" ht="18" customHeight="1" x14ac:dyDescent="0.25">
      <c r="A637" s="43" t="s">
        <v>19</v>
      </c>
      <c r="B637" s="43" t="s">
        <v>794</v>
      </c>
      <c r="C637" s="43" t="s">
        <v>2780</v>
      </c>
      <c r="D637" s="43" t="s">
        <v>505</v>
      </c>
      <c r="E637" s="43" t="s">
        <v>1</v>
      </c>
      <c r="F637" s="43" t="s">
        <v>2245</v>
      </c>
      <c r="G637" s="43" t="s">
        <v>36</v>
      </c>
      <c r="H637" s="35" t="s">
        <v>2246</v>
      </c>
      <c r="I637" s="43" t="s">
        <v>2251</v>
      </c>
      <c r="J637" s="31">
        <v>1</v>
      </c>
      <c r="K637" s="30">
        <v>43982</v>
      </c>
      <c r="L637" s="30">
        <v>43709</v>
      </c>
      <c r="M637" s="30">
        <v>43982</v>
      </c>
      <c r="N637" s="29">
        <v>22727</v>
      </c>
      <c r="O637" s="29">
        <v>2273</v>
      </c>
      <c r="P637" s="29">
        <v>25000</v>
      </c>
      <c r="Q637" s="43" t="s">
        <v>2248</v>
      </c>
      <c r="R637" s="43" t="s">
        <v>2250</v>
      </c>
      <c r="S637" s="43" t="s">
        <v>1709</v>
      </c>
      <c r="T637" s="43" t="s">
        <v>1633</v>
      </c>
      <c r="U637" s="43" t="s">
        <v>2249</v>
      </c>
      <c r="V637" s="78" t="s">
        <v>3357</v>
      </c>
      <c r="W637" s="75" t="s">
        <v>2774</v>
      </c>
      <c r="X637" s="76" t="s">
        <v>1687</v>
      </c>
      <c r="Y637" s="76" t="s">
        <v>1627</v>
      </c>
      <c r="Z637" s="1" t="s">
        <v>7</v>
      </c>
    </row>
    <row r="638" spans="1:99" ht="18" customHeight="1" x14ac:dyDescent="0.25">
      <c r="A638" s="43" t="s">
        <v>19</v>
      </c>
      <c r="B638" s="43" t="s">
        <v>794</v>
      </c>
      <c r="C638" s="43" t="s">
        <v>2780</v>
      </c>
      <c r="D638" s="43" t="s">
        <v>505</v>
      </c>
      <c r="E638" s="43" t="s">
        <v>1</v>
      </c>
      <c r="F638" s="43" t="s">
        <v>2245</v>
      </c>
      <c r="G638" s="43" t="s">
        <v>36</v>
      </c>
      <c r="H638" s="35" t="s">
        <v>2246</v>
      </c>
      <c r="I638" s="43" t="s">
        <v>2247</v>
      </c>
      <c r="J638" s="31">
        <v>1</v>
      </c>
      <c r="K638" s="30">
        <v>43982</v>
      </c>
      <c r="L638" s="30">
        <v>43709</v>
      </c>
      <c r="M638" s="30">
        <v>43982</v>
      </c>
      <c r="N638" s="29">
        <v>7727</v>
      </c>
      <c r="O638" s="29">
        <v>773</v>
      </c>
      <c r="P638" s="29">
        <v>8500</v>
      </c>
      <c r="Q638" s="43" t="s">
        <v>2248</v>
      </c>
      <c r="R638" s="43" t="s">
        <v>2250</v>
      </c>
      <c r="S638" s="43" t="s">
        <v>1709</v>
      </c>
      <c r="T638" s="43" t="s">
        <v>1633</v>
      </c>
      <c r="U638" s="43" t="s">
        <v>2249</v>
      </c>
      <c r="V638" s="78" t="s">
        <v>3357</v>
      </c>
      <c r="W638" s="75" t="s">
        <v>2774</v>
      </c>
      <c r="X638" s="76" t="s">
        <v>1687</v>
      </c>
      <c r="Y638" s="76" t="s">
        <v>1627</v>
      </c>
      <c r="Z638" s="1" t="s">
        <v>7</v>
      </c>
    </row>
    <row r="639" spans="1:99" ht="18" customHeight="1" x14ac:dyDescent="0.25">
      <c r="A639" s="39" t="s">
        <v>19</v>
      </c>
      <c r="B639" s="39" t="s">
        <v>643</v>
      </c>
      <c r="C639" s="39" t="s">
        <v>644</v>
      </c>
      <c r="D639" s="39" t="s">
        <v>645</v>
      </c>
      <c r="E639" s="39" t="s">
        <v>36</v>
      </c>
      <c r="F639" s="39" t="s">
        <v>9</v>
      </c>
      <c r="G639" s="39" t="s">
        <v>9</v>
      </c>
      <c r="H639" s="36">
        <v>34622</v>
      </c>
      <c r="I639" s="41"/>
      <c r="J639" s="8">
        <v>1</v>
      </c>
      <c r="K639" s="48">
        <v>43809</v>
      </c>
      <c r="L639" s="48">
        <v>43709</v>
      </c>
      <c r="M639" s="48">
        <v>44074</v>
      </c>
      <c r="N639" s="40">
        <v>24816</v>
      </c>
      <c r="O639" s="40">
        <v>0</v>
      </c>
      <c r="P639" s="40">
        <v>24816</v>
      </c>
      <c r="Q639" s="41" t="s">
        <v>9</v>
      </c>
      <c r="R639" s="39" t="s">
        <v>646</v>
      </c>
      <c r="S639" s="39" t="s">
        <v>49</v>
      </c>
      <c r="T639" s="41"/>
      <c r="U639" s="41"/>
      <c r="V639" s="78" t="s">
        <v>2955</v>
      </c>
      <c r="W639" s="75" t="s">
        <v>1620</v>
      </c>
      <c r="X639" s="78"/>
      <c r="Y639" s="78"/>
      <c r="Z639" s="1" t="s">
        <v>7</v>
      </c>
      <c r="AA639" s="18"/>
      <c r="AB639" s="18"/>
      <c r="AC639" s="18"/>
      <c r="AD639" s="18"/>
      <c r="AE639" s="18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  <c r="AU639" s="18"/>
      <c r="AV639" s="18"/>
      <c r="AW639" s="18"/>
      <c r="AX639" s="18"/>
      <c r="AY639" s="18"/>
      <c r="AZ639" s="18"/>
      <c r="BA639" s="18"/>
      <c r="BB639" s="18"/>
      <c r="BC639" s="18"/>
      <c r="BD639" s="18"/>
      <c r="BE639" s="18"/>
      <c r="BF639" s="18"/>
      <c r="BG639" s="18"/>
      <c r="BH639" s="18"/>
      <c r="BI639" s="18"/>
      <c r="BJ639" s="18"/>
      <c r="BK639" s="18"/>
      <c r="BL639" s="18"/>
      <c r="BM639" s="18"/>
      <c r="BN639" s="18"/>
      <c r="BO639" s="18"/>
      <c r="BP639" s="18"/>
      <c r="BQ639" s="18"/>
      <c r="BR639" s="18"/>
      <c r="BS639" s="18"/>
      <c r="BT639" s="18"/>
      <c r="BU639" s="18"/>
      <c r="BV639" s="18"/>
      <c r="BW639" s="18"/>
      <c r="BX639" s="18"/>
      <c r="BY639" s="18"/>
      <c r="BZ639" s="18"/>
      <c r="CA639" s="18"/>
      <c r="CB639" s="18"/>
      <c r="CC639" s="18"/>
      <c r="CD639" s="18"/>
      <c r="CE639" s="18"/>
      <c r="CF639" s="18"/>
      <c r="CG639" s="18"/>
      <c r="CH639" s="18"/>
      <c r="CI639" s="18"/>
      <c r="CJ639" s="18"/>
      <c r="CK639" s="18"/>
      <c r="CL639" s="18"/>
      <c r="CM639" s="18"/>
      <c r="CN639" s="18"/>
      <c r="CO639" s="18"/>
      <c r="CP639" s="18"/>
      <c r="CQ639" s="18"/>
      <c r="CS639" s="18"/>
      <c r="CT639" s="18"/>
      <c r="CU639" s="18"/>
    </row>
    <row r="640" spans="1:99" ht="18" customHeight="1" x14ac:dyDescent="0.25">
      <c r="A640" s="43" t="s">
        <v>19</v>
      </c>
      <c r="B640" s="43" t="s">
        <v>643</v>
      </c>
      <c r="C640" s="39" t="s">
        <v>644</v>
      </c>
      <c r="D640" s="43" t="s">
        <v>458</v>
      </c>
      <c r="E640" s="43" t="s">
        <v>25</v>
      </c>
      <c r="F640" s="43"/>
      <c r="G640" s="43"/>
      <c r="H640" s="35" t="s">
        <v>2056</v>
      </c>
      <c r="I640" s="43" t="s">
        <v>2057</v>
      </c>
      <c r="J640" s="31">
        <v>1</v>
      </c>
      <c r="K640" s="30">
        <v>43999</v>
      </c>
      <c r="L640" s="30">
        <v>43973</v>
      </c>
      <c r="M640" s="30">
        <v>44316</v>
      </c>
      <c r="N640" s="29">
        <v>50000</v>
      </c>
      <c r="O640" s="29">
        <v>28000</v>
      </c>
      <c r="P640" s="29">
        <v>78000</v>
      </c>
      <c r="Q640" s="43" t="s">
        <v>2058</v>
      </c>
      <c r="R640" s="43" t="s">
        <v>755</v>
      </c>
      <c r="S640" s="43" t="s">
        <v>1632</v>
      </c>
      <c r="T640" s="43" t="s">
        <v>1633</v>
      </c>
      <c r="U640" s="43" t="s">
        <v>2059</v>
      </c>
      <c r="V640" s="78" t="s">
        <v>3331</v>
      </c>
      <c r="W640" s="75" t="s">
        <v>2774</v>
      </c>
      <c r="X640" s="76" t="s">
        <v>1687</v>
      </c>
      <c r="Y640" s="76" t="s">
        <v>1627</v>
      </c>
      <c r="Z640" s="1" t="s">
        <v>7</v>
      </c>
      <c r="CS640" s="18"/>
      <c r="CT640" s="18"/>
      <c r="CU640" s="18"/>
    </row>
    <row r="641" spans="1:99" ht="18" customHeight="1" x14ac:dyDescent="0.25">
      <c r="A641" s="39" t="s">
        <v>19</v>
      </c>
      <c r="B641" s="39" t="s">
        <v>643</v>
      </c>
      <c r="C641" s="39" t="s">
        <v>195</v>
      </c>
      <c r="D641" s="39" t="s">
        <v>129</v>
      </c>
      <c r="E641" s="39" t="s">
        <v>25</v>
      </c>
      <c r="F641" s="39" t="s">
        <v>9</v>
      </c>
      <c r="G641" s="39" t="s">
        <v>9</v>
      </c>
      <c r="H641" s="36">
        <v>31298</v>
      </c>
      <c r="I641" s="41"/>
      <c r="J641" s="8">
        <v>3</v>
      </c>
      <c r="K641" s="48">
        <v>43684</v>
      </c>
      <c r="L641" s="48">
        <v>43678</v>
      </c>
      <c r="M641" s="48">
        <v>44043</v>
      </c>
      <c r="N641" s="40">
        <v>192500</v>
      </c>
      <c r="O641" s="40">
        <v>107800</v>
      </c>
      <c r="P641" s="40">
        <v>300300</v>
      </c>
      <c r="Q641" s="41" t="s">
        <v>1091</v>
      </c>
      <c r="R641" s="39" t="s">
        <v>1092</v>
      </c>
      <c r="S641" s="39" t="s">
        <v>49</v>
      </c>
      <c r="T641" s="41"/>
      <c r="U641" s="41"/>
      <c r="V641" s="78" t="s">
        <v>3031</v>
      </c>
      <c r="W641" s="75" t="s">
        <v>1620</v>
      </c>
      <c r="X641" s="78"/>
      <c r="Y641" s="78"/>
      <c r="Z641" s="1" t="s">
        <v>7</v>
      </c>
      <c r="AA641" s="18"/>
      <c r="AB641" s="18"/>
      <c r="AC641" s="18"/>
      <c r="AD641" s="18"/>
      <c r="AE641" s="18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  <c r="AU641" s="18"/>
      <c r="AV641" s="18"/>
      <c r="AW641" s="18"/>
      <c r="AX641" s="18"/>
      <c r="AY641" s="18"/>
      <c r="AZ641" s="18"/>
      <c r="BA641" s="18"/>
      <c r="BB641" s="18"/>
      <c r="BC641" s="18"/>
      <c r="BD641" s="18"/>
      <c r="BE641" s="18"/>
      <c r="BF641" s="18"/>
      <c r="BG641" s="18"/>
      <c r="BH641" s="18"/>
      <c r="BI641" s="18"/>
      <c r="BJ641" s="18"/>
      <c r="BK641" s="18"/>
      <c r="BL641" s="18"/>
      <c r="BM641" s="18"/>
      <c r="BN641" s="18"/>
      <c r="BO641" s="18"/>
      <c r="BP641" s="18"/>
      <c r="BQ641" s="18"/>
      <c r="BR641" s="18"/>
      <c r="BS641" s="18"/>
      <c r="BT641" s="18"/>
      <c r="BU641" s="18"/>
      <c r="BV641" s="18"/>
      <c r="BW641" s="18"/>
      <c r="BX641" s="18"/>
      <c r="BY641" s="18"/>
      <c r="BZ641" s="18"/>
      <c r="CA641" s="18"/>
      <c r="CB641" s="18"/>
      <c r="CC641" s="18"/>
      <c r="CD641" s="18"/>
      <c r="CE641" s="18"/>
      <c r="CF641" s="18"/>
      <c r="CG641" s="18"/>
      <c r="CH641" s="18"/>
      <c r="CI641" s="18"/>
      <c r="CJ641" s="18"/>
      <c r="CK641" s="18"/>
      <c r="CL641" s="18"/>
      <c r="CM641" s="18"/>
      <c r="CN641" s="18"/>
      <c r="CO641" s="18"/>
      <c r="CP641" s="18"/>
      <c r="CQ641" s="18"/>
      <c r="CS641" s="18"/>
      <c r="CT641" s="18"/>
      <c r="CU641" s="18"/>
    </row>
    <row r="642" spans="1:99" ht="18" customHeight="1" x14ac:dyDescent="0.25">
      <c r="A642" s="39" t="s">
        <v>19</v>
      </c>
      <c r="B642" s="39" t="s">
        <v>710</v>
      </c>
      <c r="C642" s="39" t="s">
        <v>737</v>
      </c>
      <c r="D642" s="39" t="s">
        <v>738</v>
      </c>
      <c r="E642" s="39" t="s">
        <v>36</v>
      </c>
      <c r="F642" s="39" t="s">
        <v>9</v>
      </c>
      <c r="G642" s="39" t="s">
        <v>9</v>
      </c>
      <c r="H642" s="36">
        <v>35127</v>
      </c>
      <c r="I642" s="41"/>
      <c r="J642" s="8">
        <v>1</v>
      </c>
      <c r="K642" s="48">
        <v>43894</v>
      </c>
      <c r="L642" s="48">
        <v>43738</v>
      </c>
      <c r="M642" s="48">
        <v>44104</v>
      </c>
      <c r="N642" s="40">
        <v>2471</v>
      </c>
      <c r="O642" s="40">
        <v>0</v>
      </c>
      <c r="P642" s="40">
        <v>2471</v>
      </c>
      <c r="Q642" s="41" t="s">
        <v>9</v>
      </c>
      <c r="R642" s="39" t="s">
        <v>739</v>
      </c>
      <c r="S642" s="39" t="s">
        <v>49</v>
      </c>
      <c r="T642" s="41"/>
      <c r="U642" s="41"/>
      <c r="V642" s="78" t="s">
        <v>3180</v>
      </c>
      <c r="W642" s="75" t="s">
        <v>1620</v>
      </c>
      <c r="X642" s="78"/>
      <c r="Y642" s="78"/>
      <c r="Z642" s="1" t="s">
        <v>7</v>
      </c>
      <c r="AA642" s="18"/>
      <c r="AB642" s="18"/>
      <c r="AC642" s="18"/>
      <c r="AD642" s="18"/>
      <c r="AE642" s="18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  <c r="AU642" s="18"/>
      <c r="AV642" s="18"/>
      <c r="AW642" s="18"/>
      <c r="AX642" s="18"/>
      <c r="AY642" s="18"/>
      <c r="AZ642" s="18"/>
      <c r="BA642" s="18"/>
      <c r="BB642" s="18"/>
      <c r="BC642" s="18"/>
      <c r="BD642" s="18"/>
      <c r="BE642" s="18"/>
      <c r="BF642" s="18"/>
      <c r="BG642" s="18"/>
      <c r="BH642" s="18"/>
      <c r="BI642" s="18"/>
      <c r="BJ642" s="18"/>
      <c r="BK642" s="18"/>
      <c r="BL642" s="18"/>
      <c r="BM642" s="18"/>
      <c r="BN642" s="18"/>
      <c r="BO642" s="18"/>
      <c r="BP642" s="18"/>
      <c r="BQ642" s="18"/>
      <c r="BR642" s="18"/>
      <c r="BS642" s="18"/>
      <c r="BT642" s="18"/>
      <c r="BU642" s="18"/>
      <c r="BV642" s="18"/>
      <c r="BW642" s="18"/>
      <c r="BX642" s="18"/>
      <c r="BY642" s="18"/>
      <c r="BZ642" s="18"/>
      <c r="CA642" s="18"/>
      <c r="CB642" s="18"/>
      <c r="CC642" s="18"/>
      <c r="CD642" s="18"/>
      <c r="CE642" s="18"/>
      <c r="CF642" s="18"/>
      <c r="CG642" s="18"/>
      <c r="CH642" s="18"/>
      <c r="CI642" s="18"/>
      <c r="CJ642" s="18"/>
      <c r="CK642" s="18"/>
      <c r="CL642" s="18"/>
      <c r="CM642" s="18"/>
      <c r="CN642" s="18"/>
      <c r="CO642" s="18"/>
      <c r="CP642" s="18"/>
      <c r="CQ642" s="18"/>
      <c r="CS642" s="18"/>
      <c r="CT642" s="18"/>
      <c r="CU642" s="18"/>
    </row>
    <row r="643" spans="1:99" ht="18" customHeight="1" x14ac:dyDescent="0.25">
      <c r="A643" s="39" t="s">
        <v>19</v>
      </c>
      <c r="B643" s="39" t="s">
        <v>710</v>
      </c>
      <c r="C643" s="39" t="s">
        <v>1113</v>
      </c>
      <c r="D643" s="39" t="s">
        <v>1114</v>
      </c>
      <c r="E643" s="39" t="s">
        <v>36</v>
      </c>
      <c r="F643" s="39" t="s">
        <v>9</v>
      </c>
      <c r="G643" s="39" t="s">
        <v>9</v>
      </c>
      <c r="H643" s="36">
        <v>34310</v>
      </c>
      <c r="I643" s="41"/>
      <c r="J643" s="8">
        <v>1</v>
      </c>
      <c r="K643" s="48">
        <v>43647</v>
      </c>
      <c r="L643" s="48">
        <v>43586</v>
      </c>
      <c r="M643" s="48">
        <v>43951</v>
      </c>
      <c r="N643" s="40">
        <v>20834</v>
      </c>
      <c r="O643" s="40">
        <v>4167</v>
      </c>
      <c r="P643" s="40">
        <v>25001</v>
      </c>
      <c r="Q643" s="41" t="s">
        <v>9</v>
      </c>
      <c r="R643" s="39" t="s">
        <v>1115</v>
      </c>
      <c r="S643" s="39" t="s">
        <v>49</v>
      </c>
      <c r="T643" s="41"/>
      <c r="U643" s="41"/>
      <c r="V643" s="78" t="s">
        <v>3076</v>
      </c>
      <c r="W643" s="75" t="s">
        <v>1620</v>
      </c>
      <c r="X643" s="78"/>
      <c r="Y643" s="78"/>
      <c r="Z643" s="1" t="s">
        <v>7</v>
      </c>
      <c r="AA643" s="18"/>
      <c r="AB643" s="18"/>
      <c r="AC643" s="18"/>
      <c r="AD643" s="18"/>
      <c r="AE643" s="18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  <c r="AU643" s="18"/>
      <c r="AV643" s="18"/>
      <c r="AW643" s="18"/>
      <c r="AX643" s="18"/>
      <c r="AY643" s="18"/>
      <c r="AZ643" s="18"/>
      <c r="BA643" s="18"/>
      <c r="BB643" s="18"/>
      <c r="BC643" s="18"/>
      <c r="BD643" s="18"/>
      <c r="BE643" s="18"/>
      <c r="BF643" s="18"/>
      <c r="BG643" s="18"/>
      <c r="BH643" s="18"/>
      <c r="BI643" s="18"/>
      <c r="BJ643" s="18"/>
      <c r="BK643" s="18"/>
      <c r="BL643" s="18"/>
      <c r="BM643" s="18"/>
      <c r="BN643" s="18"/>
      <c r="BO643" s="18"/>
      <c r="BP643" s="18"/>
      <c r="BQ643" s="18"/>
      <c r="BR643" s="18"/>
      <c r="BS643" s="18"/>
      <c r="BT643" s="18"/>
      <c r="BU643" s="18"/>
      <c r="BV643" s="18"/>
      <c r="BW643" s="18"/>
      <c r="BX643" s="18"/>
      <c r="BY643" s="18"/>
      <c r="BZ643" s="18"/>
      <c r="CA643" s="18"/>
      <c r="CB643" s="18"/>
      <c r="CC643" s="18"/>
      <c r="CD643" s="18"/>
      <c r="CE643" s="18"/>
      <c r="CF643" s="18"/>
      <c r="CG643" s="18"/>
      <c r="CH643" s="18"/>
      <c r="CI643" s="18"/>
      <c r="CJ643" s="18"/>
      <c r="CK643" s="18"/>
      <c r="CL643" s="18"/>
      <c r="CM643" s="18"/>
      <c r="CN643" s="18"/>
      <c r="CO643" s="18"/>
      <c r="CP643" s="18"/>
      <c r="CQ643" s="18"/>
      <c r="CS643" s="18"/>
      <c r="CT643" s="18"/>
      <c r="CU643" s="18"/>
    </row>
    <row r="644" spans="1:99" ht="18" customHeight="1" x14ac:dyDescent="0.25">
      <c r="A644" s="39" t="s">
        <v>19</v>
      </c>
      <c r="B644" s="39" t="s">
        <v>710</v>
      </c>
      <c r="C644" s="39" t="s">
        <v>711</v>
      </c>
      <c r="D644" s="39" t="s">
        <v>712</v>
      </c>
      <c r="E644" s="39" t="s">
        <v>134</v>
      </c>
      <c r="F644" s="39" t="s">
        <v>9</v>
      </c>
      <c r="G644" s="39" t="s">
        <v>9</v>
      </c>
      <c r="H644" s="36">
        <v>34711</v>
      </c>
      <c r="I644" s="41"/>
      <c r="J644" s="8">
        <v>1</v>
      </c>
      <c r="K644" s="48">
        <v>43740</v>
      </c>
      <c r="L644" s="48">
        <v>43709</v>
      </c>
      <c r="M644" s="48">
        <v>43799</v>
      </c>
      <c r="N644" s="40">
        <v>33500</v>
      </c>
      <c r="O644" s="40">
        <v>6700</v>
      </c>
      <c r="P644" s="40">
        <v>40200</v>
      </c>
      <c r="Q644" s="41" t="s">
        <v>9</v>
      </c>
      <c r="R644" s="39" t="s">
        <v>1339</v>
      </c>
      <c r="S644" s="39" t="s">
        <v>49</v>
      </c>
      <c r="T644" s="41"/>
      <c r="U644" s="41"/>
      <c r="V644" s="78" t="s">
        <v>3082</v>
      </c>
      <c r="W644" s="75" t="s">
        <v>1620</v>
      </c>
      <c r="X644" s="78"/>
      <c r="Y644" s="78"/>
      <c r="Z644" s="1" t="s">
        <v>7</v>
      </c>
      <c r="AA644" s="18"/>
      <c r="AB644" s="18"/>
      <c r="AC644" s="18"/>
      <c r="AD644" s="18"/>
      <c r="AE644" s="18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  <c r="AU644" s="18"/>
      <c r="AV644" s="18"/>
      <c r="AW644" s="18"/>
      <c r="AX644" s="18"/>
      <c r="AY644" s="18"/>
      <c r="AZ644" s="18"/>
      <c r="BA644" s="18"/>
      <c r="BB644" s="18"/>
      <c r="BC644" s="18"/>
      <c r="BD644" s="18"/>
      <c r="BE644" s="18"/>
      <c r="BF644" s="18"/>
      <c r="BG644" s="18"/>
      <c r="BH644" s="18"/>
      <c r="BI644" s="18"/>
      <c r="BJ644" s="18"/>
      <c r="BK644" s="18"/>
      <c r="BL644" s="18"/>
      <c r="BM644" s="18"/>
      <c r="BN644" s="18"/>
      <c r="BO644" s="18"/>
      <c r="BP644" s="18"/>
      <c r="BQ644" s="18"/>
      <c r="BR644" s="18"/>
      <c r="BS644" s="18"/>
      <c r="BT644" s="18"/>
      <c r="BU644" s="18"/>
      <c r="BV644" s="18"/>
      <c r="BW644" s="18"/>
      <c r="BX644" s="18"/>
      <c r="BY644" s="18"/>
      <c r="BZ644" s="18"/>
      <c r="CA644" s="18"/>
      <c r="CB644" s="18"/>
      <c r="CC644" s="18"/>
      <c r="CD644" s="18"/>
      <c r="CE644" s="18"/>
      <c r="CF644" s="18"/>
      <c r="CG644" s="18"/>
      <c r="CH644" s="18"/>
      <c r="CI644" s="18"/>
      <c r="CJ644" s="18"/>
      <c r="CK644" s="18"/>
      <c r="CL644" s="18"/>
      <c r="CM644" s="18"/>
      <c r="CN644" s="18"/>
      <c r="CO644" s="18"/>
      <c r="CP644" s="18"/>
      <c r="CQ644" s="18"/>
    </row>
    <row r="645" spans="1:99" ht="18" customHeight="1" x14ac:dyDescent="0.25">
      <c r="A645" s="39" t="s">
        <v>19</v>
      </c>
      <c r="B645" s="39" t="s">
        <v>836</v>
      </c>
      <c r="C645" s="39" t="s">
        <v>837</v>
      </c>
      <c r="D645" s="39" t="s">
        <v>108</v>
      </c>
      <c r="E645" s="39" t="s">
        <v>25</v>
      </c>
      <c r="F645" s="39" t="s">
        <v>9</v>
      </c>
      <c r="G645" s="39" t="s">
        <v>9</v>
      </c>
      <c r="H645" s="36">
        <v>34068</v>
      </c>
      <c r="I645" s="41"/>
      <c r="J645" s="8">
        <v>1</v>
      </c>
      <c r="K645" s="48">
        <v>43706</v>
      </c>
      <c r="L645" s="48">
        <v>43362</v>
      </c>
      <c r="M645" s="48">
        <v>43697</v>
      </c>
      <c r="N645" s="40">
        <v>0</v>
      </c>
      <c r="O645" s="40">
        <v>0</v>
      </c>
      <c r="P645" s="40">
        <v>0</v>
      </c>
      <c r="Q645" s="41" t="s">
        <v>1465</v>
      </c>
      <c r="R645" s="39" t="s">
        <v>1334</v>
      </c>
      <c r="S645" s="39" t="s">
        <v>49</v>
      </c>
      <c r="T645" s="41"/>
      <c r="U645" s="41"/>
      <c r="V645" s="78" t="s">
        <v>2936</v>
      </c>
      <c r="W645" s="75" t="s">
        <v>1620</v>
      </c>
      <c r="X645" s="78"/>
      <c r="Y645" s="78"/>
      <c r="Z645" s="1" t="s">
        <v>7</v>
      </c>
      <c r="AA645" s="18"/>
      <c r="AB645" s="18"/>
      <c r="AC645" s="18"/>
      <c r="AD645" s="18"/>
      <c r="AE645" s="18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  <c r="AU645" s="18"/>
      <c r="AV645" s="18"/>
      <c r="AW645" s="18"/>
      <c r="AX645" s="18"/>
      <c r="AY645" s="18"/>
      <c r="AZ645" s="18"/>
      <c r="BA645" s="18"/>
      <c r="BB645" s="18"/>
      <c r="BC645" s="18"/>
      <c r="BD645" s="18"/>
      <c r="BE645" s="18"/>
      <c r="BF645" s="18"/>
      <c r="BG645" s="18"/>
      <c r="BH645" s="18"/>
      <c r="BI645" s="18"/>
      <c r="BJ645" s="18"/>
      <c r="BK645" s="18"/>
      <c r="BL645" s="18"/>
      <c r="BM645" s="18"/>
      <c r="BN645" s="18"/>
      <c r="BO645" s="18"/>
      <c r="BP645" s="18"/>
      <c r="BQ645" s="18"/>
      <c r="BR645" s="18"/>
      <c r="BS645" s="18"/>
      <c r="BT645" s="18"/>
      <c r="BU645" s="18"/>
      <c r="BV645" s="18"/>
      <c r="BW645" s="18"/>
      <c r="BX645" s="18"/>
      <c r="BY645" s="18"/>
      <c r="BZ645" s="18"/>
      <c r="CA645" s="18"/>
      <c r="CB645" s="18"/>
      <c r="CC645" s="18"/>
      <c r="CD645" s="18"/>
      <c r="CE645" s="18"/>
      <c r="CF645" s="18"/>
      <c r="CG645" s="18"/>
      <c r="CH645" s="18"/>
      <c r="CI645" s="18"/>
      <c r="CJ645" s="18"/>
      <c r="CK645" s="18"/>
      <c r="CL645" s="18"/>
      <c r="CM645" s="18"/>
      <c r="CN645" s="18"/>
      <c r="CO645" s="18"/>
      <c r="CP645" s="18"/>
      <c r="CQ645" s="18"/>
      <c r="CS645" s="18"/>
      <c r="CT645" s="18"/>
      <c r="CU645" s="18"/>
    </row>
    <row r="646" spans="1:99" ht="18" customHeight="1" x14ac:dyDescent="0.25">
      <c r="A646" s="39" t="s">
        <v>19</v>
      </c>
      <c r="B646" s="39" t="s">
        <v>836</v>
      </c>
      <c r="C646" s="39" t="s">
        <v>837</v>
      </c>
      <c r="D646" s="39" t="s">
        <v>108</v>
      </c>
      <c r="E646" s="39" t="s">
        <v>25</v>
      </c>
      <c r="F646" s="39" t="s">
        <v>9</v>
      </c>
      <c r="G646" s="39" t="s">
        <v>9</v>
      </c>
      <c r="H646" s="36">
        <v>34068</v>
      </c>
      <c r="I646" s="41"/>
      <c r="J646" s="8">
        <v>2</v>
      </c>
      <c r="K646" s="48">
        <v>43706</v>
      </c>
      <c r="L646" s="48">
        <v>43698</v>
      </c>
      <c r="M646" s="48">
        <v>44012</v>
      </c>
      <c r="N646" s="40">
        <v>471592</v>
      </c>
      <c r="O646" s="40">
        <v>95842</v>
      </c>
      <c r="P646" s="40">
        <v>567434</v>
      </c>
      <c r="Q646" s="41" t="s">
        <v>1465</v>
      </c>
      <c r="R646" s="39" t="s">
        <v>1334</v>
      </c>
      <c r="S646" s="39" t="s">
        <v>49</v>
      </c>
      <c r="T646" s="41"/>
      <c r="U646" s="41"/>
      <c r="V646" s="78" t="s">
        <v>2937</v>
      </c>
      <c r="W646" s="75" t="s">
        <v>1620</v>
      </c>
      <c r="X646" s="78"/>
      <c r="Y646" s="78"/>
      <c r="Z646" s="1" t="s">
        <v>7</v>
      </c>
      <c r="AA646" s="18"/>
      <c r="AB646" s="18"/>
      <c r="AC646" s="18"/>
      <c r="AD646" s="18"/>
      <c r="AE646" s="18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  <c r="AU646" s="18"/>
      <c r="AV646" s="18"/>
      <c r="AW646" s="18"/>
      <c r="AX646" s="18"/>
      <c r="AY646" s="18"/>
      <c r="AZ646" s="18"/>
      <c r="BA646" s="18"/>
      <c r="BB646" s="18"/>
      <c r="BC646" s="18"/>
      <c r="BD646" s="18"/>
      <c r="BE646" s="18"/>
      <c r="BF646" s="18"/>
      <c r="BG646" s="18"/>
      <c r="BH646" s="18"/>
      <c r="BI646" s="18"/>
      <c r="BJ646" s="18"/>
      <c r="BK646" s="18"/>
      <c r="BL646" s="18"/>
      <c r="BM646" s="18"/>
      <c r="BN646" s="18"/>
      <c r="BO646" s="18"/>
      <c r="BP646" s="18"/>
      <c r="BQ646" s="18"/>
      <c r="BR646" s="18"/>
      <c r="BS646" s="18"/>
      <c r="BT646" s="18"/>
      <c r="BU646" s="18"/>
      <c r="BV646" s="18"/>
      <c r="BW646" s="18"/>
      <c r="BX646" s="18"/>
      <c r="BY646" s="18"/>
      <c r="BZ646" s="18"/>
      <c r="CA646" s="18"/>
      <c r="CB646" s="18"/>
      <c r="CC646" s="18"/>
      <c r="CD646" s="18"/>
      <c r="CE646" s="18"/>
      <c r="CF646" s="18"/>
      <c r="CG646" s="18"/>
      <c r="CH646" s="18"/>
      <c r="CI646" s="18"/>
      <c r="CJ646" s="18"/>
      <c r="CK646" s="18"/>
      <c r="CL646" s="18"/>
      <c r="CM646" s="18"/>
      <c r="CN646" s="18"/>
      <c r="CO646" s="18"/>
      <c r="CP646" s="18"/>
      <c r="CQ646" s="18"/>
      <c r="CS646" s="18"/>
      <c r="CT646" s="18"/>
      <c r="CU646" s="18"/>
    </row>
    <row r="647" spans="1:99" ht="18" customHeight="1" x14ac:dyDescent="0.25">
      <c r="A647" s="43" t="s">
        <v>19</v>
      </c>
      <c r="B647" s="43" t="s">
        <v>836</v>
      </c>
      <c r="C647" s="39" t="s">
        <v>837</v>
      </c>
      <c r="D647" s="43" t="s">
        <v>1439</v>
      </c>
      <c r="E647" s="43" t="s">
        <v>1</v>
      </c>
      <c r="F647" s="43" t="s">
        <v>153</v>
      </c>
      <c r="G647" s="43" t="s">
        <v>25</v>
      </c>
      <c r="H647" s="35" t="s">
        <v>2627</v>
      </c>
      <c r="I647" s="43" t="s">
        <v>2628</v>
      </c>
      <c r="J647" s="31">
        <v>1</v>
      </c>
      <c r="K647" s="30">
        <v>43924</v>
      </c>
      <c r="L647" s="30">
        <v>43887</v>
      </c>
      <c r="M647" s="30">
        <v>44252</v>
      </c>
      <c r="N647" s="29">
        <v>277176</v>
      </c>
      <c r="O647" s="29">
        <v>155219</v>
      </c>
      <c r="P647" s="29">
        <v>432395</v>
      </c>
      <c r="Q647" s="43" t="s">
        <v>2629</v>
      </c>
      <c r="R647" s="43" t="s">
        <v>1444</v>
      </c>
      <c r="S647" s="43" t="s">
        <v>1632</v>
      </c>
      <c r="T647" s="43" t="s">
        <v>1633</v>
      </c>
      <c r="U647" s="43" t="s">
        <v>2630</v>
      </c>
      <c r="V647" s="78" t="s">
        <v>3278</v>
      </c>
      <c r="W647" s="75" t="s">
        <v>2774</v>
      </c>
      <c r="X647" s="76" t="s">
        <v>1687</v>
      </c>
      <c r="Y647" s="76" t="s">
        <v>1627</v>
      </c>
      <c r="Z647" s="1" t="s">
        <v>7</v>
      </c>
      <c r="CS647" s="18"/>
      <c r="CT647" s="18"/>
      <c r="CU647" s="18"/>
    </row>
    <row r="648" spans="1:99" ht="18" customHeight="1" x14ac:dyDescent="0.25">
      <c r="A648" s="39" t="s">
        <v>19</v>
      </c>
      <c r="B648" s="39" t="s">
        <v>1274</v>
      </c>
      <c r="C648" s="39" t="s">
        <v>1275</v>
      </c>
      <c r="D648" s="39" t="s">
        <v>897</v>
      </c>
      <c r="E648" s="39" t="s">
        <v>1</v>
      </c>
      <c r="F648" s="39" t="s">
        <v>184</v>
      </c>
      <c r="G648" s="39" t="s">
        <v>25</v>
      </c>
      <c r="H648" s="36">
        <v>34678</v>
      </c>
      <c r="I648" s="41"/>
      <c r="J648" s="8">
        <v>1</v>
      </c>
      <c r="K648" s="48">
        <v>43712</v>
      </c>
      <c r="L648" s="48">
        <v>43635</v>
      </c>
      <c r="M648" s="48">
        <v>43951</v>
      </c>
      <c r="N648" s="40">
        <v>82408</v>
      </c>
      <c r="O648" s="40">
        <v>46148</v>
      </c>
      <c r="P648" s="40">
        <v>128556</v>
      </c>
      <c r="Q648" s="41" t="s">
        <v>1496</v>
      </c>
      <c r="R648" s="39" t="s">
        <v>1277</v>
      </c>
      <c r="S648" s="39" t="s">
        <v>49</v>
      </c>
      <c r="T648" s="41"/>
      <c r="U648" s="41"/>
      <c r="V648" s="78" t="s">
        <v>3181</v>
      </c>
      <c r="W648" s="75" t="s">
        <v>1620</v>
      </c>
      <c r="X648" s="78"/>
      <c r="Y648" s="78"/>
      <c r="Z648" s="1" t="s">
        <v>7</v>
      </c>
      <c r="AA648" s="18"/>
      <c r="AB648" s="18"/>
      <c r="AC648" s="18"/>
      <c r="AD648" s="18"/>
      <c r="AE648" s="18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  <c r="AU648" s="18"/>
      <c r="AV648" s="18"/>
      <c r="AW648" s="18"/>
      <c r="AX648" s="18"/>
      <c r="AY648" s="18"/>
      <c r="AZ648" s="18"/>
      <c r="BA648" s="18"/>
      <c r="BB648" s="18"/>
      <c r="BC648" s="18"/>
      <c r="BD648" s="18"/>
      <c r="BE648" s="18"/>
      <c r="BF648" s="18"/>
      <c r="BG648" s="18"/>
      <c r="BH648" s="18"/>
      <c r="BI648" s="18"/>
      <c r="BJ648" s="18"/>
      <c r="BK648" s="18"/>
      <c r="BL648" s="18"/>
      <c r="BM648" s="18"/>
      <c r="BN648" s="18"/>
      <c r="BO648" s="18"/>
      <c r="BP648" s="18"/>
      <c r="BQ648" s="18"/>
      <c r="BR648" s="18"/>
      <c r="BS648" s="18"/>
      <c r="BT648" s="18"/>
      <c r="BU648" s="18"/>
      <c r="BV648" s="18"/>
      <c r="BW648" s="18"/>
      <c r="BX648" s="18"/>
      <c r="BY648" s="18"/>
      <c r="BZ648" s="18"/>
      <c r="CA648" s="18"/>
      <c r="CB648" s="18"/>
      <c r="CC648" s="18"/>
      <c r="CD648" s="18"/>
      <c r="CE648" s="18"/>
      <c r="CF648" s="18"/>
      <c r="CG648" s="18"/>
      <c r="CH648" s="18"/>
      <c r="CI648" s="18"/>
      <c r="CJ648" s="18"/>
      <c r="CK648" s="18"/>
      <c r="CL648" s="18"/>
      <c r="CM648" s="18"/>
      <c r="CN648" s="18"/>
      <c r="CO648" s="18"/>
      <c r="CP648" s="18"/>
      <c r="CQ648" s="18"/>
    </row>
    <row r="649" spans="1:99" ht="18" customHeight="1" x14ac:dyDescent="0.25">
      <c r="A649" s="43" t="s">
        <v>19</v>
      </c>
      <c r="B649" s="43" t="s">
        <v>1274</v>
      </c>
      <c r="C649" s="39" t="s">
        <v>1275</v>
      </c>
      <c r="D649" s="43" t="s">
        <v>897</v>
      </c>
      <c r="E649" s="43" t="s">
        <v>1</v>
      </c>
      <c r="F649" s="43" t="s">
        <v>184</v>
      </c>
      <c r="G649" s="43" t="s">
        <v>25</v>
      </c>
      <c r="H649" s="35" t="s">
        <v>2290</v>
      </c>
      <c r="I649" s="43" t="s">
        <v>2291</v>
      </c>
      <c r="J649" s="31">
        <v>2</v>
      </c>
      <c r="K649" s="30">
        <v>43973</v>
      </c>
      <c r="L649" s="30">
        <v>43952</v>
      </c>
      <c r="M649" s="30">
        <v>44316</v>
      </c>
      <c r="N649" s="29">
        <v>95112</v>
      </c>
      <c r="O649" s="29">
        <v>53262</v>
      </c>
      <c r="P649" s="29">
        <v>148374</v>
      </c>
      <c r="Q649" s="43" t="s">
        <v>1276</v>
      </c>
      <c r="R649" s="43" t="s">
        <v>1277</v>
      </c>
      <c r="S649" s="43" t="s">
        <v>1632</v>
      </c>
      <c r="T649" s="43" t="s">
        <v>1633</v>
      </c>
      <c r="U649" s="43" t="s">
        <v>2292</v>
      </c>
      <c r="V649" s="78" t="s">
        <v>3452</v>
      </c>
      <c r="W649" s="75" t="s">
        <v>2774</v>
      </c>
      <c r="X649" s="76" t="s">
        <v>1687</v>
      </c>
      <c r="Y649" s="76" t="s">
        <v>1627</v>
      </c>
      <c r="Z649" s="1" t="s">
        <v>7</v>
      </c>
    </row>
    <row r="650" spans="1:99" ht="18" customHeight="1" x14ac:dyDescent="0.25">
      <c r="A650" s="43" t="s">
        <v>19</v>
      </c>
      <c r="B650" s="43" t="s">
        <v>1274</v>
      </c>
      <c r="C650" s="43" t="s">
        <v>2665</v>
      </c>
      <c r="D650" s="43" t="s">
        <v>113</v>
      </c>
      <c r="E650" s="43" t="s">
        <v>36</v>
      </c>
      <c r="F650" s="43" t="s">
        <v>129</v>
      </c>
      <c r="G650" s="43" t="s">
        <v>25</v>
      </c>
      <c r="H650" s="35" t="s">
        <v>2666</v>
      </c>
      <c r="I650" s="43" t="s">
        <v>2667</v>
      </c>
      <c r="J650" s="31">
        <v>1</v>
      </c>
      <c r="K650" s="30">
        <v>43922</v>
      </c>
      <c r="L650" s="30">
        <v>43862</v>
      </c>
      <c r="M650" s="30">
        <v>44012</v>
      </c>
      <c r="N650" s="29">
        <v>7000</v>
      </c>
      <c r="O650" s="29">
        <v>3892</v>
      </c>
      <c r="P650" s="29">
        <v>10892</v>
      </c>
      <c r="Q650" s="43" t="s">
        <v>2668</v>
      </c>
      <c r="R650" s="43" t="s">
        <v>2670</v>
      </c>
      <c r="S650" s="43" t="s">
        <v>1632</v>
      </c>
      <c r="T650" s="43" t="s">
        <v>1633</v>
      </c>
      <c r="U650" s="43" t="s">
        <v>2669</v>
      </c>
      <c r="V650" s="78" t="s">
        <v>3349</v>
      </c>
      <c r="W650" s="75" t="s">
        <v>2774</v>
      </c>
      <c r="X650" s="76" t="s">
        <v>1687</v>
      </c>
      <c r="Y650" s="76" t="s">
        <v>1627</v>
      </c>
      <c r="Z650" s="1" t="s">
        <v>7</v>
      </c>
    </row>
    <row r="651" spans="1:99" ht="18" customHeight="1" x14ac:dyDescent="0.25">
      <c r="A651" s="43" t="s">
        <v>19</v>
      </c>
      <c r="B651" s="43" t="s">
        <v>1132</v>
      </c>
      <c r="C651" s="43" t="s">
        <v>1209</v>
      </c>
      <c r="D651" s="43" t="s">
        <v>1673</v>
      </c>
      <c r="E651" s="43" t="s">
        <v>134</v>
      </c>
      <c r="F651" s="43"/>
      <c r="G651" s="43"/>
      <c r="H651" s="35" t="s">
        <v>1674</v>
      </c>
      <c r="I651" s="43" t="s">
        <v>1675</v>
      </c>
      <c r="J651" s="31">
        <v>1</v>
      </c>
      <c r="K651" s="30">
        <v>44012</v>
      </c>
      <c r="L651" s="30">
        <v>42234</v>
      </c>
      <c r="M651" s="30">
        <v>43738</v>
      </c>
      <c r="N651" s="29">
        <v>29948</v>
      </c>
      <c r="O651" s="29">
        <v>0</v>
      </c>
      <c r="P651" s="29">
        <v>29948</v>
      </c>
      <c r="Q651" s="43" t="s">
        <v>1676</v>
      </c>
      <c r="R651" s="43" t="s">
        <v>1678</v>
      </c>
      <c r="S651" s="43" t="s">
        <v>1632</v>
      </c>
      <c r="T651" s="43" t="s">
        <v>1633</v>
      </c>
      <c r="U651" s="43" t="s">
        <v>1677</v>
      </c>
      <c r="V651" s="78" t="s">
        <v>3262</v>
      </c>
      <c r="W651" s="75" t="s">
        <v>2774</v>
      </c>
      <c r="X651" s="76" t="s">
        <v>1629</v>
      </c>
      <c r="Y651" s="76" t="s">
        <v>1627</v>
      </c>
      <c r="Z651" s="1" t="s">
        <v>7</v>
      </c>
      <c r="CS651" s="18"/>
      <c r="CT651" s="18"/>
      <c r="CU651" s="18"/>
    </row>
    <row r="652" spans="1:99" ht="18" customHeight="1" x14ac:dyDescent="0.25">
      <c r="A652" s="39" t="s">
        <v>19</v>
      </c>
      <c r="B652" s="39" t="s">
        <v>44</v>
      </c>
      <c r="C652" s="39" t="s">
        <v>1236</v>
      </c>
      <c r="D652" s="39" t="s">
        <v>1237</v>
      </c>
      <c r="E652" s="39" t="s">
        <v>36</v>
      </c>
      <c r="F652" s="39" t="s">
        <v>53</v>
      </c>
      <c r="G652" s="39" t="s">
        <v>25</v>
      </c>
      <c r="H652" s="36">
        <v>34536</v>
      </c>
      <c r="I652" s="41"/>
      <c r="J652" s="8">
        <v>1</v>
      </c>
      <c r="K652" s="48">
        <v>43664</v>
      </c>
      <c r="L652" s="48">
        <v>43525</v>
      </c>
      <c r="M652" s="48">
        <v>45716</v>
      </c>
      <c r="N652" s="40">
        <v>0</v>
      </c>
      <c r="O652" s="40">
        <v>0</v>
      </c>
      <c r="P652" s="40">
        <v>0</v>
      </c>
      <c r="Q652" s="41" t="s">
        <v>9</v>
      </c>
      <c r="R652" s="39" t="s">
        <v>1238</v>
      </c>
      <c r="S652" s="39" t="s">
        <v>49</v>
      </c>
      <c r="T652" s="41"/>
      <c r="U652" s="41"/>
      <c r="V652" s="78" t="s">
        <v>3058</v>
      </c>
      <c r="W652" s="75" t="s">
        <v>1620</v>
      </c>
      <c r="X652" s="78"/>
      <c r="Y652" s="78"/>
      <c r="Z652" s="1" t="s">
        <v>7</v>
      </c>
      <c r="AA652" s="18"/>
      <c r="AB652" s="18"/>
      <c r="AC652" s="18"/>
      <c r="AD652" s="18"/>
      <c r="AE652" s="18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  <c r="AU652" s="18"/>
      <c r="AV652" s="18"/>
      <c r="AW652" s="18"/>
      <c r="AX652" s="18"/>
      <c r="AY652" s="18"/>
      <c r="AZ652" s="18"/>
      <c r="BA652" s="18"/>
      <c r="BB652" s="18"/>
      <c r="BC652" s="18"/>
      <c r="BD652" s="18"/>
      <c r="BE652" s="18"/>
      <c r="BF652" s="18"/>
      <c r="BG652" s="18"/>
      <c r="BH652" s="18"/>
      <c r="BI652" s="18"/>
      <c r="BJ652" s="18"/>
      <c r="BK652" s="18"/>
      <c r="BL652" s="18"/>
      <c r="BM652" s="18"/>
      <c r="BN652" s="18"/>
      <c r="BO652" s="18"/>
      <c r="BP652" s="18"/>
      <c r="BQ652" s="18"/>
      <c r="BR652" s="18"/>
      <c r="BS652" s="18"/>
      <c r="BT652" s="18"/>
      <c r="BU652" s="18"/>
      <c r="BV652" s="18"/>
      <c r="BW652" s="18"/>
      <c r="BX652" s="18"/>
      <c r="BY652" s="18"/>
      <c r="BZ652" s="18"/>
      <c r="CA652" s="18"/>
      <c r="CB652" s="18"/>
      <c r="CC652" s="18"/>
      <c r="CD652" s="18"/>
      <c r="CE652" s="18"/>
      <c r="CF652" s="18"/>
      <c r="CG652" s="18"/>
      <c r="CH652" s="18"/>
      <c r="CI652" s="18"/>
      <c r="CJ652" s="18"/>
      <c r="CK652" s="18"/>
      <c r="CL652" s="18"/>
      <c r="CM652" s="18"/>
      <c r="CN652" s="18"/>
      <c r="CO652" s="18"/>
      <c r="CP652" s="18"/>
      <c r="CQ652" s="18"/>
      <c r="CS652" s="18"/>
      <c r="CT652" s="18"/>
      <c r="CU652" s="18"/>
    </row>
    <row r="653" spans="1:99" ht="18" customHeight="1" x14ac:dyDescent="0.25">
      <c r="A653" s="39" t="s">
        <v>19</v>
      </c>
      <c r="B653" s="39" t="s">
        <v>44</v>
      </c>
      <c r="C653" s="39" t="s">
        <v>1469</v>
      </c>
      <c r="D653" s="39" t="s">
        <v>1118</v>
      </c>
      <c r="E653" s="39" t="s">
        <v>36</v>
      </c>
      <c r="F653" s="39" t="s">
        <v>9</v>
      </c>
      <c r="G653" s="39" t="s">
        <v>9</v>
      </c>
      <c r="H653" s="36">
        <v>34237</v>
      </c>
      <c r="I653" s="41"/>
      <c r="J653" s="8">
        <v>1</v>
      </c>
      <c r="K653" s="48">
        <v>43706</v>
      </c>
      <c r="L653" s="48">
        <v>43684</v>
      </c>
      <c r="M653" s="48">
        <v>72903</v>
      </c>
      <c r="N653" s="40">
        <v>49275</v>
      </c>
      <c r="O653" s="40">
        <v>27594</v>
      </c>
      <c r="P653" s="40">
        <v>76869</v>
      </c>
      <c r="Q653" s="41" t="s">
        <v>1470</v>
      </c>
      <c r="R653" s="39" t="s">
        <v>1120</v>
      </c>
      <c r="S653" s="39" t="s">
        <v>49</v>
      </c>
      <c r="T653" s="41"/>
      <c r="U653" s="41"/>
      <c r="V653" s="78" t="s">
        <v>3169</v>
      </c>
      <c r="W653" s="75" t="s">
        <v>1620</v>
      </c>
      <c r="X653" s="78"/>
      <c r="Y653" s="78"/>
      <c r="Z653" s="1" t="s">
        <v>7</v>
      </c>
      <c r="AA653" s="18"/>
      <c r="AB653" s="18"/>
      <c r="AC653" s="18"/>
      <c r="AD653" s="18"/>
      <c r="AE653" s="18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  <c r="AU653" s="18"/>
      <c r="AV653" s="18"/>
      <c r="AW653" s="18"/>
      <c r="AX653" s="18"/>
      <c r="AY653" s="18"/>
      <c r="AZ653" s="18"/>
      <c r="BA653" s="18"/>
      <c r="BB653" s="18"/>
      <c r="BC653" s="18"/>
      <c r="BD653" s="18"/>
      <c r="BE653" s="18"/>
      <c r="BF653" s="18"/>
      <c r="BG653" s="18"/>
      <c r="BH653" s="18"/>
      <c r="BI653" s="18"/>
      <c r="BJ653" s="18"/>
      <c r="BK653" s="18"/>
      <c r="BL653" s="18"/>
      <c r="BM653" s="18"/>
      <c r="BN653" s="18"/>
      <c r="BO653" s="18"/>
      <c r="BP653" s="18"/>
      <c r="BQ653" s="18"/>
      <c r="BR653" s="18"/>
      <c r="BS653" s="18"/>
      <c r="BT653" s="18"/>
      <c r="BU653" s="18"/>
      <c r="BV653" s="18"/>
      <c r="BW653" s="18"/>
      <c r="BX653" s="18"/>
      <c r="BY653" s="18"/>
      <c r="BZ653" s="18"/>
      <c r="CA653" s="18"/>
      <c r="CB653" s="18"/>
      <c r="CC653" s="18"/>
      <c r="CD653" s="18"/>
      <c r="CE653" s="18"/>
      <c r="CF653" s="18"/>
      <c r="CG653" s="18"/>
      <c r="CH653" s="18"/>
      <c r="CI653" s="18"/>
      <c r="CJ653" s="18"/>
      <c r="CK653" s="18"/>
      <c r="CL653" s="18"/>
      <c r="CM653" s="18"/>
      <c r="CN653" s="18"/>
      <c r="CO653" s="18"/>
      <c r="CP653" s="18"/>
      <c r="CQ653" s="18"/>
      <c r="CS653" s="18"/>
      <c r="CT653" s="18"/>
      <c r="CU653" s="18"/>
    </row>
    <row r="654" spans="1:99" ht="18" customHeight="1" x14ac:dyDescent="0.25">
      <c r="A654" s="43" t="s">
        <v>19</v>
      </c>
      <c r="B654" s="43" t="s">
        <v>44</v>
      </c>
      <c r="C654" s="39" t="s">
        <v>737</v>
      </c>
      <c r="D654" s="43" t="s">
        <v>472</v>
      </c>
      <c r="E654" s="43" t="s">
        <v>36</v>
      </c>
      <c r="F654" s="43" t="s">
        <v>182</v>
      </c>
      <c r="G654" s="43" t="s">
        <v>36</v>
      </c>
      <c r="H654" s="35" t="s">
        <v>1811</v>
      </c>
      <c r="I654" s="43" t="s">
        <v>1812</v>
      </c>
      <c r="J654" s="31">
        <v>1</v>
      </c>
      <c r="K654" s="30">
        <v>44012</v>
      </c>
      <c r="L654" s="30">
        <v>43249</v>
      </c>
      <c r="M654" s="30">
        <v>45074</v>
      </c>
      <c r="N654" s="29">
        <v>4600</v>
      </c>
      <c r="O654" s="29">
        <v>0</v>
      </c>
      <c r="P654" s="29">
        <v>4600</v>
      </c>
      <c r="Q654" s="43" t="s">
        <v>1813</v>
      </c>
      <c r="R654" s="43" t="s">
        <v>1815</v>
      </c>
      <c r="S654" s="43" t="s">
        <v>1632</v>
      </c>
      <c r="T654" s="43" t="s">
        <v>1633</v>
      </c>
      <c r="U654" s="43" t="s">
        <v>1814</v>
      </c>
      <c r="V654" s="78" t="s">
        <v>3203</v>
      </c>
      <c r="W654" s="75" t="s">
        <v>2774</v>
      </c>
      <c r="X654" s="76" t="s">
        <v>1629</v>
      </c>
      <c r="Y654" s="76" t="s">
        <v>1627</v>
      </c>
      <c r="Z654" s="1" t="s">
        <v>7</v>
      </c>
      <c r="CS654" s="18"/>
      <c r="CT654" s="18"/>
      <c r="CU654" s="18"/>
    </row>
    <row r="655" spans="1:99" ht="18" customHeight="1" x14ac:dyDescent="0.25">
      <c r="A655" s="39" t="s">
        <v>19</v>
      </c>
      <c r="B655" s="39" t="s">
        <v>44</v>
      </c>
      <c r="C655" s="39" t="s">
        <v>485</v>
      </c>
      <c r="D655" s="39" t="s">
        <v>201</v>
      </c>
      <c r="E655" s="39" t="s">
        <v>70</v>
      </c>
      <c r="F655" s="39" t="s">
        <v>464</v>
      </c>
      <c r="G655" s="39" t="s">
        <v>25</v>
      </c>
      <c r="H655" s="36">
        <v>34776</v>
      </c>
      <c r="I655" s="41"/>
      <c r="J655" s="8">
        <v>1</v>
      </c>
      <c r="K655" s="48">
        <v>43747</v>
      </c>
      <c r="L655" s="48">
        <v>43709</v>
      </c>
      <c r="M655" s="48">
        <v>44012</v>
      </c>
      <c r="N655" s="40">
        <v>54687</v>
      </c>
      <c r="O655" s="40">
        <v>15313</v>
      </c>
      <c r="P655" s="40">
        <v>70000</v>
      </c>
      <c r="Q655" s="41" t="s">
        <v>486</v>
      </c>
      <c r="R655" s="39" t="s">
        <v>487</v>
      </c>
      <c r="S655" s="39" t="s">
        <v>49</v>
      </c>
      <c r="T655" s="41"/>
      <c r="U655" s="41"/>
      <c r="V655" s="78" t="s">
        <v>2961</v>
      </c>
      <c r="W655" s="75" t="s">
        <v>1620</v>
      </c>
      <c r="X655" s="78"/>
      <c r="Y655" s="78"/>
      <c r="Z655" s="1" t="s">
        <v>7</v>
      </c>
      <c r="AA655" s="18"/>
      <c r="AB655" s="18"/>
      <c r="AC655" s="18"/>
      <c r="AD655" s="18"/>
      <c r="AE655" s="18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  <c r="AU655" s="18"/>
      <c r="AV655" s="18"/>
      <c r="AW655" s="18"/>
      <c r="AX655" s="18"/>
      <c r="AY655" s="18"/>
      <c r="AZ655" s="18"/>
      <c r="BA655" s="18"/>
      <c r="BB655" s="18"/>
      <c r="BC655" s="18"/>
      <c r="BD655" s="18"/>
      <c r="BE655" s="18"/>
      <c r="BF655" s="18"/>
      <c r="BG655" s="18"/>
      <c r="BH655" s="18"/>
      <c r="BI655" s="18"/>
      <c r="BJ655" s="18"/>
      <c r="BK655" s="18"/>
      <c r="BL655" s="18"/>
      <c r="BM655" s="18"/>
      <c r="BN655" s="18"/>
      <c r="BO655" s="18"/>
      <c r="BP655" s="18"/>
      <c r="BQ655" s="18"/>
      <c r="BR655" s="18"/>
      <c r="BS655" s="18"/>
      <c r="BT655" s="18"/>
      <c r="BU655" s="18"/>
      <c r="BV655" s="18"/>
      <c r="BW655" s="18"/>
      <c r="BX655" s="18"/>
      <c r="BY655" s="18"/>
      <c r="BZ655" s="18"/>
      <c r="CA655" s="18"/>
      <c r="CB655" s="18"/>
      <c r="CC655" s="18"/>
      <c r="CD655" s="18"/>
      <c r="CE655" s="18"/>
      <c r="CF655" s="18"/>
      <c r="CG655" s="18"/>
      <c r="CH655" s="18"/>
      <c r="CI655" s="18"/>
      <c r="CJ655" s="18"/>
      <c r="CK655" s="18"/>
      <c r="CL655" s="18"/>
      <c r="CM655" s="18"/>
      <c r="CN655" s="18"/>
      <c r="CO655" s="18"/>
      <c r="CP655" s="18"/>
      <c r="CQ655" s="18"/>
      <c r="CS655" s="18"/>
      <c r="CT655" s="18"/>
      <c r="CU655" s="18"/>
    </row>
    <row r="656" spans="1:99" ht="18" customHeight="1" x14ac:dyDescent="0.25">
      <c r="A656" s="39" t="s">
        <v>19</v>
      </c>
      <c r="B656" s="39" t="s">
        <v>44</v>
      </c>
      <c r="C656" s="39" t="s">
        <v>564</v>
      </c>
      <c r="D656" s="39" t="s">
        <v>565</v>
      </c>
      <c r="E656" s="39" t="s">
        <v>36</v>
      </c>
      <c r="F656" s="39" t="s">
        <v>53</v>
      </c>
      <c r="G656" s="39" t="s">
        <v>25</v>
      </c>
      <c r="H656" s="36">
        <v>32961</v>
      </c>
      <c r="I656" s="41"/>
      <c r="J656" s="8">
        <v>2</v>
      </c>
      <c r="K656" s="48">
        <v>43854</v>
      </c>
      <c r="L656" s="48">
        <v>43647</v>
      </c>
      <c r="M656" s="48">
        <v>44012</v>
      </c>
      <c r="N656" s="40">
        <v>28333</v>
      </c>
      <c r="O656" s="40">
        <v>0</v>
      </c>
      <c r="P656" s="40">
        <v>28333</v>
      </c>
      <c r="Q656" s="41" t="s">
        <v>1592</v>
      </c>
      <c r="R656" s="39" t="s">
        <v>1300</v>
      </c>
      <c r="S656" s="39" t="s">
        <v>49</v>
      </c>
      <c r="T656" s="41"/>
      <c r="U656" s="41"/>
      <c r="V656" s="78" t="s">
        <v>2946</v>
      </c>
      <c r="W656" s="75" t="s">
        <v>1620</v>
      </c>
      <c r="X656" s="78"/>
      <c r="Y656" s="78"/>
      <c r="Z656" s="1" t="s">
        <v>7</v>
      </c>
      <c r="AA656" s="18"/>
      <c r="AB656" s="18"/>
      <c r="AC656" s="18"/>
      <c r="AD656" s="18"/>
      <c r="AE656" s="18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  <c r="AU656" s="18"/>
      <c r="AV656" s="18"/>
      <c r="AW656" s="18"/>
      <c r="AX656" s="18"/>
      <c r="AY656" s="18"/>
      <c r="AZ656" s="18"/>
      <c r="BA656" s="18"/>
      <c r="BB656" s="18"/>
      <c r="BC656" s="18"/>
      <c r="BD656" s="18"/>
      <c r="BE656" s="18"/>
      <c r="BF656" s="18"/>
      <c r="BG656" s="18"/>
      <c r="BH656" s="18"/>
      <c r="BI656" s="18"/>
      <c r="BJ656" s="18"/>
      <c r="BK656" s="18"/>
      <c r="BL656" s="18"/>
      <c r="BM656" s="18"/>
      <c r="BN656" s="18"/>
      <c r="BO656" s="18"/>
      <c r="BP656" s="18"/>
      <c r="BQ656" s="18"/>
      <c r="BR656" s="18"/>
      <c r="BS656" s="18"/>
      <c r="BT656" s="18"/>
      <c r="BU656" s="18"/>
      <c r="BV656" s="18"/>
      <c r="BW656" s="18"/>
      <c r="BX656" s="18"/>
      <c r="BY656" s="18"/>
      <c r="BZ656" s="18"/>
      <c r="CA656" s="18"/>
      <c r="CB656" s="18"/>
      <c r="CC656" s="18"/>
      <c r="CD656" s="18"/>
      <c r="CE656" s="18"/>
      <c r="CF656" s="18"/>
      <c r="CG656" s="18"/>
      <c r="CH656" s="18"/>
      <c r="CI656" s="18"/>
      <c r="CJ656" s="18"/>
      <c r="CK656" s="18"/>
      <c r="CL656" s="18"/>
      <c r="CM656" s="18"/>
      <c r="CN656" s="18"/>
      <c r="CO656" s="18"/>
      <c r="CP656" s="18"/>
      <c r="CQ656" s="18"/>
      <c r="CS656" s="18"/>
      <c r="CT656" s="18"/>
      <c r="CU656" s="18"/>
    </row>
    <row r="657" spans="1:99" ht="18" customHeight="1" x14ac:dyDescent="0.25">
      <c r="A657" s="43" t="s">
        <v>19</v>
      </c>
      <c r="B657" s="43" t="s">
        <v>44</v>
      </c>
      <c r="C657" s="43" t="s">
        <v>838</v>
      </c>
      <c r="D657" s="43" t="s">
        <v>472</v>
      </c>
      <c r="E657" s="43" t="s">
        <v>36</v>
      </c>
      <c r="F657" s="43"/>
      <c r="G657" s="43"/>
      <c r="H657" s="35" t="s">
        <v>1828</v>
      </c>
      <c r="I657" s="43" t="s">
        <v>1829</v>
      </c>
      <c r="J657" s="31">
        <v>1</v>
      </c>
      <c r="K657" s="30">
        <v>44012</v>
      </c>
      <c r="L657" s="30">
        <v>42986</v>
      </c>
      <c r="M657" s="30">
        <v>44446</v>
      </c>
      <c r="N657" s="29">
        <v>5250</v>
      </c>
      <c r="O657" s="29">
        <v>0</v>
      </c>
      <c r="P657" s="29">
        <v>5250</v>
      </c>
      <c r="Q657" s="43" t="s">
        <v>1830</v>
      </c>
      <c r="R657" s="43" t="s">
        <v>1832</v>
      </c>
      <c r="S657" s="43" t="s">
        <v>1632</v>
      </c>
      <c r="T657" s="43" t="s">
        <v>1633</v>
      </c>
      <c r="U657" s="43" t="s">
        <v>1831</v>
      </c>
      <c r="V657" s="78" t="s">
        <v>3222</v>
      </c>
      <c r="W657" s="75" t="s">
        <v>2774</v>
      </c>
      <c r="X657" s="76" t="s">
        <v>1629</v>
      </c>
      <c r="Y657" s="76" t="s">
        <v>1627</v>
      </c>
      <c r="Z657" s="1" t="s">
        <v>7</v>
      </c>
      <c r="CS657" s="18"/>
      <c r="CT657" s="18"/>
      <c r="CU657" s="18"/>
    </row>
    <row r="658" spans="1:99" ht="18" customHeight="1" x14ac:dyDescent="0.25">
      <c r="A658" s="43" t="s">
        <v>19</v>
      </c>
      <c r="B658" s="43" t="s">
        <v>44</v>
      </c>
      <c r="C658" s="43" t="s">
        <v>1667</v>
      </c>
      <c r="D658" s="43" t="s">
        <v>1679</v>
      </c>
      <c r="E658" s="43" t="s">
        <v>36</v>
      </c>
      <c r="F658" s="43"/>
      <c r="G658" s="43"/>
      <c r="H658" s="35" t="s">
        <v>1680</v>
      </c>
      <c r="I658" s="43" t="s">
        <v>1681</v>
      </c>
      <c r="J658" s="31">
        <v>1</v>
      </c>
      <c r="K658" s="30">
        <v>44012</v>
      </c>
      <c r="L658" s="30">
        <v>39508</v>
      </c>
      <c r="M658" s="30">
        <v>73050</v>
      </c>
      <c r="N658" s="29">
        <v>2106</v>
      </c>
      <c r="O658" s="29">
        <v>594</v>
      </c>
      <c r="P658" s="29">
        <v>2700</v>
      </c>
      <c r="Q658" s="43" t="s">
        <v>1682</v>
      </c>
      <c r="R658" s="43" t="s">
        <v>1684</v>
      </c>
      <c r="S658" s="43" t="s">
        <v>1632</v>
      </c>
      <c r="T658" s="43" t="s">
        <v>1633</v>
      </c>
      <c r="U658" s="43" t="s">
        <v>1683</v>
      </c>
      <c r="V658" s="78" t="s">
        <v>3259</v>
      </c>
      <c r="W658" s="75" t="s">
        <v>2774</v>
      </c>
      <c r="X658" s="76" t="s">
        <v>1629</v>
      </c>
      <c r="Y658" s="76" t="s">
        <v>1627</v>
      </c>
      <c r="Z658" s="1" t="s">
        <v>7</v>
      </c>
      <c r="CS658" s="18"/>
      <c r="CT658" s="18"/>
      <c r="CU658" s="18"/>
    </row>
    <row r="659" spans="1:99" ht="18" customHeight="1" x14ac:dyDescent="0.25">
      <c r="A659" s="39" t="s">
        <v>19</v>
      </c>
      <c r="B659" s="39" t="s">
        <v>44</v>
      </c>
      <c r="C659" s="39" t="s">
        <v>471</v>
      </c>
      <c r="D659" s="39" t="s">
        <v>472</v>
      </c>
      <c r="E659" s="39" t="s">
        <v>36</v>
      </c>
      <c r="F659" s="39" t="s">
        <v>9</v>
      </c>
      <c r="G659" s="39" t="s">
        <v>9</v>
      </c>
      <c r="H659" s="36">
        <v>34470</v>
      </c>
      <c r="I659" s="41"/>
      <c r="J659" s="8">
        <v>1</v>
      </c>
      <c r="K659" s="48">
        <v>43746</v>
      </c>
      <c r="L659" s="48">
        <v>43633</v>
      </c>
      <c r="M659" s="48">
        <v>45458</v>
      </c>
      <c r="N659" s="40">
        <v>18400</v>
      </c>
      <c r="O659" s="40">
        <v>7890</v>
      </c>
      <c r="P659" s="40">
        <v>26290</v>
      </c>
      <c r="Q659" s="41" t="s">
        <v>473</v>
      </c>
      <c r="R659" s="39" t="s">
        <v>474</v>
      </c>
      <c r="S659" s="39" t="s">
        <v>49</v>
      </c>
      <c r="T659" s="41"/>
      <c r="U659" s="41"/>
      <c r="V659" s="78" t="s">
        <v>2934</v>
      </c>
      <c r="W659" s="75" t="s">
        <v>1620</v>
      </c>
      <c r="X659" s="78"/>
      <c r="Y659" s="78"/>
      <c r="Z659" s="1" t="s">
        <v>7</v>
      </c>
      <c r="AA659" s="18"/>
      <c r="AB659" s="18"/>
      <c r="AC659" s="18"/>
      <c r="AD659" s="18"/>
      <c r="AE659" s="18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  <c r="AU659" s="18"/>
      <c r="AV659" s="18"/>
      <c r="AW659" s="18"/>
      <c r="AX659" s="18"/>
      <c r="AY659" s="18"/>
      <c r="AZ659" s="18"/>
      <c r="BA659" s="18"/>
      <c r="BB659" s="18"/>
      <c r="BC659" s="18"/>
      <c r="BD659" s="18"/>
      <c r="BE659" s="18"/>
      <c r="BF659" s="18"/>
      <c r="BG659" s="18"/>
      <c r="BH659" s="18"/>
      <c r="BI659" s="18"/>
      <c r="BJ659" s="18"/>
      <c r="BK659" s="18"/>
      <c r="BL659" s="18"/>
      <c r="BM659" s="18"/>
      <c r="BN659" s="18"/>
      <c r="BO659" s="18"/>
      <c r="BP659" s="18"/>
      <c r="BQ659" s="18"/>
      <c r="BR659" s="18"/>
      <c r="BS659" s="18"/>
      <c r="BT659" s="18"/>
      <c r="BU659" s="18"/>
      <c r="BV659" s="18"/>
      <c r="BW659" s="18"/>
      <c r="BX659" s="18"/>
      <c r="BY659" s="18"/>
      <c r="BZ659" s="18"/>
      <c r="CA659" s="18"/>
      <c r="CB659" s="18"/>
      <c r="CC659" s="18"/>
      <c r="CD659" s="18"/>
      <c r="CE659" s="18"/>
      <c r="CF659" s="18"/>
      <c r="CG659" s="18"/>
      <c r="CH659" s="18"/>
      <c r="CI659" s="18"/>
      <c r="CJ659" s="18"/>
      <c r="CK659" s="18"/>
      <c r="CL659" s="18"/>
      <c r="CM659" s="18"/>
      <c r="CN659" s="18"/>
      <c r="CO659" s="18"/>
      <c r="CP659" s="18"/>
      <c r="CQ659" s="18"/>
      <c r="CS659" s="18"/>
      <c r="CT659" s="18"/>
      <c r="CU659" s="18"/>
    </row>
    <row r="660" spans="1:99" ht="18" customHeight="1" x14ac:dyDescent="0.25">
      <c r="A660" s="43" t="s">
        <v>19</v>
      </c>
      <c r="B660" s="43" t="s">
        <v>44</v>
      </c>
      <c r="C660" s="43" t="s">
        <v>471</v>
      </c>
      <c r="D660" s="43" t="s">
        <v>472</v>
      </c>
      <c r="E660" s="43" t="s">
        <v>36</v>
      </c>
      <c r="F660" s="43"/>
      <c r="G660" s="43"/>
      <c r="H660" s="35" t="s">
        <v>1765</v>
      </c>
      <c r="I660" s="43" t="s">
        <v>1766</v>
      </c>
      <c r="J660" s="31">
        <v>1</v>
      </c>
      <c r="K660" s="30">
        <v>44012</v>
      </c>
      <c r="L660" s="30">
        <v>43633</v>
      </c>
      <c r="M660" s="30">
        <v>45458</v>
      </c>
      <c r="N660" s="29">
        <v>6510</v>
      </c>
      <c r="O660" s="29">
        <v>2790</v>
      </c>
      <c r="P660" s="29">
        <v>9300</v>
      </c>
      <c r="Q660" s="43" t="s">
        <v>1767</v>
      </c>
      <c r="R660" s="43" t="s">
        <v>1769</v>
      </c>
      <c r="S660" s="43" t="s">
        <v>1632</v>
      </c>
      <c r="T660" s="43" t="s">
        <v>1633</v>
      </c>
      <c r="U660" s="43" t="s">
        <v>1768</v>
      </c>
      <c r="V660" s="78" t="s">
        <v>3223</v>
      </c>
      <c r="W660" s="75" t="s">
        <v>2774</v>
      </c>
      <c r="X660" s="76" t="s">
        <v>1629</v>
      </c>
      <c r="Y660" s="76" t="s">
        <v>1627</v>
      </c>
      <c r="Z660" s="1" t="s">
        <v>7</v>
      </c>
      <c r="CS660" s="18"/>
      <c r="CT660" s="18"/>
      <c r="CU660" s="18"/>
    </row>
    <row r="661" spans="1:99" ht="18" customHeight="1" x14ac:dyDescent="0.25">
      <c r="A661" s="39" t="s">
        <v>19</v>
      </c>
      <c r="B661" s="39" t="s">
        <v>44</v>
      </c>
      <c r="C661" s="39" t="s">
        <v>1173</v>
      </c>
      <c r="D661" s="39" t="s">
        <v>1174</v>
      </c>
      <c r="E661" s="39" t="s">
        <v>36</v>
      </c>
      <c r="F661" s="39" t="s">
        <v>9</v>
      </c>
      <c r="G661" s="39" t="s">
        <v>9</v>
      </c>
      <c r="H661" s="36">
        <v>12577</v>
      </c>
      <c r="I661" s="41"/>
      <c r="J661" s="8">
        <v>26</v>
      </c>
      <c r="K661" s="48">
        <v>43685</v>
      </c>
      <c r="L661" s="48">
        <v>43282</v>
      </c>
      <c r="M661" s="48">
        <v>43646</v>
      </c>
      <c r="N661" s="40">
        <v>18218</v>
      </c>
      <c r="O661" s="40">
        <v>0</v>
      </c>
      <c r="P661" s="40">
        <v>18218</v>
      </c>
      <c r="Q661" s="41" t="s">
        <v>9</v>
      </c>
      <c r="R661" s="39" t="s">
        <v>1175</v>
      </c>
      <c r="S661" s="39" t="s">
        <v>49</v>
      </c>
      <c r="T661" s="41"/>
      <c r="U661" s="41"/>
      <c r="V661" s="78" t="s">
        <v>3051</v>
      </c>
      <c r="W661" s="75" t="s">
        <v>1620</v>
      </c>
      <c r="X661" s="78"/>
      <c r="Y661" s="78"/>
      <c r="Z661" s="1" t="s">
        <v>7</v>
      </c>
      <c r="AA661" s="18"/>
      <c r="AB661" s="18"/>
      <c r="AC661" s="18"/>
      <c r="AD661" s="18"/>
      <c r="AE661" s="18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  <c r="BL661" s="18"/>
      <c r="BM661" s="18"/>
      <c r="BN661" s="18"/>
      <c r="BO661" s="18"/>
      <c r="BP661" s="18"/>
      <c r="BQ661" s="18"/>
      <c r="BR661" s="18"/>
      <c r="BS661" s="18"/>
      <c r="BT661" s="18"/>
      <c r="BU661" s="18"/>
      <c r="BV661" s="18"/>
      <c r="BW661" s="18"/>
      <c r="BX661" s="18"/>
      <c r="BY661" s="18"/>
      <c r="BZ661" s="18"/>
      <c r="CA661" s="18"/>
      <c r="CB661" s="18"/>
      <c r="CC661" s="18"/>
      <c r="CD661" s="18"/>
      <c r="CE661" s="18"/>
      <c r="CF661" s="18"/>
      <c r="CG661" s="18"/>
      <c r="CH661" s="18"/>
      <c r="CI661" s="18"/>
      <c r="CJ661" s="18"/>
      <c r="CK661" s="18"/>
      <c r="CL661" s="18"/>
      <c r="CM661" s="18"/>
      <c r="CN661" s="18"/>
      <c r="CO661" s="18"/>
      <c r="CP661" s="18"/>
      <c r="CQ661" s="18"/>
    </row>
    <row r="662" spans="1:99" ht="18" customHeight="1" x14ac:dyDescent="0.25">
      <c r="A662" s="43" t="s">
        <v>19</v>
      </c>
      <c r="B662" s="43" t="s">
        <v>44</v>
      </c>
      <c r="C662" s="43" t="s">
        <v>2781</v>
      </c>
      <c r="D662" s="43" t="s">
        <v>1118</v>
      </c>
      <c r="E662" s="43" t="s">
        <v>36</v>
      </c>
      <c r="F662" s="43"/>
      <c r="G662" s="43"/>
      <c r="H662" s="35" t="s">
        <v>1770</v>
      </c>
      <c r="I662" s="43" t="s">
        <v>1771</v>
      </c>
      <c r="J662" s="31">
        <v>1</v>
      </c>
      <c r="K662" s="30">
        <v>44012</v>
      </c>
      <c r="L662" s="30">
        <v>43684</v>
      </c>
      <c r="M662" s="30">
        <v>73050</v>
      </c>
      <c r="N662" s="29">
        <v>22900</v>
      </c>
      <c r="O662" s="29">
        <v>0</v>
      </c>
      <c r="P662" s="29">
        <v>22900</v>
      </c>
      <c r="Q662" s="43" t="s">
        <v>1119</v>
      </c>
      <c r="R662" s="43" t="s">
        <v>1773</v>
      </c>
      <c r="S662" s="43" t="s">
        <v>1632</v>
      </c>
      <c r="T662" s="43" t="s">
        <v>1633</v>
      </c>
      <c r="U662" s="43" t="s">
        <v>1772</v>
      </c>
      <c r="V662" s="78" t="s">
        <v>3442</v>
      </c>
      <c r="W662" s="75" t="s">
        <v>2774</v>
      </c>
      <c r="X662" s="76" t="s">
        <v>1629</v>
      </c>
      <c r="Y662" s="76" t="s">
        <v>1627</v>
      </c>
      <c r="Z662" s="1" t="s">
        <v>7</v>
      </c>
    </row>
    <row r="663" spans="1:99" ht="18" customHeight="1" x14ac:dyDescent="0.25">
      <c r="A663" s="39" t="s">
        <v>19</v>
      </c>
      <c r="B663" s="39" t="s">
        <v>44</v>
      </c>
      <c r="C663" s="39" t="s">
        <v>45</v>
      </c>
      <c r="D663" s="39" t="s">
        <v>46</v>
      </c>
      <c r="E663" s="39" t="s">
        <v>36</v>
      </c>
      <c r="F663" s="39" t="s">
        <v>50</v>
      </c>
      <c r="G663" s="39" t="s">
        <v>25</v>
      </c>
      <c r="H663" s="36">
        <v>34728</v>
      </c>
      <c r="I663" s="41"/>
      <c r="J663" s="8">
        <v>1</v>
      </c>
      <c r="K663" s="48">
        <v>43762</v>
      </c>
      <c r="L663" s="48">
        <v>43723</v>
      </c>
      <c r="M663" s="48">
        <v>44088</v>
      </c>
      <c r="N663" s="40">
        <v>19433</v>
      </c>
      <c r="O663" s="40">
        <v>10882</v>
      </c>
      <c r="P663" s="40">
        <v>30315</v>
      </c>
      <c r="Q663" s="41" t="s">
        <v>47</v>
      </c>
      <c r="R663" s="39" t="s">
        <v>48</v>
      </c>
      <c r="S663" s="39" t="s">
        <v>49</v>
      </c>
      <c r="T663" s="41"/>
      <c r="U663" s="41"/>
      <c r="V663" s="78" t="s">
        <v>2947</v>
      </c>
      <c r="W663" s="75" t="s">
        <v>1620</v>
      </c>
      <c r="X663" s="78"/>
      <c r="Y663" s="78"/>
      <c r="Z663" s="1" t="s">
        <v>7</v>
      </c>
      <c r="AA663" s="18"/>
      <c r="AB663" s="18"/>
      <c r="AC663" s="18"/>
      <c r="AD663" s="18"/>
      <c r="AE663" s="18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  <c r="BL663" s="18"/>
      <c r="BM663" s="18"/>
      <c r="BN663" s="18"/>
      <c r="BO663" s="18"/>
      <c r="BP663" s="18"/>
      <c r="BQ663" s="18"/>
      <c r="BR663" s="18"/>
      <c r="BS663" s="18"/>
      <c r="BT663" s="18"/>
      <c r="BU663" s="18"/>
      <c r="BV663" s="18"/>
      <c r="BW663" s="18"/>
      <c r="BX663" s="18"/>
      <c r="BY663" s="18"/>
      <c r="BZ663" s="18"/>
      <c r="CA663" s="18"/>
      <c r="CB663" s="18"/>
      <c r="CC663" s="18"/>
      <c r="CD663" s="18"/>
      <c r="CE663" s="18"/>
      <c r="CF663" s="18"/>
      <c r="CG663" s="18"/>
      <c r="CH663" s="18"/>
      <c r="CI663" s="18"/>
      <c r="CJ663" s="18"/>
      <c r="CK663" s="18"/>
      <c r="CL663" s="18"/>
      <c r="CM663" s="18"/>
      <c r="CN663" s="18"/>
      <c r="CO663" s="18"/>
      <c r="CP663" s="18"/>
      <c r="CQ663" s="18"/>
    </row>
    <row r="664" spans="1:99" ht="18" customHeight="1" x14ac:dyDescent="0.25">
      <c r="A664" s="39" t="s">
        <v>19</v>
      </c>
      <c r="B664" s="39" t="s">
        <v>44</v>
      </c>
      <c r="C664" s="39" t="s">
        <v>45</v>
      </c>
      <c r="D664" s="39" t="s">
        <v>1316</v>
      </c>
      <c r="E664" s="39" t="s">
        <v>36</v>
      </c>
      <c r="F664" s="39" t="s">
        <v>53</v>
      </c>
      <c r="G664" s="39" t="s">
        <v>25</v>
      </c>
      <c r="H664" s="36">
        <v>31828</v>
      </c>
      <c r="I664" s="41"/>
      <c r="J664" s="8">
        <v>4</v>
      </c>
      <c r="K664" s="48">
        <v>43871</v>
      </c>
      <c r="L664" s="48">
        <v>43691</v>
      </c>
      <c r="M664" s="48">
        <v>44043</v>
      </c>
      <c r="N664" s="40">
        <v>23207</v>
      </c>
      <c r="O664" s="40">
        <v>12995.92</v>
      </c>
      <c r="P664" s="40">
        <v>36202.92</v>
      </c>
      <c r="Q664" s="41" t="s">
        <v>1317</v>
      </c>
      <c r="R664" s="39" t="s">
        <v>1318</v>
      </c>
      <c r="S664" s="39" t="s">
        <v>49</v>
      </c>
      <c r="T664" s="41"/>
      <c r="U664" s="41"/>
      <c r="V664" s="78" t="s">
        <v>2939</v>
      </c>
      <c r="W664" s="75" t="s">
        <v>1620</v>
      </c>
      <c r="X664" s="78"/>
      <c r="Y664" s="78"/>
      <c r="Z664" s="1" t="s">
        <v>7</v>
      </c>
      <c r="AA664" s="18"/>
      <c r="AB664" s="18"/>
      <c r="AC664" s="18"/>
      <c r="AD664" s="18"/>
      <c r="AE664" s="18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  <c r="BL664" s="18"/>
      <c r="BM664" s="18"/>
      <c r="BN664" s="18"/>
      <c r="BO664" s="18"/>
      <c r="BP664" s="18"/>
      <c r="BQ664" s="18"/>
      <c r="BR664" s="18"/>
      <c r="BS664" s="18"/>
      <c r="BT664" s="18"/>
      <c r="BU664" s="18"/>
      <c r="BV664" s="18"/>
      <c r="BW664" s="18"/>
      <c r="BX664" s="18"/>
      <c r="BY664" s="18"/>
      <c r="BZ664" s="18"/>
      <c r="CA664" s="18"/>
      <c r="CB664" s="18"/>
      <c r="CC664" s="18"/>
      <c r="CD664" s="18"/>
      <c r="CE664" s="18"/>
      <c r="CF664" s="18"/>
      <c r="CG664" s="18"/>
      <c r="CH664" s="18"/>
      <c r="CI664" s="18"/>
      <c r="CJ664" s="18"/>
      <c r="CK664" s="18"/>
      <c r="CL664" s="18"/>
      <c r="CM664" s="18"/>
      <c r="CN664" s="18"/>
      <c r="CO664" s="18"/>
      <c r="CP664" s="18"/>
      <c r="CQ664" s="18"/>
    </row>
    <row r="665" spans="1:99" ht="18" customHeight="1" x14ac:dyDescent="0.25">
      <c r="A665" s="39" t="s">
        <v>238</v>
      </c>
      <c r="B665" s="39" t="s">
        <v>573</v>
      </c>
      <c r="C665" s="39" t="s">
        <v>574</v>
      </c>
      <c r="D665" s="39" t="s">
        <v>323</v>
      </c>
      <c r="E665" s="39" t="s">
        <v>25</v>
      </c>
      <c r="F665" s="39" t="s">
        <v>9</v>
      </c>
      <c r="G665" s="39" t="s">
        <v>9</v>
      </c>
      <c r="H665" s="36">
        <v>31845</v>
      </c>
      <c r="I665" s="41"/>
      <c r="J665" s="8">
        <v>5</v>
      </c>
      <c r="K665" s="48">
        <v>43816</v>
      </c>
      <c r="L665" s="48">
        <v>43709</v>
      </c>
      <c r="M665" s="48">
        <v>44074</v>
      </c>
      <c r="N665" s="40">
        <v>284505</v>
      </c>
      <c r="O665" s="40">
        <v>17408</v>
      </c>
      <c r="P665" s="40">
        <v>301913</v>
      </c>
      <c r="Q665" s="41" t="s">
        <v>575</v>
      </c>
      <c r="R665" s="39" t="s">
        <v>576</v>
      </c>
      <c r="S665" s="39" t="s">
        <v>326</v>
      </c>
      <c r="T665" s="41"/>
      <c r="U665" s="41"/>
      <c r="V665" s="78" t="s">
        <v>2864</v>
      </c>
      <c r="W665" s="75" t="s">
        <v>1620</v>
      </c>
      <c r="X665" s="78"/>
      <c r="Y665" s="78"/>
      <c r="Z665" s="1" t="s">
        <v>7</v>
      </c>
      <c r="AA665" s="18"/>
      <c r="AB665" s="18"/>
      <c r="AC665" s="18"/>
      <c r="AD665" s="18"/>
      <c r="AE665" s="18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  <c r="AU665" s="18"/>
      <c r="AV665" s="18"/>
      <c r="AW665" s="18"/>
      <c r="AX665" s="18"/>
      <c r="AY665" s="18"/>
      <c r="AZ665" s="18"/>
      <c r="BA665" s="18"/>
      <c r="BB665" s="18"/>
      <c r="BC665" s="18"/>
      <c r="BD665" s="18"/>
      <c r="BE665" s="18"/>
      <c r="BF665" s="18"/>
      <c r="BG665" s="18"/>
      <c r="BH665" s="18"/>
      <c r="BI665" s="18"/>
      <c r="BJ665" s="18"/>
      <c r="BK665" s="18"/>
      <c r="BL665" s="18"/>
      <c r="BM665" s="18"/>
      <c r="BN665" s="18"/>
      <c r="BO665" s="18"/>
      <c r="BP665" s="18"/>
      <c r="BQ665" s="18"/>
      <c r="BR665" s="18"/>
      <c r="BS665" s="18"/>
      <c r="BT665" s="18"/>
      <c r="BU665" s="18"/>
      <c r="BV665" s="18"/>
      <c r="BW665" s="18"/>
      <c r="BX665" s="18"/>
      <c r="BY665" s="18"/>
      <c r="BZ665" s="18"/>
      <c r="CA665" s="18"/>
      <c r="CB665" s="18"/>
      <c r="CC665" s="18"/>
      <c r="CD665" s="18"/>
      <c r="CE665" s="18"/>
      <c r="CF665" s="18"/>
      <c r="CG665" s="18"/>
      <c r="CH665" s="18"/>
      <c r="CI665" s="18"/>
      <c r="CJ665" s="18"/>
      <c r="CK665" s="18"/>
      <c r="CL665" s="18"/>
      <c r="CM665" s="18"/>
      <c r="CN665" s="18"/>
      <c r="CO665" s="18"/>
      <c r="CP665" s="18"/>
      <c r="CQ665" s="18"/>
      <c r="CS665" s="18"/>
      <c r="CT665" s="18"/>
      <c r="CU665" s="18"/>
    </row>
    <row r="666" spans="1:99" ht="18" customHeight="1" x14ac:dyDescent="0.25">
      <c r="A666" s="39" t="s">
        <v>238</v>
      </c>
      <c r="B666" s="39" t="s">
        <v>573</v>
      </c>
      <c r="C666" s="39" t="s">
        <v>1407</v>
      </c>
      <c r="D666" s="39" t="s">
        <v>323</v>
      </c>
      <c r="E666" s="39" t="s">
        <v>25</v>
      </c>
      <c r="F666" s="39" t="s">
        <v>9</v>
      </c>
      <c r="G666" s="39" t="s">
        <v>9</v>
      </c>
      <c r="H666" s="36">
        <v>29865</v>
      </c>
      <c r="I666" s="41"/>
      <c r="J666" s="8">
        <v>5</v>
      </c>
      <c r="K666" s="48">
        <v>43685</v>
      </c>
      <c r="L666" s="48">
        <v>43709</v>
      </c>
      <c r="M666" s="48">
        <v>44074</v>
      </c>
      <c r="N666" s="40">
        <v>332739</v>
      </c>
      <c r="O666" s="40">
        <v>24239</v>
      </c>
      <c r="P666" s="40">
        <v>356978</v>
      </c>
      <c r="Q666" s="41" t="s">
        <v>1408</v>
      </c>
      <c r="R666" s="39" t="s">
        <v>1409</v>
      </c>
      <c r="S666" s="39" t="s">
        <v>326</v>
      </c>
      <c r="T666" s="41"/>
      <c r="U666" s="41"/>
      <c r="V666" s="78" t="s">
        <v>2863</v>
      </c>
      <c r="W666" s="75" t="s">
        <v>1620</v>
      </c>
      <c r="X666" s="78"/>
      <c r="Y666" s="78"/>
      <c r="Z666" s="1" t="s">
        <v>7</v>
      </c>
      <c r="AA666" s="18"/>
      <c r="AB666" s="18"/>
      <c r="AC666" s="18"/>
      <c r="AD666" s="18"/>
      <c r="AE666" s="18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  <c r="AU666" s="18"/>
      <c r="AV666" s="18"/>
      <c r="AW666" s="18"/>
      <c r="AX666" s="18"/>
      <c r="AY666" s="18"/>
      <c r="AZ666" s="18"/>
      <c r="BA666" s="18"/>
      <c r="BB666" s="18"/>
      <c r="BC666" s="18"/>
      <c r="BD666" s="18"/>
      <c r="BE666" s="18"/>
      <c r="BF666" s="18"/>
      <c r="BG666" s="18"/>
      <c r="BH666" s="18"/>
      <c r="BI666" s="18"/>
      <c r="BJ666" s="18"/>
      <c r="BK666" s="18"/>
      <c r="BL666" s="18"/>
      <c r="BM666" s="18"/>
      <c r="BN666" s="18"/>
      <c r="BO666" s="18"/>
      <c r="BP666" s="18"/>
      <c r="BQ666" s="18"/>
      <c r="BR666" s="18"/>
      <c r="BS666" s="18"/>
      <c r="BT666" s="18"/>
      <c r="BU666" s="18"/>
      <c r="BV666" s="18"/>
      <c r="BW666" s="18"/>
      <c r="BX666" s="18"/>
      <c r="BY666" s="18"/>
      <c r="BZ666" s="18"/>
      <c r="CA666" s="18"/>
      <c r="CB666" s="18"/>
      <c r="CC666" s="18"/>
      <c r="CD666" s="18"/>
      <c r="CE666" s="18"/>
      <c r="CF666" s="18"/>
      <c r="CG666" s="18"/>
      <c r="CH666" s="18"/>
      <c r="CI666" s="18"/>
      <c r="CJ666" s="18"/>
      <c r="CK666" s="18"/>
      <c r="CL666" s="18"/>
      <c r="CM666" s="18"/>
      <c r="CN666" s="18"/>
      <c r="CO666" s="18"/>
      <c r="CP666" s="18"/>
      <c r="CQ666" s="18"/>
    </row>
    <row r="667" spans="1:99" ht="18" customHeight="1" x14ac:dyDescent="0.25">
      <c r="A667" s="39" t="s">
        <v>238</v>
      </c>
      <c r="B667" s="39" t="s">
        <v>1410</v>
      </c>
      <c r="C667" s="39" t="s">
        <v>1411</v>
      </c>
      <c r="D667" s="39" t="s">
        <v>201</v>
      </c>
      <c r="E667" s="39" t="s">
        <v>70</v>
      </c>
      <c r="F667" s="39" t="s">
        <v>665</v>
      </c>
      <c r="G667" s="39" t="s">
        <v>25</v>
      </c>
      <c r="H667" s="36">
        <v>34277</v>
      </c>
      <c r="I667" s="41"/>
      <c r="J667" s="8">
        <v>1</v>
      </c>
      <c r="K667" s="48">
        <v>43893</v>
      </c>
      <c r="L667" s="48">
        <v>43647</v>
      </c>
      <c r="M667" s="48">
        <v>44377</v>
      </c>
      <c r="N667" s="40">
        <v>185225</v>
      </c>
      <c r="O667" s="40">
        <v>70386</v>
      </c>
      <c r="P667" s="40">
        <v>255611</v>
      </c>
      <c r="Q667" s="41" t="s">
        <v>1565</v>
      </c>
      <c r="R667" s="39" t="s">
        <v>1566</v>
      </c>
      <c r="S667" s="39" t="s">
        <v>73</v>
      </c>
      <c r="T667" s="41"/>
      <c r="U667" s="41"/>
      <c r="V667" s="78" t="s">
        <v>2903</v>
      </c>
      <c r="W667" s="75" t="s">
        <v>1620</v>
      </c>
      <c r="X667" s="78"/>
      <c r="Y667" s="78"/>
      <c r="Z667" s="1" t="s">
        <v>7</v>
      </c>
      <c r="AA667" s="18"/>
      <c r="AB667" s="18"/>
      <c r="AC667" s="18"/>
      <c r="AD667" s="18"/>
      <c r="AE667" s="18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  <c r="AU667" s="18"/>
      <c r="AV667" s="18"/>
      <c r="AW667" s="18"/>
      <c r="AX667" s="18"/>
      <c r="AY667" s="18"/>
      <c r="AZ667" s="18"/>
      <c r="BA667" s="18"/>
      <c r="BB667" s="18"/>
      <c r="BC667" s="18"/>
      <c r="BD667" s="18"/>
      <c r="BE667" s="18"/>
      <c r="BF667" s="18"/>
      <c r="BG667" s="18"/>
      <c r="BH667" s="18"/>
      <c r="BI667" s="18"/>
      <c r="BJ667" s="18"/>
      <c r="BK667" s="18"/>
      <c r="BL667" s="18"/>
      <c r="BM667" s="18"/>
      <c r="BN667" s="18"/>
      <c r="BO667" s="18"/>
      <c r="BP667" s="18"/>
      <c r="BQ667" s="18"/>
      <c r="BR667" s="18"/>
      <c r="BS667" s="18"/>
      <c r="BT667" s="18"/>
      <c r="BU667" s="18"/>
      <c r="BV667" s="18"/>
      <c r="BW667" s="18"/>
      <c r="BX667" s="18"/>
      <c r="BY667" s="18"/>
      <c r="BZ667" s="18"/>
      <c r="CA667" s="18"/>
      <c r="CB667" s="18"/>
      <c r="CC667" s="18"/>
      <c r="CD667" s="18"/>
      <c r="CE667" s="18"/>
      <c r="CF667" s="18"/>
      <c r="CG667" s="18"/>
      <c r="CH667" s="18"/>
      <c r="CI667" s="18"/>
      <c r="CJ667" s="18"/>
      <c r="CK667" s="18"/>
      <c r="CL667" s="18"/>
      <c r="CM667" s="18"/>
      <c r="CN667" s="18"/>
      <c r="CO667" s="18"/>
      <c r="CP667" s="18"/>
      <c r="CQ667" s="18"/>
      <c r="CS667" s="18"/>
      <c r="CT667" s="18"/>
      <c r="CU667" s="18"/>
    </row>
    <row r="668" spans="1:99" ht="18" customHeight="1" x14ac:dyDescent="0.25">
      <c r="A668" s="43" t="s">
        <v>238</v>
      </c>
      <c r="B668" s="43" t="s">
        <v>2394</v>
      </c>
      <c r="C668" s="43" t="s">
        <v>2782</v>
      </c>
      <c r="D668" s="43" t="s">
        <v>323</v>
      </c>
      <c r="E668" s="43" t="s">
        <v>25</v>
      </c>
      <c r="F668" s="43"/>
      <c r="G668" s="43"/>
      <c r="H668" s="35" t="s">
        <v>2395</v>
      </c>
      <c r="I668" s="43" t="s">
        <v>2396</v>
      </c>
      <c r="J668" s="31">
        <v>1</v>
      </c>
      <c r="K668" s="30">
        <v>43957</v>
      </c>
      <c r="L668" s="30">
        <v>43957</v>
      </c>
      <c r="M668" s="30">
        <v>44321</v>
      </c>
      <c r="N668" s="29">
        <v>3527940</v>
      </c>
      <c r="O668" s="29">
        <v>0</v>
      </c>
      <c r="P668" s="29">
        <v>3527940</v>
      </c>
      <c r="Q668" s="43" t="s">
        <v>2397</v>
      </c>
      <c r="R668" s="43" t="s">
        <v>2399</v>
      </c>
      <c r="S668" s="43" t="s">
        <v>1691</v>
      </c>
      <c r="T668" s="43" t="s">
        <v>1633</v>
      </c>
      <c r="U668" s="43" t="s">
        <v>2398</v>
      </c>
      <c r="V668" s="78" t="s">
        <v>3456</v>
      </c>
      <c r="W668" s="75" t="s">
        <v>2774</v>
      </c>
      <c r="X668" s="76" t="s">
        <v>1687</v>
      </c>
      <c r="Y668" s="76" t="s">
        <v>1627</v>
      </c>
      <c r="Z668" s="1" t="s">
        <v>7</v>
      </c>
      <c r="CS668" s="18"/>
      <c r="CT668" s="18"/>
      <c r="CU668" s="18"/>
    </row>
    <row r="669" spans="1:99" ht="18" customHeight="1" x14ac:dyDescent="0.25">
      <c r="A669" s="39" t="s">
        <v>238</v>
      </c>
      <c r="B669" s="39" t="s">
        <v>239</v>
      </c>
      <c r="C669" s="39" t="s">
        <v>240</v>
      </c>
      <c r="D669" s="39" t="s">
        <v>141</v>
      </c>
      <c r="E669" s="39" t="s">
        <v>25</v>
      </c>
      <c r="F669" s="39" t="s">
        <v>9</v>
      </c>
      <c r="G669" s="39" t="s">
        <v>9</v>
      </c>
      <c r="H669" s="36">
        <v>33848</v>
      </c>
      <c r="I669" s="41"/>
      <c r="J669" s="8">
        <v>2</v>
      </c>
      <c r="K669" s="48">
        <v>43775</v>
      </c>
      <c r="L669" s="48">
        <v>43678</v>
      </c>
      <c r="M669" s="48">
        <v>45138</v>
      </c>
      <c r="N669" s="40">
        <v>184000</v>
      </c>
      <c r="O669" s="40">
        <v>0</v>
      </c>
      <c r="P669" s="40">
        <v>184000</v>
      </c>
      <c r="Q669" s="41" t="s">
        <v>241</v>
      </c>
      <c r="R669" s="39" t="s">
        <v>242</v>
      </c>
      <c r="S669" s="39" t="s">
        <v>49</v>
      </c>
      <c r="T669" s="41"/>
      <c r="U669" s="41"/>
      <c r="V669" s="78" t="s">
        <v>3017</v>
      </c>
      <c r="W669" s="75" t="s">
        <v>1620</v>
      </c>
      <c r="X669" s="78"/>
      <c r="Y669" s="78"/>
      <c r="Z669" s="1" t="s">
        <v>7</v>
      </c>
      <c r="AA669" s="18"/>
      <c r="AB669" s="18"/>
      <c r="AC669" s="18"/>
      <c r="AD669" s="18"/>
      <c r="AE669" s="18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  <c r="AU669" s="18"/>
      <c r="AV669" s="18"/>
      <c r="AW669" s="18"/>
      <c r="AX669" s="18"/>
      <c r="AY669" s="18"/>
      <c r="AZ669" s="18"/>
      <c r="BA669" s="18"/>
      <c r="BB669" s="18"/>
      <c r="BC669" s="18"/>
      <c r="BD669" s="18"/>
      <c r="BE669" s="18"/>
      <c r="BF669" s="18"/>
      <c r="BG669" s="18"/>
      <c r="BH669" s="18"/>
      <c r="BI669" s="18"/>
      <c r="BJ669" s="18"/>
      <c r="BK669" s="18"/>
      <c r="BL669" s="18"/>
      <c r="BM669" s="18"/>
      <c r="BN669" s="18"/>
      <c r="BO669" s="18"/>
      <c r="BP669" s="18"/>
      <c r="BQ669" s="18"/>
      <c r="BR669" s="18"/>
      <c r="BS669" s="18"/>
      <c r="BT669" s="18"/>
      <c r="BU669" s="18"/>
      <c r="BV669" s="18"/>
      <c r="BW669" s="18"/>
      <c r="BX669" s="18"/>
      <c r="BY669" s="18"/>
      <c r="BZ669" s="18"/>
      <c r="CA669" s="18"/>
      <c r="CB669" s="18"/>
      <c r="CC669" s="18"/>
      <c r="CD669" s="18"/>
      <c r="CE669" s="18"/>
      <c r="CF669" s="18"/>
      <c r="CG669" s="18"/>
      <c r="CH669" s="18"/>
      <c r="CI669" s="18"/>
      <c r="CJ669" s="18"/>
      <c r="CK669" s="18"/>
      <c r="CL669" s="18"/>
      <c r="CM669" s="18"/>
      <c r="CN669" s="18"/>
      <c r="CO669" s="18"/>
      <c r="CP669" s="18"/>
      <c r="CQ669" s="18"/>
      <c r="CS669" s="18"/>
      <c r="CT669" s="18"/>
      <c r="CU669" s="18"/>
    </row>
    <row r="670" spans="1:99" ht="18" customHeight="1" x14ac:dyDescent="0.25">
      <c r="A670" s="43" t="s">
        <v>238</v>
      </c>
      <c r="B670" s="43" t="s">
        <v>2505</v>
      </c>
      <c r="C670" s="43" t="s">
        <v>2782</v>
      </c>
      <c r="D670" s="43" t="s">
        <v>323</v>
      </c>
      <c r="E670" s="43" t="s">
        <v>25</v>
      </c>
      <c r="F670" s="43"/>
      <c r="G670" s="43"/>
      <c r="H670" s="35" t="s">
        <v>2506</v>
      </c>
      <c r="I670" s="43" t="s">
        <v>2507</v>
      </c>
      <c r="J670" s="31">
        <v>1</v>
      </c>
      <c r="K670" s="30">
        <v>43944</v>
      </c>
      <c r="L670" s="30">
        <v>43943</v>
      </c>
      <c r="M670" s="30">
        <v>44307</v>
      </c>
      <c r="N670" s="29">
        <v>3527940</v>
      </c>
      <c r="O670" s="29">
        <v>0</v>
      </c>
      <c r="P670" s="29">
        <v>3527940</v>
      </c>
      <c r="Q670" s="43" t="s">
        <v>2508</v>
      </c>
      <c r="R670" s="43" t="s">
        <v>2510</v>
      </c>
      <c r="S670" s="43" t="s">
        <v>1691</v>
      </c>
      <c r="T670" s="43" t="s">
        <v>1633</v>
      </c>
      <c r="U670" s="43" t="s">
        <v>2509</v>
      </c>
      <c r="V670" s="78" t="s">
        <v>3457</v>
      </c>
      <c r="W670" s="75" t="s">
        <v>2774</v>
      </c>
      <c r="X670" s="76" t="s">
        <v>1687</v>
      </c>
      <c r="Y670" s="76" t="s">
        <v>1627</v>
      </c>
      <c r="Z670" s="1" t="s">
        <v>7</v>
      </c>
      <c r="CS670" s="18"/>
      <c r="CT670" s="18"/>
      <c r="CU670" s="18"/>
    </row>
    <row r="671" spans="1:99" ht="18" customHeight="1" x14ac:dyDescent="0.25">
      <c r="A671" s="39" t="s">
        <v>238</v>
      </c>
      <c r="B671" s="39" t="s">
        <v>426</v>
      </c>
      <c r="C671" s="39" t="s">
        <v>427</v>
      </c>
      <c r="D671" s="39" t="s">
        <v>428</v>
      </c>
      <c r="E671" s="39" t="s">
        <v>70</v>
      </c>
      <c r="F671" s="39" t="s">
        <v>9</v>
      </c>
      <c r="G671" s="39" t="s">
        <v>9</v>
      </c>
      <c r="H671" s="36">
        <v>34698</v>
      </c>
      <c r="I671" s="41"/>
      <c r="J671" s="8">
        <v>1</v>
      </c>
      <c r="K671" s="48">
        <v>43857</v>
      </c>
      <c r="L671" s="48">
        <v>43647</v>
      </c>
      <c r="M671" s="48">
        <v>44378</v>
      </c>
      <c r="N671" s="40">
        <v>21885</v>
      </c>
      <c r="O671" s="40">
        <v>2837</v>
      </c>
      <c r="P671" s="40">
        <v>24722</v>
      </c>
      <c r="Q671" s="41" t="s">
        <v>1543</v>
      </c>
      <c r="R671" s="39" t="s">
        <v>1614</v>
      </c>
      <c r="S671" s="39" t="s">
        <v>73</v>
      </c>
      <c r="T671" s="41"/>
      <c r="U671" s="41"/>
      <c r="V671" s="78" t="s">
        <v>2876</v>
      </c>
      <c r="W671" s="75" t="s">
        <v>1620</v>
      </c>
      <c r="X671" s="78"/>
      <c r="Y671" s="78"/>
      <c r="Z671" s="1" t="s">
        <v>7</v>
      </c>
      <c r="AA671" s="18"/>
      <c r="AB671" s="18"/>
      <c r="AC671" s="18"/>
      <c r="AD671" s="18"/>
      <c r="AE671" s="18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  <c r="AU671" s="18"/>
      <c r="AV671" s="18"/>
      <c r="AW671" s="18"/>
      <c r="AX671" s="18"/>
      <c r="AY671" s="18"/>
      <c r="AZ671" s="18"/>
      <c r="BA671" s="18"/>
      <c r="BB671" s="18"/>
      <c r="BC671" s="18"/>
      <c r="BD671" s="18"/>
      <c r="BE671" s="18"/>
      <c r="BF671" s="18"/>
      <c r="BG671" s="18"/>
      <c r="BH671" s="18"/>
      <c r="BI671" s="18"/>
      <c r="BJ671" s="18"/>
      <c r="BK671" s="18"/>
      <c r="BL671" s="18"/>
      <c r="BM671" s="18"/>
      <c r="BN671" s="18"/>
      <c r="BO671" s="18"/>
      <c r="BP671" s="18"/>
      <c r="BQ671" s="18"/>
      <c r="BR671" s="18"/>
      <c r="BS671" s="18"/>
      <c r="BT671" s="18"/>
      <c r="BU671" s="18"/>
      <c r="BV671" s="18"/>
      <c r="BW671" s="18"/>
      <c r="BX671" s="18"/>
      <c r="BY671" s="18"/>
      <c r="BZ671" s="18"/>
      <c r="CA671" s="18"/>
      <c r="CB671" s="18"/>
      <c r="CC671" s="18"/>
      <c r="CD671" s="18"/>
      <c r="CE671" s="18"/>
      <c r="CF671" s="18"/>
      <c r="CG671" s="18"/>
      <c r="CH671" s="18"/>
      <c r="CI671" s="18"/>
      <c r="CJ671" s="18"/>
      <c r="CK671" s="18"/>
      <c r="CL671" s="18"/>
      <c r="CM671" s="18"/>
      <c r="CN671" s="18"/>
      <c r="CO671" s="18"/>
      <c r="CP671" s="18"/>
      <c r="CQ671" s="18"/>
      <c r="CS671" s="18"/>
      <c r="CT671" s="18"/>
      <c r="CU671" s="18"/>
    </row>
    <row r="672" spans="1:99" ht="18" customHeight="1" x14ac:dyDescent="0.25">
      <c r="A672" s="39" t="s">
        <v>238</v>
      </c>
      <c r="B672" s="39" t="s">
        <v>426</v>
      </c>
      <c r="C672" s="39" t="s">
        <v>427</v>
      </c>
      <c r="D672" s="39" t="s">
        <v>428</v>
      </c>
      <c r="E672" s="39" t="s">
        <v>70</v>
      </c>
      <c r="F672" s="39" t="s">
        <v>9</v>
      </c>
      <c r="G672" s="39" t="s">
        <v>9</v>
      </c>
      <c r="H672" s="36">
        <v>34723</v>
      </c>
      <c r="I672" s="41"/>
      <c r="J672" s="8">
        <v>1</v>
      </c>
      <c r="K672" s="48">
        <v>43791</v>
      </c>
      <c r="L672" s="48">
        <v>43647</v>
      </c>
      <c r="M672" s="48">
        <v>44378</v>
      </c>
      <c r="N672" s="40">
        <v>16085</v>
      </c>
      <c r="O672" s="40">
        <v>1055</v>
      </c>
      <c r="P672" s="40">
        <v>17140</v>
      </c>
      <c r="Q672" s="41" t="s">
        <v>429</v>
      </c>
      <c r="R672" s="39" t="s">
        <v>1615</v>
      </c>
      <c r="S672" s="39" t="s">
        <v>73</v>
      </c>
      <c r="T672" s="41"/>
      <c r="U672" s="41"/>
      <c r="V672" s="78" t="s">
        <v>2875</v>
      </c>
      <c r="W672" s="75" t="s">
        <v>1620</v>
      </c>
      <c r="X672" s="78"/>
      <c r="Y672" s="78"/>
      <c r="Z672" s="1" t="s">
        <v>7</v>
      </c>
      <c r="AA672" s="18"/>
      <c r="AB672" s="18"/>
      <c r="AC672" s="18"/>
      <c r="AD672" s="18"/>
      <c r="AE672" s="18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  <c r="AU672" s="18"/>
      <c r="AV672" s="18"/>
      <c r="AW672" s="18"/>
      <c r="AX672" s="18"/>
      <c r="AY672" s="18"/>
      <c r="AZ672" s="18"/>
      <c r="BA672" s="18"/>
      <c r="BB672" s="18"/>
      <c r="BC672" s="18"/>
      <c r="BD672" s="18"/>
      <c r="BE672" s="18"/>
      <c r="BF672" s="18"/>
      <c r="BG672" s="18"/>
      <c r="BH672" s="18"/>
      <c r="BI672" s="18"/>
      <c r="BJ672" s="18"/>
      <c r="BK672" s="18"/>
      <c r="BL672" s="18"/>
      <c r="BM672" s="18"/>
      <c r="BN672" s="18"/>
      <c r="BO672" s="18"/>
      <c r="BP672" s="18"/>
      <c r="BQ672" s="18"/>
      <c r="BR672" s="18"/>
      <c r="BS672" s="18"/>
      <c r="BT672" s="18"/>
      <c r="BU672" s="18"/>
      <c r="BV672" s="18"/>
      <c r="BW672" s="18"/>
      <c r="BX672" s="18"/>
      <c r="BY672" s="18"/>
      <c r="BZ672" s="18"/>
      <c r="CA672" s="18"/>
      <c r="CB672" s="18"/>
      <c r="CC672" s="18"/>
      <c r="CD672" s="18"/>
      <c r="CE672" s="18"/>
      <c r="CF672" s="18"/>
      <c r="CG672" s="18"/>
      <c r="CH672" s="18"/>
      <c r="CI672" s="18"/>
      <c r="CJ672" s="18"/>
      <c r="CK672" s="18"/>
      <c r="CL672" s="18"/>
      <c r="CM672" s="18"/>
      <c r="CN672" s="18"/>
      <c r="CO672" s="18"/>
      <c r="CP672" s="18"/>
      <c r="CQ672" s="18"/>
      <c r="CS672" s="18"/>
      <c r="CT672" s="18"/>
      <c r="CU672" s="18"/>
    </row>
    <row r="673" spans="1:99" ht="18" customHeight="1" x14ac:dyDescent="0.25">
      <c r="A673" s="39" t="s">
        <v>3472</v>
      </c>
      <c r="B673" s="39" t="s">
        <v>3481</v>
      </c>
      <c r="C673" s="39" t="s">
        <v>947</v>
      </c>
      <c r="D673" s="39" t="s">
        <v>129</v>
      </c>
      <c r="E673" s="39" t="s">
        <v>25</v>
      </c>
      <c r="F673" s="39" t="s">
        <v>9</v>
      </c>
      <c r="G673" s="39" t="s">
        <v>9</v>
      </c>
      <c r="H673" s="36">
        <v>29252</v>
      </c>
      <c r="I673" s="41"/>
      <c r="J673" s="8">
        <v>9</v>
      </c>
      <c r="K673" s="48">
        <v>43692</v>
      </c>
      <c r="L673" s="48">
        <v>43617</v>
      </c>
      <c r="M673" s="48">
        <v>43982</v>
      </c>
      <c r="N673" s="40">
        <v>2729895</v>
      </c>
      <c r="O673" s="40">
        <v>738133</v>
      </c>
      <c r="P673" s="40">
        <v>3468028</v>
      </c>
      <c r="Q673" s="41" t="s">
        <v>1405</v>
      </c>
      <c r="R673" s="39" t="s">
        <v>1406</v>
      </c>
      <c r="S673" s="39" t="s">
        <v>49</v>
      </c>
      <c r="T673" s="41"/>
      <c r="U673" s="41"/>
      <c r="V673" s="78" t="s">
        <v>3193</v>
      </c>
      <c r="W673" s="75" t="s">
        <v>1620</v>
      </c>
      <c r="X673" s="78"/>
      <c r="Y673" s="78"/>
      <c r="Z673" s="1" t="s">
        <v>7</v>
      </c>
      <c r="AA673" s="18"/>
      <c r="AB673" s="18"/>
      <c r="AC673" s="18"/>
      <c r="AD673" s="18"/>
      <c r="AE673" s="18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  <c r="AU673" s="18"/>
      <c r="AV673" s="18"/>
      <c r="AW673" s="18"/>
      <c r="AX673" s="18"/>
      <c r="AY673" s="18"/>
      <c r="AZ673" s="18"/>
      <c r="BA673" s="18"/>
      <c r="BB673" s="18"/>
      <c r="BC673" s="18"/>
      <c r="BD673" s="18"/>
      <c r="BE673" s="18"/>
      <c r="BF673" s="18"/>
      <c r="BG673" s="18"/>
      <c r="BH673" s="18"/>
      <c r="BI673" s="18"/>
      <c r="BJ673" s="18"/>
      <c r="BK673" s="18"/>
      <c r="BL673" s="18"/>
      <c r="BM673" s="18"/>
      <c r="BN673" s="18"/>
      <c r="BO673" s="18"/>
      <c r="BP673" s="18"/>
      <c r="BQ673" s="18"/>
      <c r="BR673" s="18"/>
      <c r="BS673" s="18"/>
      <c r="BT673" s="18"/>
      <c r="BU673" s="18"/>
      <c r="BV673" s="18"/>
      <c r="BW673" s="18"/>
      <c r="BX673" s="18"/>
      <c r="BY673" s="18"/>
      <c r="BZ673" s="18"/>
      <c r="CA673" s="18"/>
      <c r="CB673" s="18"/>
      <c r="CC673" s="18"/>
      <c r="CD673" s="18"/>
      <c r="CE673" s="18"/>
      <c r="CF673" s="18"/>
      <c r="CG673" s="18"/>
      <c r="CH673" s="18"/>
      <c r="CI673" s="18"/>
      <c r="CJ673" s="18"/>
      <c r="CK673" s="18"/>
      <c r="CL673" s="18"/>
      <c r="CM673" s="18"/>
      <c r="CN673" s="18"/>
      <c r="CO673" s="18"/>
      <c r="CP673" s="18"/>
      <c r="CQ673" s="18"/>
      <c r="CS673" s="18"/>
      <c r="CT673" s="18"/>
      <c r="CU673" s="18"/>
    </row>
    <row r="674" spans="1:99" ht="18" customHeight="1" x14ac:dyDescent="0.25">
      <c r="A674" s="39" t="s">
        <v>3472</v>
      </c>
      <c r="B674" s="39" t="s">
        <v>3481</v>
      </c>
      <c r="C674" s="39" t="s">
        <v>947</v>
      </c>
      <c r="D674" s="43" t="s">
        <v>129</v>
      </c>
      <c r="E674" s="43" t="s">
        <v>25</v>
      </c>
      <c r="F674" s="43"/>
      <c r="G674" s="43"/>
      <c r="H674" s="35" t="s">
        <v>2252</v>
      </c>
      <c r="I674" s="43" t="s">
        <v>2259</v>
      </c>
      <c r="J674" s="31">
        <v>1</v>
      </c>
      <c r="K674" s="30">
        <v>43979</v>
      </c>
      <c r="L674" s="30">
        <v>43983</v>
      </c>
      <c r="M674" s="30">
        <v>44347</v>
      </c>
      <c r="N674" s="29">
        <v>534507</v>
      </c>
      <c r="O674" s="29">
        <v>257048</v>
      </c>
      <c r="P674" s="29">
        <v>791555</v>
      </c>
      <c r="Q674" s="43" t="s">
        <v>2254</v>
      </c>
      <c r="R674" s="43" t="s">
        <v>2256</v>
      </c>
      <c r="S674" s="43" t="s">
        <v>1632</v>
      </c>
      <c r="T674" s="43" t="s">
        <v>1633</v>
      </c>
      <c r="U674" s="43" t="s">
        <v>2255</v>
      </c>
      <c r="V674" s="78" t="s">
        <v>3270</v>
      </c>
      <c r="W674" s="75" t="s">
        <v>2774</v>
      </c>
      <c r="X674" s="76" t="s">
        <v>1687</v>
      </c>
      <c r="Y674" s="76" t="s">
        <v>1627</v>
      </c>
      <c r="Z674" s="1" t="s">
        <v>7</v>
      </c>
      <c r="CS674" s="18"/>
      <c r="CT674" s="18"/>
      <c r="CU674" s="18"/>
    </row>
    <row r="675" spans="1:99" ht="18" customHeight="1" x14ac:dyDescent="0.25">
      <c r="A675" s="39" t="s">
        <v>3472</v>
      </c>
      <c r="B675" s="39" t="s">
        <v>3481</v>
      </c>
      <c r="C675" s="39" t="s">
        <v>947</v>
      </c>
      <c r="D675" s="43" t="s">
        <v>129</v>
      </c>
      <c r="E675" s="43" t="s">
        <v>25</v>
      </c>
      <c r="F675" s="43"/>
      <c r="G675" s="43"/>
      <c r="H675" s="35" t="s">
        <v>2252</v>
      </c>
      <c r="I675" s="43" t="s">
        <v>2260</v>
      </c>
      <c r="J675" s="31">
        <v>1</v>
      </c>
      <c r="K675" s="30">
        <v>43979</v>
      </c>
      <c r="L675" s="30">
        <v>43983</v>
      </c>
      <c r="M675" s="30">
        <v>44347</v>
      </c>
      <c r="N675" s="29">
        <v>192218</v>
      </c>
      <c r="O675" s="29">
        <v>0</v>
      </c>
      <c r="P675" s="29">
        <v>192218</v>
      </c>
      <c r="Q675" s="43" t="s">
        <v>2254</v>
      </c>
      <c r="R675" s="43" t="s">
        <v>2256</v>
      </c>
      <c r="S675" s="43" t="s">
        <v>1632</v>
      </c>
      <c r="T675" s="43" t="s">
        <v>1633</v>
      </c>
      <c r="U675" s="43" t="s">
        <v>2255</v>
      </c>
      <c r="V675" s="78" t="s">
        <v>3270</v>
      </c>
      <c r="W675" s="75" t="s">
        <v>2774</v>
      </c>
      <c r="X675" s="76" t="s">
        <v>1687</v>
      </c>
      <c r="Y675" s="76" t="s">
        <v>1627</v>
      </c>
      <c r="Z675" s="1" t="s">
        <v>7</v>
      </c>
      <c r="CS675" s="18"/>
      <c r="CT675" s="18"/>
      <c r="CU675" s="18"/>
    </row>
    <row r="676" spans="1:99" ht="18" customHeight="1" x14ac:dyDescent="0.25">
      <c r="A676" s="39" t="s">
        <v>3472</v>
      </c>
      <c r="B676" s="39" t="s">
        <v>3481</v>
      </c>
      <c r="C676" s="39" t="s">
        <v>947</v>
      </c>
      <c r="D676" s="43" t="s">
        <v>129</v>
      </c>
      <c r="E676" s="43" t="s">
        <v>25</v>
      </c>
      <c r="F676" s="43"/>
      <c r="G676" s="43"/>
      <c r="H676" s="35" t="s">
        <v>2252</v>
      </c>
      <c r="I676" s="43" t="s">
        <v>2258</v>
      </c>
      <c r="J676" s="31">
        <v>1</v>
      </c>
      <c r="K676" s="30">
        <v>43979</v>
      </c>
      <c r="L676" s="30">
        <v>43983</v>
      </c>
      <c r="M676" s="30">
        <v>44347</v>
      </c>
      <c r="N676" s="29">
        <v>156994</v>
      </c>
      <c r="O676" s="29">
        <v>87917</v>
      </c>
      <c r="P676" s="29">
        <v>244911</v>
      </c>
      <c r="Q676" s="43" t="s">
        <v>2254</v>
      </c>
      <c r="R676" s="43" t="s">
        <v>2256</v>
      </c>
      <c r="S676" s="43" t="s">
        <v>1632</v>
      </c>
      <c r="T676" s="43" t="s">
        <v>1633</v>
      </c>
      <c r="U676" s="43" t="s">
        <v>2255</v>
      </c>
      <c r="V676" s="78" t="s">
        <v>3270</v>
      </c>
      <c r="W676" s="75" t="s">
        <v>2774</v>
      </c>
      <c r="X676" s="76" t="s">
        <v>1687</v>
      </c>
      <c r="Y676" s="76" t="s">
        <v>1627</v>
      </c>
      <c r="Z676" s="1" t="s">
        <v>7</v>
      </c>
      <c r="CS676" s="18"/>
      <c r="CT676" s="18"/>
      <c r="CU676" s="18"/>
    </row>
    <row r="677" spans="1:99" ht="18" customHeight="1" x14ac:dyDescent="0.25">
      <c r="A677" s="39" t="s">
        <v>3472</v>
      </c>
      <c r="B677" s="39" t="s">
        <v>3481</v>
      </c>
      <c r="C677" s="39" t="s">
        <v>947</v>
      </c>
      <c r="D677" s="43" t="s">
        <v>129</v>
      </c>
      <c r="E677" s="43" t="s">
        <v>25</v>
      </c>
      <c r="F677" s="43"/>
      <c r="G677" s="43"/>
      <c r="H677" s="35" t="s">
        <v>2252</v>
      </c>
      <c r="I677" s="43" t="s">
        <v>2261</v>
      </c>
      <c r="J677" s="31">
        <v>1</v>
      </c>
      <c r="K677" s="30">
        <v>43979</v>
      </c>
      <c r="L677" s="30">
        <v>43983</v>
      </c>
      <c r="M677" s="30">
        <v>44347</v>
      </c>
      <c r="N677" s="29">
        <v>272674</v>
      </c>
      <c r="O677" s="29">
        <v>152698</v>
      </c>
      <c r="P677" s="29">
        <v>425372</v>
      </c>
      <c r="Q677" s="43" t="s">
        <v>2254</v>
      </c>
      <c r="R677" s="43" t="s">
        <v>2256</v>
      </c>
      <c r="S677" s="43" t="s">
        <v>1632</v>
      </c>
      <c r="T677" s="43" t="s">
        <v>1633</v>
      </c>
      <c r="U677" s="43" t="s">
        <v>2255</v>
      </c>
      <c r="V677" s="78" t="s">
        <v>3270</v>
      </c>
      <c r="W677" s="75" t="s">
        <v>2774</v>
      </c>
      <c r="X677" s="76" t="s">
        <v>1687</v>
      </c>
      <c r="Y677" s="76" t="s">
        <v>1627</v>
      </c>
      <c r="Z677" s="1" t="s">
        <v>7</v>
      </c>
      <c r="CS677" s="18"/>
      <c r="CT677" s="18"/>
      <c r="CU677" s="18"/>
    </row>
    <row r="678" spans="1:99" ht="18" customHeight="1" x14ac:dyDescent="0.25">
      <c r="A678" s="39" t="s">
        <v>3472</v>
      </c>
      <c r="B678" s="39" t="s">
        <v>3481</v>
      </c>
      <c r="C678" s="39" t="s">
        <v>947</v>
      </c>
      <c r="D678" s="43" t="s">
        <v>129</v>
      </c>
      <c r="E678" s="43" t="s">
        <v>25</v>
      </c>
      <c r="F678" s="43"/>
      <c r="G678" s="43"/>
      <c r="H678" s="35" t="s">
        <v>2252</v>
      </c>
      <c r="I678" s="43" t="s">
        <v>2253</v>
      </c>
      <c r="J678" s="31">
        <v>1</v>
      </c>
      <c r="K678" s="30">
        <v>43979</v>
      </c>
      <c r="L678" s="30">
        <v>43983</v>
      </c>
      <c r="M678" s="30">
        <v>44347</v>
      </c>
      <c r="N678" s="29">
        <v>111317</v>
      </c>
      <c r="O678" s="29">
        <v>62337</v>
      </c>
      <c r="P678" s="29">
        <v>173654</v>
      </c>
      <c r="Q678" s="43" t="s">
        <v>2254</v>
      </c>
      <c r="R678" s="43" t="s">
        <v>2256</v>
      </c>
      <c r="S678" s="43" t="s">
        <v>1632</v>
      </c>
      <c r="T678" s="43" t="s">
        <v>1633</v>
      </c>
      <c r="U678" s="43" t="s">
        <v>2255</v>
      </c>
      <c r="V678" s="78" t="s">
        <v>3270</v>
      </c>
      <c r="W678" s="75" t="s">
        <v>2774</v>
      </c>
      <c r="X678" s="76" t="s">
        <v>1687</v>
      </c>
      <c r="Y678" s="76" t="s">
        <v>1627</v>
      </c>
      <c r="Z678" s="1" t="s">
        <v>7</v>
      </c>
      <c r="CS678" s="18"/>
      <c r="CT678" s="18"/>
      <c r="CU678" s="18"/>
    </row>
    <row r="679" spans="1:99" ht="18" customHeight="1" x14ac:dyDescent="0.25">
      <c r="A679" s="39" t="s">
        <v>3472</v>
      </c>
      <c r="B679" s="39" t="s">
        <v>3481</v>
      </c>
      <c r="C679" s="39" t="s">
        <v>947</v>
      </c>
      <c r="D679" s="43" t="s">
        <v>129</v>
      </c>
      <c r="E679" s="43" t="s">
        <v>25</v>
      </c>
      <c r="F679" s="43"/>
      <c r="G679" s="43"/>
      <c r="H679" s="35" t="s">
        <v>2252</v>
      </c>
      <c r="I679" s="43" t="s">
        <v>2257</v>
      </c>
      <c r="J679" s="31">
        <v>1</v>
      </c>
      <c r="K679" s="30">
        <v>43979</v>
      </c>
      <c r="L679" s="30">
        <v>43983</v>
      </c>
      <c r="M679" s="30">
        <v>44347</v>
      </c>
      <c r="N679" s="29">
        <v>1693225</v>
      </c>
      <c r="O679" s="29">
        <v>590921</v>
      </c>
      <c r="P679" s="29">
        <v>2284146</v>
      </c>
      <c r="Q679" s="43" t="s">
        <v>2254</v>
      </c>
      <c r="R679" s="43" t="s">
        <v>2256</v>
      </c>
      <c r="S679" s="43" t="s">
        <v>1632</v>
      </c>
      <c r="T679" s="43" t="s">
        <v>1633</v>
      </c>
      <c r="U679" s="43" t="s">
        <v>2255</v>
      </c>
      <c r="V679" s="78" t="s">
        <v>3270</v>
      </c>
      <c r="W679" s="75" t="s">
        <v>2774</v>
      </c>
      <c r="X679" s="76" t="s">
        <v>1687</v>
      </c>
      <c r="Y679" s="76" t="s">
        <v>1627</v>
      </c>
      <c r="Z679" s="1" t="s">
        <v>7</v>
      </c>
      <c r="CS679" s="18"/>
      <c r="CT679" s="18"/>
      <c r="CU679" s="18"/>
    </row>
    <row r="680" spans="1:99" ht="18" customHeight="1" x14ac:dyDescent="0.25">
      <c r="A680" s="39" t="s">
        <v>3472</v>
      </c>
      <c r="B680" s="39" t="s">
        <v>1401</v>
      </c>
      <c r="C680" s="39" t="s">
        <v>1402</v>
      </c>
      <c r="D680" s="39" t="s">
        <v>1403</v>
      </c>
      <c r="E680" s="39" t="s">
        <v>70</v>
      </c>
      <c r="F680" s="39" t="s">
        <v>9</v>
      </c>
      <c r="G680" s="39" t="s">
        <v>9</v>
      </c>
      <c r="H680" s="36">
        <v>34638</v>
      </c>
      <c r="I680" s="41"/>
      <c r="J680" s="8">
        <v>1</v>
      </c>
      <c r="K680" s="48">
        <v>43727</v>
      </c>
      <c r="L680" s="48">
        <v>43647</v>
      </c>
      <c r="M680" s="48">
        <v>44012</v>
      </c>
      <c r="N680" s="40">
        <v>100000</v>
      </c>
      <c r="O680" s="40">
        <v>0</v>
      </c>
      <c r="P680" s="40">
        <v>100000</v>
      </c>
      <c r="Q680" s="41" t="s">
        <v>1490</v>
      </c>
      <c r="R680" s="39" t="s">
        <v>1404</v>
      </c>
      <c r="S680" s="39" t="s">
        <v>49</v>
      </c>
      <c r="T680" s="41"/>
      <c r="U680" s="41"/>
      <c r="V680" s="78" t="s">
        <v>2998</v>
      </c>
      <c r="W680" s="75" t="s">
        <v>1620</v>
      </c>
      <c r="X680" s="78"/>
      <c r="Y680" s="78"/>
      <c r="Z680" s="1" t="s">
        <v>7</v>
      </c>
      <c r="AA680" s="18"/>
      <c r="AB680" s="18"/>
      <c r="AC680" s="18"/>
      <c r="AD680" s="18"/>
      <c r="AE680" s="18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  <c r="AU680" s="18"/>
      <c r="AV680" s="18"/>
      <c r="AW680" s="18"/>
      <c r="AX680" s="18"/>
      <c r="AY680" s="18"/>
      <c r="AZ680" s="18"/>
      <c r="BA680" s="18"/>
      <c r="BB680" s="18"/>
      <c r="BC680" s="18"/>
      <c r="BD680" s="18"/>
      <c r="BE680" s="18"/>
      <c r="BF680" s="18"/>
      <c r="BG680" s="18"/>
      <c r="BH680" s="18"/>
      <c r="BI680" s="18"/>
      <c r="BJ680" s="18"/>
      <c r="BK680" s="18"/>
      <c r="BL680" s="18"/>
      <c r="BM680" s="18"/>
      <c r="BN680" s="18"/>
      <c r="BO680" s="18"/>
      <c r="BP680" s="18"/>
      <c r="BQ680" s="18"/>
      <c r="BR680" s="18"/>
      <c r="BS680" s="18"/>
      <c r="BT680" s="18"/>
      <c r="BU680" s="18"/>
      <c r="BV680" s="18"/>
      <c r="BW680" s="18"/>
      <c r="BX680" s="18"/>
      <c r="BY680" s="18"/>
      <c r="BZ680" s="18"/>
      <c r="CA680" s="18"/>
      <c r="CB680" s="18"/>
      <c r="CC680" s="18"/>
      <c r="CD680" s="18"/>
      <c r="CE680" s="18"/>
      <c r="CF680" s="18"/>
      <c r="CG680" s="18"/>
      <c r="CH680" s="18"/>
      <c r="CI680" s="18"/>
      <c r="CJ680" s="18"/>
      <c r="CK680" s="18"/>
      <c r="CL680" s="18"/>
      <c r="CM680" s="18"/>
      <c r="CN680" s="18"/>
      <c r="CO680" s="18"/>
      <c r="CP680" s="18"/>
      <c r="CQ680" s="18"/>
      <c r="CS680" s="18"/>
      <c r="CT680" s="18"/>
      <c r="CU680" s="18"/>
    </row>
    <row r="681" spans="1:99" ht="18" customHeight="1" x14ac:dyDescent="0.25">
      <c r="A681" s="43" t="s">
        <v>238</v>
      </c>
      <c r="B681" s="43" t="s">
        <v>1457</v>
      </c>
      <c r="C681" s="43" t="s">
        <v>2783</v>
      </c>
      <c r="D681" s="43" t="s">
        <v>1458</v>
      </c>
      <c r="E681" s="43" t="s">
        <v>36</v>
      </c>
      <c r="F681" s="43"/>
      <c r="G681" s="43"/>
      <c r="H681" s="35" t="s">
        <v>1957</v>
      </c>
      <c r="I681" s="43" t="s">
        <v>1958</v>
      </c>
      <c r="J681" s="31">
        <v>1</v>
      </c>
      <c r="K681" s="30">
        <v>44006</v>
      </c>
      <c r="L681" s="30">
        <v>43767</v>
      </c>
      <c r="M681" s="30">
        <v>44530</v>
      </c>
      <c r="N681" s="29">
        <v>227105</v>
      </c>
      <c r="O681" s="29">
        <v>22895</v>
      </c>
      <c r="P681" s="29">
        <v>250000</v>
      </c>
      <c r="Q681" s="43" t="s">
        <v>1959</v>
      </c>
      <c r="R681" s="43" t="s">
        <v>1961</v>
      </c>
      <c r="S681" s="43" t="s">
        <v>1691</v>
      </c>
      <c r="T681" s="43" t="s">
        <v>1633</v>
      </c>
      <c r="U681" s="43" t="s">
        <v>1960</v>
      </c>
      <c r="V681" s="78" t="s">
        <v>3323</v>
      </c>
      <c r="W681" s="75" t="s">
        <v>2774</v>
      </c>
      <c r="X681" s="76" t="s">
        <v>1687</v>
      </c>
      <c r="Y681" s="76" t="s">
        <v>1627</v>
      </c>
      <c r="Z681" s="1" t="s">
        <v>7</v>
      </c>
    </row>
    <row r="682" spans="1:99" ht="18" customHeight="1" x14ac:dyDescent="0.25">
      <c r="A682" s="39" t="s">
        <v>3472</v>
      </c>
      <c r="B682" s="43" t="s">
        <v>1399</v>
      </c>
      <c r="C682" s="43" t="s">
        <v>938</v>
      </c>
      <c r="D682" s="43" t="s">
        <v>939</v>
      </c>
      <c r="E682" s="43" t="s">
        <v>36</v>
      </c>
      <c r="F682" s="43" t="s">
        <v>141</v>
      </c>
      <c r="G682" s="43" t="s">
        <v>25</v>
      </c>
      <c r="H682" s="35" t="s">
        <v>2542</v>
      </c>
      <c r="I682" s="43" t="s">
        <v>2543</v>
      </c>
      <c r="J682" s="31">
        <v>4</v>
      </c>
      <c r="K682" s="30">
        <v>43942</v>
      </c>
      <c r="L682" s="30">
        <v>43952</v>
      </c>
      <c r="M682" s="30">
        <v>44316</v>
      </c>
      <c r="N682" s="29">
        <v>19500</v>
      </c>
      <c r="O682" s="29">
        <v>0</v>
      </c>
      <c r="P682" s="29">
        <v>19500</v>
      </c>
      <c r="Q682" s="43" t="s">
        <v>940</v>
      </c>
      <c r="R682" s="43" t="s">
        <v>2545</v>
      </c>
      <c r="S682" s="43" t="s">
        <v>1632</v>
      </c>
      <c r="T682" s="43" t="s">
        <v>1633</v>
      </c>
      <c r="U682" s="43" t="s">
        <v>2544</v>
      </c>
      <c r="V682" s="78" t="s">
        <v>3234</v>
      </c>
      <c r="W682" s="75" t="s">
        <v>2774</v>
      </c>
      <c r="X682" s="76" t="s">
        <v>1687</v>
      </c>
      <c r="Y682" s="76" t="s">
        <v>1627</v>
      </c>
      <c r="Z682" s="1" t="s">
        <v>7</v>
      </c>
      <c r="CS682" s="18"/>
      <c r="CT682" s="18"/>
      <c r="CU682" s="18"/>
    </row>
    <row r="683" spans="1:99" ht="18" customHeight="1" x14ac:dyDescent="0.25">
      <c r="A683" s="39" t="s">
        <v>3472</v>
      </c>
      <c r="B683" s="43" t="s">
        <v>1399</v>
      </c>
      <c r="C683" s="43" t="s">
        <v>938</v>
      </c>
      <c r="D683" s="43" t="s">
        <v>939</v>
      </c>
      <c r="E683" s="43" t="s">
        <v>36</v>
      </c>
      <c r="F683" s="43" t="s">
        <v>141</v>
      </c>
      <c r="G683" s="43" t="s">
        <v>25</v>
      </c>
      <c r="H683" s="35" t="s">
        <v>2542</v>
      </c>
      <c r="I683" s="43" t="s">
        <v>2546</v>
      </c>
      <c r="J683" s="31">
        <v>4</v>
      </c>
      <c r="K683" s="30">
        <v>43942</v>
      </c>
      <c r="L683" s="30">
        <v>43952</v>
      </c>
      <c r="M683" s="30">
        <v>44316</v>
      </c>
      <c r="N683" s="29">
        <v>9536</v>
      </c>
      <c r="O683" s="29">
        <v>5340</v>
      </c>
      <c r="P683" s="29">
        <v>14876</v>
      </c>
      <c r="Q683" s="43" t="s">
        <v>940</v>
      </c>
      <c r="R683" s="43" t="s">
        <v>2545</v>
      </c>
      <c r="S683" s="43" t="s">
        <v>1632</v>
      </c>
      <c r="T683" s="43" t="s">
        <v>1633</v>
      </c>
      <c r="U683" s="43" t="s">
        <v>2544</v>
      </c>
      <c r="V683" s="78" t="s">
        <v>3234</v>
      </c>
      <c r="W683" s="75" t="s">
        <v>2774</v>
      </c>
      <c r="X683" s="76" t="s">
        <v>1687</v>
      </c>
      <c r="Y683" s="76" t="s">
        <v>1627</v>
      </c>
      <c r="Z683" s="1" t="s">
        <v>7</v>
      </c>
      <c r="CS683" s="18"/>
      <c r="CT683" s="18"/>
      <c r="CU683" s="18"/>
    </row>
    <row r="684" spans="1:99" ht="18" customHeight="1" x14ac:dyDescent="0.25">
      <c r="A684" s="39" t="s">
        <v>11</v>
      </c>
      <c r="B684" s="39" t="s">
        <v>62</v>
      </c>
      <c r="C684" s="39" t="s">
        <v>1546</v>
      </c>
      <c r="D684" s="39" t="s">
        <v>141</v>
      </c>
      <c r="E684" s="39" t="s">
        <v>25</v>
      </c>
      <c r="F684" s="39" t="s">
        <v>9</v>
      </c>
      <c r="G684" s="39" t="s">
        <v>9</v>
      </c>
      <c r="H684" s="36">
        <v>34822</v>
      </c>
      <c r="I684" s="41"/>
      <c r="J684" s="8">
        <v>1</v>
      </c>
      <c r="K684" s="48">
        <v>43861</v>
      </c>
      <c r="L684" s="48">
        <v>44044</v>
      </c>
      <c r="M684" s="48">
        <v>44773</v>
      </c>
      <c r="N684" s="40">
        <v>127879</v>
      </c>
      <c r="O684" s="40">
        <v>61238</v>
      </c>
      <c r="P684" s="40">
        <v>189117</v>
      </c>
      <c r="Q684" s="41" t="s">
        <v>1547</v>
      </c>
      <c r="R684" s="39" t="s">
        <v>1381</v>
      </c>
      <c r="S684" s="39" t="s">
        <v>49</v>
      </c>
      <c r="T684" s="41"/>
      <c r="U684" s="41"/>
      <c r="V684" s="78" t="s">
        <v>3094</v>
      </c>
      <c r="W684" s="75" t="s">
        <v>1620</v>
      </c>
      <c r="X684" s="78"/>
      <c r="Y684" s="78"/>
      <c r="Z684" s="1" t="s">
        <v>7</v>
      </c>
      <c r="AA684" s="18"/>
      <c r="AB684" s="18"/>
      <c r="AC684" s="18"/>
      <c r="AD684" s="18"/>
      <c r="AE684" s="18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  <c r="AU684" s="18"/>
      <c r="AV684" s="18"/>
      <c r="AW684" s="18"/>
      <c r="AX684" s="18"/>
      <c r="AY684" s="18"/>
      <c r="AZ684" s="18"/>
      <c r="BA684" s="18"/>
      <c r="BB684" s="18"/>
      <c r="BC684" s="18"/>
      <c r="BD684" s="18"/>
      <c r="BE684" s="18"/>
      <c r="BF684" s="18"/>
      <c r="BG684" s="18"/>
      <c r="BH684" s="18"/>
      <c r="BI684" s="18"/>
      <c r="BJ684" s="18"/>
      <c r="BK684" s="18"/>
      <c r="BL684" s="18"/>
      <c r="BM684" s="18"/>
      <c r="BN684" s="18"/>
      <c r="BO684" s="18"/>
      <c r="BP684" s="18"/>
      <c r="BQ684" s="18"/>
      <c r="BR684" s="18"/>
      <c r="BS684" s="18"/>
      <c r="BT684" s="18"/>
      <c r="BU684" s="18"/>
      <c r="BV684" s="18"/>
      <c r="BW684" s="18"/>
      <c r="BX684" s="18"/>
      <c r="BY684" s="18"/>
      <c r="BZ684" s="18"/>
      <c r="CA684" s="18"/>
      <c r="CB684" s="18"/>
      <c r="CC684" s="18"/>
      <c r="CD684" s="18"/>
      <c r="CE684" s="18"/>
      <c r="CF684" s="18"/>
      <c r="CG684" s="18"/>
      <c r="CH684" s="18"/>
      <c r="CI684" s="18"/>
      <c r="CJ684" s="18"/>
      <c r="CK684" s="18"/>
      <c r="CL684" s="18"/>
      <c r="CM684" s="18"/>
      <c r="CN684" s="18"/>
      <c r="CO684" s="18"/>
      <c r="CP684" s="18"/>
      <c r="CQ684" s="18"/>
      <c r="CS684" s="18"/>
      <c r="CT684" s="18"/>
      <c r="CU684" s="18"/>
    </row>
    <row r="685" spans="1:99" ht="18" customHeight="1" x14ac:dyDescent="0.25">
      <c r="A685" s="43" t="s">
        <v>11</v>
      </c>
      <c r="B685" s="43" t="s">
        <v>62</v>
      </c>
      <c r="C685" s="39" t="s">
        <v>341</v>
      </c>
      <c r="D685" s="43" t="s">
        <v>1386</v>
      </c>
      <c r="E685" s="43" t="s">
        <v>36</v>
      </c>
      <c r="F685" s="43" t="s">
        <v>141</v>
      </c>
      <c r="G685" s="43" t="s">
        <v>25</v>
      </c>
      <c r="H685" s="35" t="s">
        <v>2547</v>
      </c>
      <c r="I685" s="43" t="s">
        <v>2548</v>
      </c>
      <c r="J685" s="31">
        <v>4</v>
      </c>
      <c r="K685" s="30">
        <v>43942</v>
      </c>
      <c r="L685" s="30">
        <v>43890</v>
      </c>
      <c r="M685" s="30">
        <v>44255</v>
      </c>
      <c r="N685" s="29">
        <v>132804</v>
      </c>
      <c r="O685" s="29">
        <v>34529</v>
      </c>
      <c r="P685" s="29">
        <v>167333</v>
      </c>
      <c r="Q685" s="43" t="s">
        <v>1387</v>
      </c>
      <c r="R685" s="43" t="s">
        <v>1388</v>
      </c>
      <c r="S685" s="43" t="s">
        <v>1632</v>
      </c>
      <c r="T685" s="43" t="s">
        <v>1633</v>
      </c>
      <c r="U685" s="43" t="s">
        <v>2549</v>
      </c>
      <c r="V685" s="78" t="s">
        <v>3377</v>
      </c>
      <c r="W685" s="75" t="s">
        <v>2774</v>
      </c>
      <c r="X685" s="76" t="s">
        <v>1687</v>
      </c>
      <c r="Y685" s="76" t="s">
        <v>1627</v>
      </c>
      <c r="Z685" s="1" t="s">
        <v>7</v>
      </c>
      <c r="CS685" s="18"/>
      <c r="CT685" s="18"/>
      <c r="CU685" s="18"/>
    </row>
    <row r="686" spans="1:99" ht="18" customHeight="1" x14ac:dyDescent="0.25">
      <c r="A686" s="39" t="s">
        <v>11</v>
      </c>
      <c r="B686" s="39" t="s">
        <v>62</v>
      </c>
      <c r="C686" s="39" t="s">
        <v>341</v>
      </c>
      <c r="D686" s="39" t="s">
        <v>342</v>
      </c>
      <c r="E686" s="39" t="s">
        <v>25</v>
      </c>
      <c r="F686" s="39" t="s">
        <v>9</v>
      </c>
      <c r="G686" s="39" t="s">
        <v>9</v>
      </c>
      <c r="H686" s="36">
        <v>32817</v>
      </c>
      <c r="I686" s="41"/>
      <c r="J686" s="8">
        <v>6</v>
      </c>
      <c r="K686" s="48">
        <v>43741</v>
      </c>
      <c r="L686" s="48">
        <v>43709</v>
      </c>
      <c r="M686" s="48">
        <v>44439</v>
      </c>
      <c r="N686" s="40">
        <v>33900</v>
      </c>
      <c r="O686" s="40">
        <v>6099.39</v>
      </c>
      <c r="P686" s="40">
        <v>39999.39</v>
      </c>
      <c r="Q686" s="41" t="s">
        <v>343</v>
      </c>
      <c r="R686" s="39" t="s">
        <v>344</v>
      </c>
      <c r="S686" s="39" t="s">
        <v>49</v>
      </c>
      <c r="T686" s="41"/>
      <c r="U686" s="41"/>
      <c r="V686" s="78" t="s">
        <v>3053</v>
      </c>
      <c r="W686" s="75" t="s">
        <v>1620</v>
      </c>
      <c r="X686" s="78"/>
      <c r="Y686" s="78"/>
      <c r="Z686" s="1" t="s">
        <v>7</v>
      </c>
      <c r="AA686" s="18"/>
      <c r="AB686" s="18"/>
      <c r="AC686" s="18"/>
      <c r="AD686" s="18"/>
      <c r="AE686" s="18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  <c r="AU686" s="18"/>
      <c r="AV686" s="18"/>
      <c r="AW686" s="18"/>
      <c r="AX686" s="18"/>
      <c r="AY686" s="18"/>
      <c r="AZ686" s="18"/>
      <c r="BA686" s="18"/>
      <c r="BB686" s="18"/>
      <c r="BC686" s="18"/>
      <c r="BD686" s="18"/>
      <c r="BE686" s="18"/>
      <c r="BF686" s="18"/>
      <c r="BG686" s="18"/>
      <c r="BH686" s="18"/>
      <c r="BI686" s="18"/>
      <c r="BJ686" s="18"/>
      <c r="BK686" s="18"/>
      <c r="BL686" s="18"/>
      <c r="BM686" s="18"/>
      <c r="BN686" s="18"/>
      <c r="BO686" s="18"/>
      <c r="BP686" s="18"/>
      <c r="BQ686" s="18"/>
      <c r="BR686" s="18"/>
      <c r="BS686" s="18"/>
      <c r="BT686" s="18"/>
      <c r="BU686" s="18"/>
      <c r="BV686" s="18"/>
      <c r="BW686" s="18"/>
      <c r="BX686" s="18"/>
      <c r="BY686" s="18"/>
      <c r="BZ686" s="18"/>
      <c r="CA686" s="18"/>
      <c r="CB686" s="18"/>
      <c r="CC686" s="18"/>
      <c r="CD686" s="18"/>
      <c r="CE686" s="18"/>
      <c r="CF686" s="18"/>
      <c r="CG686" s="18"/>
      <c r="CH686" s="18"/>
      <c r="CI686" s="18"/>
      <c r="CJ686" s="18"/>
      <c r="CK686" s="18"/>
      <c r="CL686" s="18"/>
      <c r="CM686" s="18"/>
      <c r="CN686" s="18"/>
      <c r="CO686" s="18"/>
      <c r="CP686" s="18"/>
      <c r="CQ686" s="18"/>
      <c r="CS686" s="18"/>
      <c r="CT686" s="18"/>
      <c r="CU686" s="18"/>
    </row>
    <row r="687" spans="1:99" ht="18" customHeight="1" x14ac:dyDescent="0.25">
      <c r="A687" s="39" t="s">
        <v>11</v>
      </c>
      <c r="B687" s="39" t="s">
        <v>62</v>
      </c>
      <c r="C687" s="39" t="s">
        <v>341</v>
      </c>
      <c r="D687" s="39" t="s">
        <v>342</v>
      </c>
      <c r="E687" s="39" t="s">
        <v>25</v>
      </c>
      <c r="F687" s="39" t="s">
        <v>9</v>
      </c>
      <c r="G687" s="39" t="s">
        <v>9</v>
      </c>
      <c r="H687" s="36">
        <v>32817</v>
      </c>
      <c r="I687" s="41"/>
      <c r="J687" s="8">
        <v>7</v>
      </c>
      <c r="K687" s="48">
        <v>43819</v>
      </c>
      <c r="L687" s="48">
        <v>43862</v>
      </c>
      <c r="M687" s="48">
        <v>44227</v>
      </c>
      <c r="N687" s="40">
        <v>510593.01</v>
      </c>
      <c r="O687" s="40">
        <v>89407</v>
      </c>
      <c r="P687" s="40">
        <v>600000.01</v>
      </c>
      <c r="Q687" s="41" t="s">
        <v>343</v>
      </c>
      <c r="R687" s="39" t="s">
        <v>344</v>
      </c>
      <c r="S687" s="39" t="s">
        <v>49</v>
      </c>
      <c r="T687" s="41"/>
      <c r="U687" s="41"/>
      <c r="V687" s="78" t="s">
        <v>3054</v>
      </c>
      <c r="W687" s="75" t="s">
        <v>1620</v>
      </c>
      <c r="X687" s="78"/>
      <c r="Y687" s="78"/>
      <c r="Z687" s="1" t="s">
        <v>7</v>
      </c>
      <c r="AA687" s="18"/>
      <c r="AB687" s="18"/>
      <c r="AC687" s="18"/>
      <c r="AD687" s="18"/>
      <c r="AE687" s="18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  <c r="AU687" s="18"/>
      <c r="AV687" s="18"/>
      <c r="AW687" s="18"/>
      <c r="AX687" s="18"/>
      <c r="AY687" s="18"/>
      <c r="AZ687" s="18"/>
      <c r="BA687" s="18"/>
      <c r="BB687" s="18"/>
      <c r="BC687" s="18"/>
      <c r="BD687" s="18"/>
      <c r="BE687" s="18"/>
      <c r="BF687" s="18"/>
      <c r="BG687" s="18"/>
      <c r="BH687" s="18"/>
      <c r="BI687" s="18"/>
      <c r="BJ687" s="18"/>
      <c r="BK687" s="18"/>
      <c r="BL687" s="18"/>
      <c r="BM687" s="18"/>
      <c r="BN687" s="18"/>
      <c r="BO687" s="18"/>
      <c r="BP687" s="18"/>
      <c r="BQ687" s="18"/>
      <c r="BR687" s="18"/>
      <c r="BS687" s="18"/>
      <c r="BT687" s="18"/>
      <c r="BU687" s="18"/>
      <c r="BV687" s="18"/>
      <c r="BW687" s="18"/>
      <c r="BX687" s="18"/>
      <c r="BY687" s="18"/>
      <c r="BZ687" s="18"/>
      <c r="CA687" s="18"/>
      <c r="CB687" s="18"/>
      <c r="CC687" s="18"/>
      <c r="CD687" s="18"/>
      <c r="CE687" s="18"/>
      <c r="CF687" s="18"/>
      <c r="CG687" s="18"/>
      <c r="CH687" s="18"/>
      <c r="CI687" s="18"/>
      <c r="CJ687" s="18"/>
      <c r="CK687" s="18"/>
      <c r="CL687" s="18"/>
      <c r="CM687" s="18"/>
      <c r="CN687" s="18"/>
      <c r="CO687" s="18"/>
      <c r="CP687" s="18"/>
      <c r="CQ687" s="18"/>
      <c r="CS687" s="18"/>
      <c r="CT687" s="18"/>
      <c r="CU687" s="18"/>
    </row>
    <row r="688" spans="1:99" ht="18" customHeight="1" x14ac:dyDescent="0.25">
      <c r="A688" s="39" t="s">
        <v>11</v>
      </c>
      <c r="B688" s="39" t="s">
        <v>62</v>
      </c>
      <c r="C688" s="39" t="s">
        <v>341</v>
      </c>
      <c r="D688" s="39" t="s">
        <v>342</v>
      </c>
      <c r="E688" s="39" t="s">
        <v>25</v>
      </c>
      <c r="F688" s="39" t="s">
        <v>9</v>
      </c>
      <c r="G688" s="39" t="s">
        <v>9</v>
      </c>
      <c r="H688" s="36">
        <v>32817</v>
      </c>
      <c r="I688" s="41"/>
      <c r="J688" s="8">
        <v>8</v>
      </c>
      <c r="K688" s="48">
        <v>43882</v>
      </c>
      <c r="L688" s="48">
        <v>44228</v>
      </c>
      <c r="M688" s="48">
        <v>44592</v>
      </c>
      <c r="N688" s="40">
        <v>341730</v>
      </c>
      <c r="O688" s="40">
        <v>58270</v>
      </c>
      <c r="P688" s="40">
        <v>400000</v>
      </c>
      <c r="Q688" s="41" t="s">
        <v>343</v>
      </c>
      <c r="R688" s="39" t="s">
        <v>344</v>
      </c>
      <c r="S688" s="39" t="s">
        <v>49</v>
      </c>
      <c r="T688" s="41"/>
      <c r="U688" s="41"/>
      <c r="V688" s="78" t="s">
        <v>3055</v>
      </c>
      <c r="W688" s="75" t="s">
        <v>1620</v>
      </c>
      <c r="X688" s="78"/>
      <c r="Y688" s="78"/>
      <c r="Z688" s="1" t="s">
        <v>7</v>
      </c>
      <c r="AA688" s="18"/>
      <c r="AB688" s="18"/>
      <c r="AC688" s="18"/>
      <c r="AD688" s="18"/>
      <c r="AE688" s="18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  <c r="AU688" s="18"/>
      <c r="AV688" s="18"/>
      <c r="AW688" s="18"/>
      <c r="AX688" s="18"/>
      <c r="AY688" s="18"/>
      <c r="AZ688" s="18"/>
      <c r="BA688" s="18"/>
      <c r="BB688" s="18"/>
      <c r="BC688" s="18"/>
      <c r="BD688" s="18"/>
      <c r="BE688" s="18"/>
      <c r="BF688" s="18"/>
      <c r="BG688" s="18"/>
      <c r="BH688" s="18"/>
      <c r="BI688" s="18"/>
      <c r="BJ688" s="18"/>
      <c r="BK688" s="18"/>
      <c r="BL688" s="18"/>
      <c r="BM688" s="18"/>
      <c r="BN688" s="18"/>
      <c r="BO688" s="18"/>
      <c r="BP688" s="18"/>
      <c r="BQ688" s="18"/>
      <c r="BR688" s="18"/>
      <c r="BS688" s="18"/>
      <c r="BT688" s="18"/>
      <c r="BU688" s="18"/>
      <c r="BV688" s="18"/>
      <c r="BW688" s="18"/>
      <c r="BX688" s="18"/>
      <c r="BY688" s="18"/>
      <c r="BZ688" s="18"/>
      <c r="CA688" s="18"/>
      <c r="CB688" s="18"/>
      <c r="CC688" s="18"/>
      <c r="CD688" s="18"/>
      <c r="CE688" s="18"/>
      <c r="CF688" s="18"/>
      <c r="CG688" s="18"/>
      <c r="CH688" s="18"/>
      <c r="CI688" s="18"/>
      <c r="CJ688" s="18"/>
      <c r="CK688" s="18"/>
      <c r="CL688" s="18"/>
      <c r="CM688" s="18"/>
      <c r="CN688" s="18"/>
      <c r="CO688" s="18"/>
      <c r="CP688" s="18"/>
      <c r="CQ688" s="18"/>
      <c r="CS688" s="18"/>
      <c r="CT688" s="18"/>
      <c r="CU688" s="18"/>
    </row>
    <row r="689" spans="1:99" ht="18" customHeight="1" x14ac:dyDescent="0.25">
      <c r="A689" s="39" t="s">
        <v>11</v>
      </c>
      <c r="B689" s="39" t="s">
        <v>62</v>
      </c>
      <c r="C689" s="39" t="s">
        <v>341</v>
      </c>
      <c r="D689" s="39" t="s">
        <v>141</v>
      </c>
      <c r="E689" s="39" t="s">
        <v>25</v>
      </c>
      <c r="F689" s="39" t="s">
        <v>9</v>
      </c>
      <c r="G689" s="39" t="s">
        <v>9</v>
      </c>
      <c r="H689" s="36">
        <v>33734</v>
      </c>
      <c r="I689" s="41"/>
      <c r="J689" s="8">
        <v>1</v>
      </c>
      <c r="K689" s="48">
        <v>43704</v>
      </c>
      <c r="L689" s="48">
        <v>43739</v>
      </c>
      <c r="M689" s="48">
        <v>44834</v>
      </c>
      <c r="N689" s="40">
        <v>316585</v>
      </c>
      <c r="O689" s="40">
        <v>76976</v>
      </c>
      <c r="P689" s="40">
        <v>393561</v>
      </c>
      <c r="Q689" s="41" t="s">
        <v>1466</v>
      </c>
      <c r="R689" s="39" t="s">
        <v>1391</v>
      </c>
      <c r="S689" s="39" t="s">
        <v>49</v>
      </c>
      <c r="T689" s="41"/>
      <c r="U689" s="41"/>
      <c r="V689" s="78" t="s">
        <v>2964</v>
      </c>
      <c r="W689" s="75" t="s">
        <v>1620</v>
      </c>
      <c r="X689" s="78"/>
      <c r="Y689" s="78"/>
      <c r="Z689" s="1" t="s">
        <v>7</v>
      </c>
      <c r="AA689" s="18"/>
      <c r="AB689" s="18"/>
      <c r="AC689" s="18"/>
      <c r="AD689" s="18"/>
      <c r="AE689" s="18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  <c r="AU689" s="18"/>
      <c r="AV689" s="18"/>
      <c r="AW689" s="18"/>
      <c r="AX689" s="18"/>
      <c r="AY689" s="18"/>
      <c r="AZ689" s="18"/>
      <c r="BA689" s="18"/>
      <c r="BB689" s="18"/>
      <c r="BC689" s="18"/>
      <c r="BD689" s="18"/>
      <c r="BE689" s="18"/>
      <c r="BF689" s="18"/>
      <c r="BG689" s="18"/>
      <c r="BH689" s="18"/>
      <c r="BI689" s="18"/>
      <c r="BJ689" s="18"/>
      <c r="BK689" s="18"/>
      <c r="BL689" s="18"/>
      <c r="BM689" s="18"/>
      <c r="BN689" s="18"/>
      <c r="BO689" s="18"/>
      <c r="BP689" s="18"/>
      <c r="BQ689" s="18"/>
      <c r="BR689" s="18"/>
      <c r="BS689" s="18"/>
      <c r="BT689" s="18"/>
      <c r="BU689" s="18"/>
      <c r="BV689" s="18"/>
      <c r="BW689" s="18"/>
      <c r="BX689" s="18"/>
      <c r="BY689" s="18"/>
      <c r="BZ689" s="18"/>
      <c r="CA689" s="18"/>
      <c r="CB689" s="18"/>
      <c r="CC689" s="18"/>
      <c r="CD689" s="18"/>
      <c r="CE689" s="18"/>
      <c r="CF689" s="18"/>
      <c r="CG689" s="18"/>
      <c r="CH689" s="18"/>
      <c r="CI689" s="18"/>
      <c r="CJ689" s="18"/>
      <c r="CK689" s="18"/>
      <c r="CL689" s="18"/>
      <c r="CM689" s="18"/>
      <c r="CN689" s="18"/>
      <c r="CO689" s="18"/>
      <c r="CP689" s="18"/>
      <c r="CQ689" s="18"/>
      <c r="CS689" s="18"/>
      <c r="CT689" s="18"/>
      <c r="CU689" s="18"/>
    </row>
    <row r="690" spans="1:99" ht="18" customHeight="1" x14ac:dyDescent="0.25">
      <c r="A690" s="43" t="s">
        <v>11</v>
      </c>
      <c r="B690" s="43" t="s">
        <v>62</v>
      </c>
      <c r="C690" s="39" t="s">
        <v>341</v>
      </c>
      <c r="D690" s="43" t="s">
        <v>64</v>
      </c>
      <c r="E690" s="43" t="s">
        <v>25</v>
      </c>
      <c r="F690" s="43"/>
      <c r="G690" s="43"/>
      <c r="H690" s="35" t="s">
        <v>2525</v>
      </c>
      <c r="I690" s="43" t="s">
        <v>2530</v>
      </c>
      <c r="J690" s="31">
        <v>1</v>
      </c>
      <c r="K690" s="30">
        <v>43943</v>
      </c>
      <c r="L690" s="30">
        <v>43952</v>
      </c>
      <c r="M690" s="30">
        <v>45777</v>
      </c>
      <c r="N690" s="29">
        <v>296318</v>
      </c>
      <c r="O690" s="29">
        <v>41682</v>
      </c>
      <c r="P690" s="29">
        <v>338000</v>
      </c>
      <c r="Q690" s="43" t="s">
        <v>2527</v>
      </c>
      <c r="R690" s="43" t="s">
        <v>2529</v>
      </c>
      <c r="S690" s="43" t="s">
        <v>2012</v>
      </c>
      <c r="T690" s="43" t="s">
        <v>1633</v>
      </c>
      <c r="U690" s="43" t="s">
        <v>2528</v>
      </c>
      <c r="V690" s="78" t="s">
        <v>3395</v>
      </c>
      <c r="W690" s="75" t="s">
        <v>2774</v>
      </c>
      <c r="X690" s="76" t="s">
        <v>1687</v>
      </c>
      <c r="Y690" s="76" t="s">
        <v>1627</v>
      </c>
      <c r="Z690" s="1" t="s">
        <v>7</v>
      </c>
      <c r="CS690" s="18"/>
      <c r="CT690" s="18"/>
      <c r="CU690" s="18"/>
    </row>
    <row r="691" spans="1:99" ht="18" customHeight="1" x14ac:dyDescent="0.25">
      <c r="A691" s="43" t="s">
        <v>11</v>
      </c>
      <c r="B691" s="43" t="s">
        <v>62</v>
      </c>
      <c r="C691" s="39" t="s">
        <v>341</v>
      </c>
      <c r="D691" s="43" t="s">
        <v>64</v>
      </c>
      <c r="E691" s="43" t="s">
        <v>25</v>
      </c>
      <c r="F691" s="43"/>
      <c r="G691" s="43"/>
      <c r="H691" s="35" t="s">
        <v>2525</v>
      </c>
      <c r="I691" s="43" t="s">
        <v>2526</v>
      </c>
      <c r="J691" s="31">
        <v>1</v>
      </c>
      <c r="K691" s="30">
        <v>43943</v>
      </c>
      <c r="L691" s="30">
        <v>43952</v>
      </c>
      <c r="M691" s="30">
        <v>45777</v>
      </c>
      <c r="N691" s="29">
        <v>1560000</v>
      </c>
      <c r="O691" s="29">
        <v>52000</v>
      </c>
      <c r="P691" s="29">
        <v>1612000</v>
      </c>
      <c r="Q691" s="43" t="s">
        <v>2527</v>
      </c>
      <c r="R691" s="43" t="s">
        <v>2529</v>
      </c>
      <c r="S691" s="43" t="s">
        <v>2012</v>
      </c>
      <c r="T691" s="43" t="s">
        <v>1633</v>
      </c>
      <c r="U691" s="43" t="s">
        <v>2528</v>
      </c>
      <c r="V691" s="78" t="s">
        <v>3395</v>
      </c>
      <c r="W691" s="75" t="s">
        <v>2774</v>
      </c>
      <c r="X691" s="76" t="s">
        <v>1687</v>
      </c>
      <c r="Y691" s="76" t="s">
        <v>1627</v>
      </c>
      <c r="Z691" s="1" t="s">
        <v>7</v>
      </c>
      <c r="CS691" s="18"/>
      <c r="CT691" s="18"/>
      <c r="CU691" s="18"/>
    </row>
    <row r="692" spans="1:99" ht="18" customHeight="1" x14ac:dyDescent="0.25">
      <c r="A692" s="39" t="s">
        <v>11</v>
      </c>
      <c r="B692" s="39" t="s">
        <v>62</v>
      </c>
      <c r="C692" s="39" t="s">
        <v>341</v>
      </c>
      <c r="D692" s="39" t="s">
        <v>224</v>
      </c>
      <c r="E692" s="39" t="s">
        <v>25</v>
      </c>
      <c r="F692" s="39" t="s">
        <v>9</v>
      </c>
      <c r="G692" s="39" t="s">
        <v>9</v>
      </c>
      <c r="H692" s="36">
        <v>30794</v>
      </c>
      <c r="I692" s="41"/>
      <c r="J692" s="8">
        <v>4</v>
      </c>
      <c r="K692" s="48">
        <v>43647</v>
      </c>
      <c r="L692" s="48">
        <v>43634</v>
      </c>
      <c r="M692" s="48">
        <v>43999</v>
      </c>
      <c r="N692" s="40">
        <v>92335</v>
      </c>
      <c r="O692" s="40">
        <v>0</v>
      </c>
      <c r="P692" s="40">
        <v>92335</v>
      </c>
      <c r="Q692" s="41" t="s">
        <v>1364</v>
      </c>
      <c r="R692" s="39" t="s">
        <v>1365</v>
      </c>
      <c r="S692" s="39" t="s">
        <v>49</v>
      </c>
      <c r="T692" s="41"/>
      <c r="U692" s="41"/>
      <c r="V692" s="78" t="s">
        <v>3197</v>
      </c>
      <c r="W692" s="75" t="s">
        <v>1620</v>
      </c>
      <c r="X692" s="78"/>
      <c r="Y692" s="78"/>
      <c r="Z692" s="1" t="s">
        <v>7</v>
      </c>
      <c r="AA692" s="18"/>
      <c r="AB692" s="18"/>
      <c r="AC692" s="18"/>
      <c r="AD692" s="18"/>
      <c r="AE692" s="18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  <c r="AU692" s="18"/>
      <c r="AV692" s="18"/>
      <c r="AW692" s="18"/>
      <c r="AX692" s="18"/>
      <c r="AY692" s="18"/>
      <c r="AZ692" s="18"/>
      <c r="BA692" s="18"/>
      <c r="BB692" s="18"/>
      <c r="BC692" s="18"/>
      <c r="BD692" s="18"/>
      <c r="BE692" s="18"/>
      <c r="BF692" s="18"/>
      <c r="BG692" s="18"/>
      <c r="BH692" s="18"/>
      <c r="BI692" s="18"/>
      <c r="BJ692" s="18"/>
      <c r="BK692" s="18"/>
      <c r="BL692" s="18"/>
      <c r="BM692" s="18"/>
      <c r="BN692" s="18"/>
      <c r="BO692" s="18"/>
      <c r="BP692" s="18"/>
      <c r="BQ692" s="18"/>
      <c r="BR692" s="18"/>
      <c r="BS692" s="18"/>
      <c r="BT692" s="18"/>
      <c r="BU692" s="18"/>
      <c r="BV692" s="18"/>
      <c r="BW692" s="18"/>
      <c r="BX692" s="18"/>
      <c r="BY692" s="18"/>
      <c r="BZ692" s="18"/>
      <c r="CA692" s="18"/>
      <c r="CB692" s="18"/>
      <c r="CC692" s="18"/>
      <c r="CD692" s="18"/>
      <c r="CE692" s="18"/>
      <c r="CF692" s="18"/>
      <c r="CG692" s="18"/>
      <c r="CH692" s="18"/>
      <c r="CI692" s="18"/>
      <c r="CJ692" s="18"/>
      <c r="CK692" s="18"/>
      <c r="CL692" s="18"/>
      <c r="CM692" s="18"/>
      <c r="CN692" s="18"/>
      <c r="CO692" s="18"/>
      <c r="CP692" s="18"/>
      <c r="CQ692" s="18"/>
      <c r="CS692" s="18"/>
      <c r="CT692" s="18"/>
      <c r="CU692" s="18"/>
    </row>
    <row r="693" spans="1:99" ht="18" customHeight="1" x14ac:dyDescent="0.25">
      <c r="A693" s="43" t="s">
        <v>11</v>
      </c>
      <c r="B693" s="43" t="s">
        <v>62</v>
      </c>
      <c r="C693" s="39" t="s">
        <v>341</v>
      </c>
      <c r="D693" s="43" t="s">
        <v>224</v>
      </c>
      <c r="E693" s="43" t="s">
        <v>25</v>
      </c>
      <c r="F693" s="43"/>
      <c r="G693" s="43"/>
      <c r="H693" s="35" t="s">
        <v>2732</v>
      </c>
      <c r="I693" s="43" t="s">
        <v>2734</v>
      </c>
      <c r="J693" s="31">
        <v>5</v>
      </c>
      <c r="K693" s="30">
        <v>43908</v>
      </c>
      <c r="L693" s="30">
        <v>42430</v>
      </c>
      <c r="M693" s="30">
        <v>44561</v>
      </c>
      <c r="N693" s="29">
        <v>17551</v>
      </c>
      <c r="O693" s="29">
        <v>0</v>
      </c>
      <c r="P693" s="29">
        <v>17551</v>
      </c>
      <c r="Q693" s="43" t="s">
        <v>1364</v>
      </c>
      <c r="R693" s="43" t="s">
        <v>1365</v>
      </c>
      <c r="S693" s="43" t="s">
        <v>1632</v>
      </c>
      <c r="T693" s="43" t="s">
        <v>1633</v>
      </c>
      <c r="U693" s="43" t="s">
        <v>1365</v>
      </c>
      <c r="V693" s="78" t="s">
        <v>3463</v>
      </c>
      <c r="W693" s="75" t="s">
        <v>2774</v>
      </c>
      <c r="X693" s="76" t="s">
        <v>1687</v>
      </c>
      <c r="Y693" s="76" t="s">
        <v>1627</v>
      </c>
      <c r="Z693" s="1" t="s">
        <v>7</v>
      </c>
      <c r="CS693" s="18"/>
      <c r="CT693" s="18"/>
      <c r="CU693" s="18"/>
    </row>
    <row r="694" spans="1:99" ht="18" customHeight="1" x14ac:dyDescent="0.25">
      <c r="A694" s="43" t="s">
        <v>11</v>
      </c>
      <c r="B694" s="43" t="s">
        <v>62</v>
      </c>
      <c r="C694" s="39" t="s">
        <v>341</v>
      </c>
      <c r="D694" s="43" t="s">
        <v>224</v>
      </c>
      <c r="E694" s="43" t="s">
        <v>25</v>
      </c>
      <c r="F694" s="43"/>
      <c r="G694" s="43"/>
      <c r="H694" s="35" t="s">
        <v>2732</v>
      </c>
      <c r="I694" s="43" t="s">
        <v>2735</v>
      </c>
      <c r="J694" s="31">
        <v>5</v>
      </c>
      <c r="K694" s="30">
        <v>43908</v>
      </c>
      <c r="L694" s="30">
        <v>43891</v>
      </c>
      <c r="M694" s="30">
        <v>44347</v>
      </c>
      <c r="N694" s="29">
        <v>30583</v>
      </c>
      <c r="O694" s="29">
        <v>0</v>
      </c>
      <c r="P694" s="29">
        <v>30583</v>
      </c>
      <c r="Q694" s="43" t="s">
        <v>1364</v>
      </c>
      <c r="R694" s="43" t="s">
        <v>1365</v>
      </c>
      <c r="S694" s="43" t="s">
        <v>1632</v>
      </c>
      <c r="T694" s="43" t="s">
        <v>1633</v>
      </c>
      <c r="U694" s="43" t="s">
        <v>1365</v>
      </c>
      <c r="V694" s="78" t="s">
        <v>3463</v>
      </c>
      <c r="W694" s="75" t="s">
        <v>2774</v>
      </c>
      <c r="X694" s="76" t="s">
        <v>1687</v>
      </c>
      <c r="Y694" s="76" t="s">
        <v>1627</v>
      </c>
      <c r="Z694" s="1" t="s">
        <v>7</v>
      </c>
      <c r="CS694" s="18"/>
      <c r="CT694" s="18"/>
      <c r="CU694" s="18"/>
    </row>
    <row r="695" spans="1:99" ht="18" customHeight="1" x14ac:dyDescent="0.25">
      <c r="A695" s="43" t="s">
        <v>11</v>
      </c>
      <c r="B695" s="43" t="s">
        <v>62</v>
      </c>
      <c r="C695" s="39" t="s">
        <v>341</v>
      </c>
      <c r="D695" s="43" t="s">
        <v>224</v>
      </c>
      <c r="E695" s="43" t="s">
        <v>25</v>
      </c>
      <c r="F695" s="43"/>
      <c r="G695" s="43"/>
      <c r="H695" s="35" t="s">
        <v>2732</v>
      </c>
      <c r="I695" s="43" t="s">
        <v>2737</v>
      </c>
      <c r="J695" s="31">
        <v>5</v>
      </c>
      <c r="K695" s="30">
        <v>43908</v>
      </c>
      <c r="L695" s="30">
        <v>43891</v>
      </c>
      <c r="M695" s="30">
        <v>44255</v>
      </c>
      <c r="N695" s="29">
        <v>10000</v>
      </c>
      <c r="O695" s="29">
        <v>0</v>
      </c>
      <c r="P695" s="29">
        <v>10000</v>
      </c>
      <c r="Q695" s="43" t="s">
        <v>1364</v>
      </c>
      <c r="R695" s="43" t="s">
        <v>1365</v>
      </c>
      <c r="S695" s="43" t="s">
        <v>1632</v>
      </c>
      <c r="T695" s="43" t="s">
        <v>1633</v>
      </c>
      <c r="U695" s="43" t="s">
        <v>1365</v>
      </c>
      <c r="V695" s="78" t="s">
        <v>3463</v>
      </c>
      <c r="W695" s="75" t="s">
        <v>2774</v>
      </c>
      <c r="X695" s="76" t="s">
        <v>1687</v>
      </c>
      <c r="Y695" s="76" t="s">
        <v>1627</v>
      </c>
      <c r="Z695" s="1" t="s">
        <v>7</v>
      </c>
      <c r="CS695" s="18"/>
      <c r="CT695" s="18"/>
      <c r="CU695" s="18"/>
    </row>
    <row r="696" spans="1:99" ht="18" customHeight="1" x14ac:dyDescent="0.25">
      <c r="A696" s="43" t="s">
        <v>11</v>
      </c>
      <c r="B696" s="43" t="s">
        <v>62</v>
      </c>
      <c r="C696" s="39" t="s">
        <v>341</v>
      </c>
      <c r="D696" s="43" t="s">
        <v>224</v>
      </c>
      <c r="E696" s="43" t="s">
        <v>25</v>
      </c>
      <c r="F696" s="43"/>
      <c r="G696" s="43"/>
      <c r="H696" s="35" t="s">
        <v>2732</v>
      </c>
      <c r="I696" s="43" t="s">
        <v>2733</v>
      </c>
      <c r="J696" s="31">
        <v>5</v>
      </c>
      <c r="K696" s="30">
        <v>43908</v>
      </c>
      <c r="L696" s="30">
        <v>43891</v>
      </c>
      <c r="M696" s="30">
        <v>44561</v>
      </c>
      <c r="N696" s="29">
        <v>35866</v>
      </c>
      <c r="O696" s="29">
        <v>0</v>
      </c>
      <c r="P696" s="29">
        <v>35866</v>
      </c>
      <c r="Q696" s="43" t="s">
        <v>1364</v>
      </c>
      <c r="R696" s="43" t="s">
        <v>1365</v>
      </c>
      <c r="S696" s="43" t="s">
        <v>1632</v>
      </c>
      <c r="T696" s="43" t="s">
        <v>1633</v>
      </c>
      <c r="U696" s="43" t="s">
        <v>1365</v>
      </c>
      <c r="V696" s="78" t="s">
        <v>3463</v>
      </c>
      <c r="W696" s="75" t="s">
        <v>2774</v>
      </c>
      <c r="X696" s="76" t="s">
        <v>1687</v>
      </c>
      <c r="Y696" s="76" t="s">
        <v>1627</v>
      </c>
      <c r="Z696" s="1" t="s">
        <v>7</v>
      </c>
      <c r="CS696" s="18"/>
      <c r="CT696" s="18"/>
      <c r="CU696" s="18"/>
    </row>
    <row r="697" spans="1:99" ht="18" customHeight="1" x14ac:dyDescent="0.25">
      <c r="A697" s="43" t="s">
        <v>11</v>
      </c>
      <c r="B697" s="43" t="s">
        <v>62</v>
      </c>
      <c r="C697" s="39" t="s">
        <v>341</v>
      </c>
      <c r="D697" s="43" t="s">
        <v>224</v>
      </c>
      <c r="E697" s="43" t="s">
        <v>25</v>
      </c>
      <c r="F697" s="43"/>
      <c r="G697" s="43"/>
      <c r="H697" s="35" t="s">
        <v>2732</v>
      </c>
      <c r="I697" s="43" t="s">
        <v>2736</v>
      </c>
      <c r="J697" s="31">
        <v>5</v>
      </c>
      <c r="K697" s="30">
        <v>43908</v>
      </c>
      <c r="L697" s="30">
        <v>43891</v>
      </c>
      <c r="M697" s="30">
        <v>44469</v>
      </c>
      <c r="N697" s="29">
        <v>31000</v>
      </c>
      <c r="O697" s="29">
        <v>0</v>
      </c>
      <c r="P697" s="29">
        <v>31000</v>
      </c>
      <c r="Q697" s="43" t="s">
        <v>1364</v>
      </c>
      <c r="R697" s="43" t="s">
        <v>1365</v>
      </c>
      <c r="S697" s="43" t="s">
        <v>1632</v>
      </c>
      <c r="T697" s="43" t="s">
        <v>1633</v>
      </c>
      <c r="U697" s="43" t="s">
        <v>1365</v>
      </c>
      <c r="V697" s="78" t="s">
        <v>3463</v>
      </c>
      <c r="W697" s="75" t="s">
        <v>2774</v>
      </c>
      <c r="X697" s="76" t="s">
        <v>1687</v>
      </c>
      <c r="Y697" s="76" t="s">
        <v>1627</v>
      </c>
      <c r="Z697" s="1" t="s">
        <v>7</v>
      </c>
      <c r="CS697" s="18"/>
      <c r="CT697" s="18"/>
      <c r="CU697" s="18"/>
    </row>
    <row r="698" spans="1:99" ht="18" customHeight="1" x14ac:dyDescent="0.25">
      <c r="A698" s="39" t="s">
        <v>11</v>
      </c>
      <c r="B698" s="39" t="s">
        <v>62</v>
      </c>
      <c r="C698" s="39" t="s">
        <v>187</v>
      </c>
      <c r="D698" s="39" t="s">
        <v>744</v>
      </c>
      <c r="E698" s="39" t="s">
        <v>1</v>
      </c>
      <c r="F698" s="39" t="s">
        <v>141</v>
      </c>
      <c r="G698" s="39" t="s">
        <v>25</v>
      </c>
      <c r="H698" s="36">
        <v>34123</v>
      </c>
      <c r="I698" s="41"/>
      <c r="J698" s="8">
        <v>1</v>
      </c>
      <c r="K698" s="48">
        <v>43846</v>
      </c>
      <c r="L698" s="48">
        <v>43678</v>
      </c>
      <c r="M698" s="48">
        <v>44408</v>
      </c>
      <c r="N698" s="40">
        <v>658531</v>
      </c>
      <c r="O698" s="40">
        <v>333128</v>
      </c>
      <c r="P698" s="40">
        <v>991659</v>
      </c>
      <c r="Q698" s="41" t="s">
        <v>1593</v>
      </c>
      <c r="R698" s="39" t="s">
        <v>1616</v>
      </c>
      <c r="S698" s="39" t="s">
        <v>49</v>
      </c>
      <c r="T698" s="41"/>
      <c r="U698" s="41"/>
      <c r="V698" s="78" t="s">
        <v>3006</v>
      </c>
      <c r="W698" s="75" t="s">
        <v>1620</v>
      </c>
      <c r="X698" s="78"/>
      <c r="Y698" s="78"/>
      <c r="Z698" s="1" t="s">
        <v>7</v>
      </c>
      <c r="AA698" s="18"/>
      <c r="AB698" s="18"/>
      <c r="AC698" s="18"/>
      <c r="AD698" s="18"/>
      <c r="AE698" s="18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  <c r="AU698" s="18"/>
      <c r="AV698" s="18"/>
      <c r="AW698" s="18"/>
      <c r="AX698" s="18"/>
      <c r="AY698" s="18"/>
      <c r="AZ698" s="18"/>
      <c r="BA698" s="18"/>
      <c r="BB698" s="18"/>
      <c r="BC698" s="18"/>
      <c r="BD698" s="18"/>
      <c r="BE698" s="18"/>
      <c r="BF698" s="18"/>
      <c r="BG698" s="18"/>
      <c r="BH698" s="18"/>
      <c r="BI698" s="18"/>
      <c r="BJ698" s="18"/>
      <c r="BK698" s="18"/>
      <c r="BL698" s="18"/>
      <c r="BM698" s="18"/>
      <c r="BN698" s="18"/>
      <c r="BO698" s="18"/>
      <c r="BP698" s="18"/>
      <c r="BQ698" s="18"/>
      <c r="BR698" s="18"/>
      <c r="BS698" s="18"/>
      <c r="BT698" s="18"/>
      <c r="BU698" s="18"/>
      <c r="BV698" s="18"/>
      <c r="BW698" s="18"/>
      <c r="BX698" s="18"/>
      <c r="BY698" s="18"/>
      <c r="BZ698" s="18"/>
      <c r="CA698" s="18"/>
      <c r="CB698" s="18"/>
      <c r="CC698" s="18"/>
      <c r="CD698" s="18"/>
      <c r="CE698" s="18"/>
      <c r="CF698" s="18"/>
      <c r="CG698" s="18"/>
      <c r="CH698" s="18"/>
      <c r="CI698" s="18"/>
      <c r="CJ698" s="18"/>
      <c r="CK698" s="18"/>
      <c r="CL698" s="18"/>
      <c r="CM698" s="18"/>
      <c r="CN698" s="18"/>
      <c r="CO698" s="18"/>
      <c r="CP698" s="18"/>
      <c r="CQ698" s="18"/>
      <c r="CS698" s="18"/>
      <c r="CT698" s="18"/>
      <c r="CU698" s="18"/>
    </row>
    <row r="699" spans="1:99" ht="18" customHeight="1" x14ac:dyDescent="0.25">
      <c r="A699" s="39" t="s">
        <v>11</v>
      </c>
      <c r="B699" s="39" t="s">
        <v>62</v>
      </c>
      <c r="C699" s="39" t="s">
        <v>187</v>
      </c>
      <c r="D699" s="39" t="s">
        <v>612</v>
      </c>
      <c r="E699" s="39" t="s">
        <v>1</v>
      </c>
      <c r="F699" s="39" t="s">
        <v>224</v>
      </c>
      <c r="G699" s="39" t="s">
        <v>25</v>
      </c>
      <c r="H699" s="36">
        <v>33711</v>
      </c>
      <c r="I699" s="41"/>
      <c r="J699" s="8">
        <v>1</v>
      </c>
      <c r="K699" s="48">
        <v>43839</v>
      </c>
      <c r="L699" s="48">
        <v>43709</v>
      </c>
      <c r="M699" s="48">
        <v>44074</v>
      </c>
      <c r="N699" s="40">
        <v>43161</v>
      </c>
      <c r="O699" s="40">
        <v>18705</v>
      </c>
      <c r="P699" s="40">
        <v>61866</v>
      </c>
      <c r="Q699" s="41" t="s">
        <v>1581</v>
      </c>
      <c r="R699" s="39" t="s">
        <v>1368</v>
      </c>
      <c r="S699" s="39" t="s">
        <v>49</v>
      </c>
      <c r="T699" s="41"/>
      <c r="U699" s="41"/>
      <c r="V699" s="78" t="s">
        <v>3026</v>
      </c>
      <c r="W699" s="75" t="s">
        <v>1620</v>
      </c>
      <c r="X699" s="78"/>
      <c r="Y699" s="78"/>
      <c r="Z699" s="1" t="s">
        <v>7</v>
      </c>
      <c r="AA699" s="18"/>
      <c r="AB699" s="18"/>
      <c r="AC699" s="18"/>
      <c r="AD699" s="18"/>
      <c r="AE699" s="18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  <c r="AU699" s="18"/>
      <c r="AV699" s="18"/>
      <c r="AW699" s="18"/>
      <c r="AX699" s="18"/>
      <c r="AY699" s="18"/>
      <c r="AZ699" s="18"/>
      <c r="BA699" s="18"/>
      <c r="BB699" s="18"/>
      <c r="BC699" s="18"/>
      <c r="BD699" s="18"/>
      <c r="BE699" s="18"/>
      <c r="BF699" s="18"/>
      <c r="BG699" s="18"/>
      <c r="BH699" s="18"/>
      <c r="BI699" s="18"/>
      <c r="BJ699" s="18"/>
      <c r="BK699" s="18"/>
      <c r="BL699" s="18"/>
      <c r="BM699" s="18"/>
      <c r="BN699" s="18"/>
      <c r="BO699" s="18"/>
      <c r="BP699" s="18"/>
      <c r="BQ699" s="18"/>
      <c r="BR699" s="18"/>
      <c r="BS699" s="18"/>
      <c r="BT699" s="18"/>
      <c r="BU699" s="18"/>
      <c r="BV699" s="18"/>
      <c r="BW699" s="18"/>
      <c r="BX699" s="18"/>
      <c r="BY699" s="18"/>
      <c r="BZ699" s="18"/>
      <c r="CA699" s="18"/>
      <c r="CB699" s="18"/>
      <c r="CC699" s="18"/>
      <c r="CD699" s="18"/>
      <c r="CE699" s="18"/>
      <c r="CF699" s="18"/>
      <c r="CG699" s="18"/>
      <c r="CH699" s="18"/>
      <c r="CI699" s="18"/>
      <c r="CJ699" s="18"/>
      <c r="CK699" s="18"/>
      <c r="CL699" s="18"/>
      <c r="CM699" s="18"/>
      <c r="CN699" s="18"/>
      <c r="CO699" s="18"/>
      <c r="CP699" s="18"/>
      <c r="CQ699" s="18"/>
      <c r="CS699" s="18"/>
      <c r="CT699" s="18"/>
      <c r="CU699" s="18"/>
    </row>
    <row r="700" spans="1:99" ht="18" customHeight="1" x14ac:dyDescent="0.25">
      <c r="A700" s="39" t="s">
        <v>11</v>
      </c>
      <c r="B700" s="39" t="s">
        <v>62</v>
      </c>
      <c r="C700" s="39" t="s">
        <v>187</v>
      </c>
      <c r="D700" s="39" t="s">
        <v>64</v>
      </c>
      <c r="E700" s="39" t="s">
        <v>25</v>
      </c>
      <c r="F700" s="39" t="s">
        <v>9</v>
      </c>
      <c r="G700" s="39" t="s">
        <v>9</v>
      </c>
      <c r="H700" s="36">
        <v>33544</v>
      </c>
      <c r="I700" s="41"/>
      <c r="J700" s="8">
        <v>2</v>
      </c>
      <c r="K700" s="48">
        <v>43803</v>
      </c>
      <c r="L700" s="48">
        <v>43709</v>
      </c>
      <c r="M700" s="48">
        <v>44074</v>
      </c>
      <c r="N700" s="40">
        <v>40713</v>
      </c>
      <c r="O700" s="40">
        <v>0</v>
      </c>
      <c r="P700" s="40">
        <v>40713</v>
      </c>
      <c r="Q700" s="41" t="s">
        <v>390</v>
      </c>
      <c r="R700" s="39" t="s">
        <v>391</v>
      </c>
      <c r="S700" s="39" t="s">
        <v>49</v>
      </c>
      <c r="T700" s="41"/>
      <c r="U700" s="41"/>
      <c r="V700" s="78" t="s">
        <v>2935</v>
      </c>
      <c r="W700" s="75" t="s">
        <v>1620</v>
      </c>
      <c r="X700" s="78"/>
      <c r="Y700" s="78"/>
      <c r="Z700" s="1" t="s">
        <v>7</v>
      </c>
      <c r="AA700" s="18"/>
      <c r="AB700" s="18"/>
      <c r="AC700" s="18"/>
      <c r="AD700" s="18"/>
      <c r="AE700" s="18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  <c r="AU700" s="18"/>
      <c r="AV700" s="18"/>
      <c r="AW700" s="18"/>
      <c r="AX700" s="18"/>
      <c r="AY700" s="18"/>
      <c r="AZ700" s="18"/>
      <c r="BA700" s="18"/>
      <c r="BB700" s="18"/>
      <c r="BC700" s="18"/>
      <c r="BD700" s="18"/>
      <c r="BE700" s="18"/>
      <c r="BF700" s="18"/>
      <c r="BG700" s="18"/>
      <c r="BH700" s="18"/>
      <c r="BI700" s="18"/>
      <c r="BJ700" s="18"/>
      <c r="BK700" s="18"/>
      <c r="BL700" s="18"/>
      <c r="BM700" s="18"/>
      <c r="BN700" s="18"/>
      <c r="BO700" s="18"/>
      <c r="BP700" s="18"/>
      <c r="BQ700" s="18"/>
      <c r="BR700" s="18"/>
      <c r="BS700" s="18"/>
      <c r="BT700" s="18"/>
      <c r="BU700" s="18"/>
      <c r="BV700" s="18"/>
      <c r="BW700" s="18"/>
      <c r="BX700" s="18"/>
      <c r="BY700" s="18"/>
      <c r="BZ700" s="18"/>
      <c r="CA700" s="18"/>
      <c r="CB700" s="18"/>
      <c r="CC700" s="18"/>
      <c r="CD700" s="18"/>
      <c r="CE700" s="18"/>
      <c r="CF700" s="18"/>
      <c r="CG700" s="18"/>
      <c r="CH700" s="18"/>
      <c r="CI700" s="18"/>
      <c r="CJ700" s="18"/>
      <c r="CK700" s="18"/>
      <c r="CL700" s="18"/>
      <c r="CM700" s="18"/>
      <c r="CN700" s="18"/>
      <c r="CO700" s="18"/>
      <c r="CP700" s="18"/>
      <c r="CQ700" s="18"/>
      <c r="CS700" s="18"/>
      <c r="CT700" s="18"/>
      <c r="CU700" s="18"/>
    </row>
    <row r="701" spans="1:99" ht="18" customHeight="1" x14ac:dyDescent="0.25">
      <c r="A701" s="39" t="s">
        <v>11</v>
      </c>
      <c r="B701" s="39" t="s">
        <v>62</v>
      </c>
      <c r="C701" s="39" t="s">
        <v>187</v>
      </c>
      <c r="D701" s="39" t="s">
        <v>64</v>
      </c>
      <c r="E701" s="39" t="s">
        <v>25</v>
      </c>
      <c r="F701" s="39" t="s">
        <v>9</v>
      </c>
      <c r="G701" s="39" t="s">
        <v>9</v>
      </c>
      <c r="H701" s="36">
        <v>33552</v>
      </c>
      <c r="I701" s="41"/>
      <c r="J701" s="8">
        <v>2</v>
      </c>
      <c r="K701" s="48">
        <v>43803</v>
      </c>
      <c r="L701" s="48">
        <v>43709</v>
      </c>
      <c r="M701" s="48">
        <v>44074</v>
      </c>
      <c r="N701" s="40">
        <v>36085</v>
      </c>
      <c r="O701" s="40">
        <v>0</v>
      </c>
      <c r="P701" s="40">
        <v>36085</v>
      </c>
      <c r="Q701" s="41" t="s">
        <v>188</v>
      </c>
      <c r="R701" s="39" t="s">
        <v>189</v>
      </c>
      <c r="S701" s="39" t="s">
        <v>49</v>
      </c>
      <c r="T701" s="41"/>
      <c r="U701" s="41"/>
      <c r="V701" s="78" t="s">
        <v>2987</v>
      </c>
      <c r="W701" s="75" t="s">
        <v>1620</v>
      </c>
      <c r="X701" s="78"/>
      <c r="Y701" s="78"/>
      <c r="Z701" s="1" t="s">
        <v>7</v>
      </c>
      <c r="AA701" s="18"/>
      <c r="AB701" s="18"/>
      <c r="AC701" s="18"/>
      <c r="AD701" s="18"/>
      <c r="AE701" s="18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  <c r="AU701" s="18"/>
      <c r="AV701" s="18"/>
      <c r="AW701" s="18"/>
      <c r="AX701" s="18"/>
      <c r="AY701" s="18"/>
      <c r="AZ701" s="18"/>
      <c r="BA701" s="18"/>
      <c r="BB701" s="18"/>
      <c r="BC701" s="18"/>
      <c r="BD701" s="18"/>
      <c r="BE701" s="18"/>
      <c r="BF701" s="18"/>
      <c r="BG701" s="18"/>
      <c r="BH701" s="18"/>
      <c r="BI701" s="18"/>
      <c r="BJ701" s="18"/>
      <c r="BK701" s="18"/>
      <c r="BL701" s="18"/>
      <c r="BM701" s="18"/>
      <c r="BN701" s="18"/>
      <c r="BO701" s="18"/>
      <c r="BP701" s="18"/>
      <c r="BQ701" s="18"/>
      <c r="BR701" s="18"/>
      <c r="BS701" s="18"/>
      <c r="BT701" s="18"/>
      <c r="BU701" s="18"/>
      <c r="BV701" s="18"/>
      <c r="BW701" s="18"/>
      <c r="BX701" s="18"/>
      <c r="BY701" s="18"/>
      <c r="BZ701" s="18"/>
      <c r="CA701" s="18"/>
      <c r="CB701" s="18"/>
      <c r="CC701" s="18"/>
      <c r="CD701" s="18"/>
      <c r="CE701" s="18"/>
      <c r="CF701" s="18"/>
      <c r="CG701" s="18"/>
      <c r="CH701" s="18"/>
      <c r="CI701" s="18"/>
      <c r="CJ701" s="18"/>
      <c r="CK701" s="18"/>
      <c r="CL701" s="18"/>
      <c r="CM701" s="18"/>
      <c r="CN701" s="18"/>
      <c r="CO701" s="18"/>
      <c r="CP701" s="18"/>
      <c r="CQ701" s="18"/>
      <c r="CS701" s="18"/>
      <c r="CT701" s="18"/>
      <c r="CU701" s="18"/>
    </row>
    <row r="702" spans="1:99" ht="18" customHeight="1" x14ac:dyDescent="0.25">
      <c r="A702" s="43" t="s">
        <v>11</v>
      </c>
      <c r="B702" s="43" t="s">
        <v>62</v>
      </c>
      <c r="C702" s="39" t="s">
        <v>187</v>
      </c>
      <c r="D702" s="43" t="s">
        <v>2411</v>
      </c>
      <c r="E702" s="43" t="s">
        <v>1</v>
      </c>
      <c r="F702" s="43" t="s">
        <v>1599</v>
      </c>
      <c r="G702" s="43" t="s">
        <v>25</v>
      </c>
      <c r="H702" s="35" t="s">
        <v>2412</v>
      </c>
      <c r="I702" s="43" t="s">
        <v>2413</v>
      </c>
      <c r="J702" s="31">
        <v>1</v>
      </c>
      <c r="K702" s="30">
        <v>43956</v>
      </c>
      <c r="L702" s="30">
        <v>43956</v>
      </c>
      <c r="M702" s="30">
        <v>45229</v>
      </c>
      <c r="N702" s="29">
        <v>36539</v>
      </c>
      <c r="O702" s="29">
        <v>20461</v>
      </c>
      <c r="P702" s="29">
        <v>57000</v>
      </c>
      <c r="Q702" s="43" t="s">
        <v>2232</v>
      </c>
      <c r="R702" s="43" t="s">
        <v>2415</v>
      </c>
      <c r="S702" s="43" t="s">
        <v>2012</v>
      </c>
      <c r="T702" s="43" t="s">
        <v>1633</v>
      </c>
      <c r="U702" s="43" t="s">
        <v>2414</v>
      </c>
      <c r="V702" s="78" t="s">
        <v>3255</v>
      </c>
      <c r="W702" s="75" t="s">
        <v>2774</v>
      </c>
      <c r="X702" s="76" t="s">
        <v>1687</v>
      </c>
      <c r="Y702" s="76" t="s">
        <v>1627</v>
      </c>
      <c r="Z702" s="1" t="s">
        <v>7</v>
      </c>
      <c r="CS702" s="18"/>
      <c r="CT702" s="18"/>
      <c r="CU702" s="18"/>
    </row>
    <row r="703" spans="1:99" ht="18" customHeight="1" x14ac:dyDescent="0.25">
      <c r="A703" s="39" t="s">
        <v>11</v>
      </c>
      <c r="B703" s="39" t="s">
        <v>62</v>
      </c>
      <c r="C703" s="39" t="s">
        <v>1369</v>
      </c>
      <c r="D703" s="39" t="s">
        <v>64</v>
      </c>
      <c r="E703" s="39" t="s">
        <v>25</v>
      </c>
      <c r="F703" s="39" t="s">
        <v>9</v>
      </c>
      <c r="G703" s="39" t="s">
        <v>9</v>
      </c>
      <c r="H703" s="36">
        <v>31244</v>
      </c>
      <c r="I703" s="41"/>
      <c r="J703" s="8">
        <v>4</v>
      </c>
      <c r="K703" s="48">
        <v>43697</v>
      </c>
      <c r="L703" s="48">
        <v>43647</v>
      </c>
      <c r="M703" s="48">
        <v>44347</v>
      </c>
      <c r="N703" s="40">
        <v>8101</v>
      </c>
      <c r="O703" s="40">
        <v>0</v>
      </c>
      <c r="P703" s="40">
        <v>8101</v>
      </c>
      <c r="Q703" s="41" t="s">
        <v>1395</v>
      </c>
      <c r="R703" s="39" t="s">
        <v>1396</v>
      </c>
      <c r="S703" s="39" t="s">
        <v>49</v>
      </c>
      <c r="T703" s="41"/>
      <c r="U703" s="41"/>
      <c r="V703" s="78" t="s">
        <v>2976</v>
      </c>
      <c r="W703" s="75" t="s">
        <v>1620</v>
      </c>
      <c r="X703" s="78"/>
      <c r="Y703" s="78"/>
      <c r="Z703" s="1" t="s">
        <v>7</v>
      </c>
      <c r="AA703" s="18"/>
      <c r="AB703" s="18"/>
      <c r="AC703" s="18"/>
      <c r="AD703" s="18"/>
      <c r="AE703" s="18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  <c r="AU703" s="18"/>
      <c r="AV703" s="18"/>
      <c r="AW703" s="18"/>
      <c r="AX703" s="18"/>
      <c r="AY703" s="18"/>
      <c r="AZ703" s="18"/>
      <c r="BA703" s="18"/>
      <c r="BB703" s="18"/>
      <c r="BC703" s="18"/>
      <c r="BD703" s="18"/>
      <c r="BE703" s="18"/>
      <c r="BF703" s="18"/>
      <c r="BG703" s="18"/>
      <c r="BH703" s="18"/>
      <c r="BI703" s="18"/>
      <c r="BJ703" s="18"/>
      <c r="BK703" s="18"/>
      <c r="BL703" s="18"/>
      <c r="BM703" s="18"/>
      <c r="BN703" s="18"/>
      <c r="BO703" s="18"/>
      <c r="BP703" s="18"/>
      <c r="BQ703" s="18"/>
      <c r="BR703" s="18"/>
      <c r="BS703" s="18"/>
      <c r="BT703" s="18"/>
      <c r="BU703" s="18"/>
      <c r="BV703" s="18"/>
      <c r="BW703" s="18"/>
      <c r="BX703" s="18"/>
      <c r="BY703" s="18"/>
      <c r="BZ703" s="18"/>
      <c r="CA703" s="18"/>
      <c r="CB703" s="18"/>
      <c r="CC703" s="18"/>
      <c r="CD703" s="18"/>
      <c r="CE703" s="18"/>
      <c r="CF703" s="18"/>
      <c r="CG703" s="18"/>
      <c r="CH703" s="18"/>
      <c r="CI703" s="18"/>
      <c r="CJ703" s="18"/>
      <c r="CK703" s="18"/>
      <c r="CL703" s="18"/>
      <c r="CM703" s="18"/>
      <c r="CN703" s="18"/>
      <c r="CO703" s="18"/>
      <c r="CP703" s="18"/>
      <c r="CQ703" s="18"/>
      <c r="CS703" s="18"/>
      <c r="CT703" s="18"/>
      <c r="CU703" s="18"/>
    </row>
    <row r="704" spans="1:99" ht="18" customHeight="1" x14ac:dyDescent="0.25">
      <c r="A704" s="43" t="s">
        <v>11</v>
      </c>
      <c r="B704" s="43" t="s">
        <v>62</v>
      </c>
      <c r="C704" s="39" t="s">
        <v>1369</v>
      </c>
      <c r="D704" s="43" t="s">
        <v>64</v>
      </c>
      <c r="E704" s="43" t="s">
        <v>25</v>
      </c>
      <c r="F704" s="43"/>
      <c r="G704" s="43"/>
      <c r="H704" s="35" t="s">
        <v>1857</v>
      </c>
      <c r="I704" s="43" t="s">
        <v>1858</v>
      </c>
      <c r="J704" s="31">
        <v>6</v>
      </c>
      <c r="K704" s="30">
        <v>44012</v>
      </c>
      <c r="L704" s="30">
        <v>43983</v>
      </c>
      <c r="M704" s="30">
        <v>44425</v>
      </c>
      <c r="N704" s="29">
        <v>7000</v>
      </c>
      <c r="O704" s="29">
        <v>0</v>
      </c>
      <c r="P704" s="29">
        <v>7000</v>
      </c>
      <c r="Q704" s="43" t="s">
        <v>1395</v>
      </c>
      <c r="R704" s="43" t="s">
        <v>1860</v>
      </c>
      <c r="S704" s="43" t="s">
        <v>1632</v>
      </c>
      <c r="T704" s="43" t="s">
        <v>1633</v>
      </c>
      <c r="U704" s="43" t="s">
        <v>1859</v>
      </c>
      <c r="V704" s="78" t="s">
        <v>3246</v>
      </c>
      <c r="W704" s="75" t="s">
        <v>2774</v>
      </c>
      <c r="X704" s="76" t="s">
        <v>1687</v>
      </c>
      <c r="Y704" s="76" t="s">
        <v>1627</v>
      </c>
      <c r="Z704" s="1" t="s">
        <v>7</v>
      </c>
      <c r="CS704" s="18"/>
      <c r="CT704" s="18"/>
      <c r="CU704" s="18"/>
    </row>
    <row r="705" spans="1:99" ht="18" customHeight="1" x14ac:dyDescent="0.25">
      <c r="A705" s="39" t="s">
        <v>11</v>
      </c>
      <c r="B705" s="39" t="s">
        <v>62</v>
      </c>
      <c r="C705" s="39" t="s">
        <v>641</v>
      </c>
      <c r="D705" s="39" t="s">
        <v>642</v>
      </c>
      <c r="E705" s="39" t="s">
        <v>25</v>
      </c>
      <c r="F705" s="39" t="s">
        <v>9</v>
      </c>
      <c r="G705" s="39" t="s">
        <v>9</v>
      </c>
      <c r="H705" s="36">
        <v>34441</v>
      </c>
      <c r="I705" s="41"/>
      <c r="J705" s="8">
        <v>1</v>
      </c>
      <c r="K705" s="48">
        <v>43763</v>
      </c>
      <c r="L705" s="48">
        <v>43598</v>
      </c>
      <c r="M705" s="48">
        <v>43677</v>
      </c>
      <c r="N705" s="40">
        <v>5475</v>
      </c>
      <c r="O705" s="40">
        <v>0</v>
      </c>
      <c r="P705" s="40">
        <v>5475</v>
      </c>
      <c r="Q705" s="41" t="s">
        <v>9</v>
      </c>
      <c r="R705" s="39" t="s">
        <v>1617</v>
      </c>
      <c r="S705" s="39" t="s">
        <v>49</v>
      </c>
      <c r="T705" s="41"/>
      <c r="U705" s="41"/>
      <c r="V705" s="78" t="s">
        <v>3131</v>
      </c>
      <c r="W705" s="75" t="s">
        <v>1620</v>
      </c>
      <c r="X705" s="78"/>
      <c r="Y705" s="78"/>
      <c r="Z705" s="1" t="s">
        <v>7</v>
      </c>
      <c r="AA705" s="18"/>
      <c r="AB705" s="18"/>
      <c r="AC705" s="18"/>
      <c r="AD705" s="18"/>
      <c r="AE705" s="18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  <c r="AU705" s="18"/>
      <c r="AV705" s="18"/>
      <c r="AW705" s="18"/>
      <c r="AX705" s="18"/>
      <c r="AY705" s="18"/>
      <c r="AZ705" s="18"/>
      <c r="BA705" s="18"/>
      <c r="BB705" s="18"/>
      <c r="BC705" s="18"/>
      <c r="BD705" s="18"/>
      <c r="BE705" s="18"/>
      <c r="BF705" s="18"/>
      <c r="BG705" s="18"/>
      <c r="BH705" s="18"/>
      <c r="BI705" s="18"/>
      <c r="BJ705" s="18"/>
      <c r="BK705" s="18"/>
      <c r="BL705" s="18"/>
      <c r="BM705" s="18"/>
      <c r="BN705" s="18"/>
      <c r="BO705" s="18"/>
      <c r="BP705" s="18"/>
      <c r="BQ705" s="18"/>
      <c r="BR705" s="18"/>
      <c r="BS705" s="18"/>
      <c r="BT705" s="18"/>
      <c r="BU705" s="18"/>
      <c r="BV705" s="18"/>
      <c r="BW705" s="18"/>
      <c r="BX705" s="18"/>
      <c r="BY705" s="18"/>
      <c r="BZ705" s="18"/>
      <c r="CA705" s="18"/>
      <c r="CB705" s="18"/>
      <c r="CC705" s="18"/>
      <c r="CD705" s="18"/>
      <c r="CE705" s="18"/>
      <c r="CF705" s="18"/>
      <c r="CG705" s="18"/>
      <c r="CH705" s="18"/>
      <c r="CI705" s="18"/>
      <c r="CJ705" s="18"/>
      <c r="CK705" s="18"/>
      <c r="CL705" s="18"/>
      <c r="CM705" s="18"/>
      <c r="CN705" s="18"/>
      <c r="CO705" s="18"/>
      <c r="CP705" s="18"/>
      <c r="CQ705" s="18"/>
      <c r="CS705" s="18"/>
      <c r="CT705" s="18"/>
      <c r="CU705" s="18"/>
    </row>
    <row r="706" spans="1:99" ht="18" customHeight="1" x14ac:dyDescent="0.25">
      <c r="A706" s="43" t="s">
        <v>11</v>
      </c>
      <c r="B706" s="43" t="s">
        <v>62</v>
      </c>
      <c r="C706" s="39" t="s">
        <v>641</v>
      </c>
      <c r="D706" s="43" t="s">
        <v>863</v>
      </c>
      <c r="E706" s="43" t="s">
        <v>1</v>
      </c>
      <c r="F706" s="43" t="s">
        <v>141</v>
      </c>
      <c r="G706" s="43" t="s">
        <v>25</v>
      </c>
      <c r="H706" s="35" t="s">
        <v>2013</v>
      </c>
      <c r="I706" s="43" t="s">
        <v>2014</v>
      </c>
      <c r="J706" s="31">
        <v>1</v>
      </c>
      <c r="K706" s="30">
        <v>44001</v>
      </c>
      <c r="L706" s="30">
        <v>43997</v>
      </c>
      <c r="M706" s="30">
        <v>44361</v>
      </c>
      <c r="N706" s="29">
        <v>10509</v>
      </c>
      <c r="O706" s="29">
        <v>5885</v>
      </c>
      <c r="P706" s="29">
        <v>16394</v>
      </c>
      <c r="Q706" s="43" t="s">
        <v>2015</v>
      </c>
      <c r="R706" s="43" t="s">
        <v>864</v>
      </c>
      <c r="S706" s="43" t="s">
        <v>1632</v>
      </c>
      <c r="T706" s="43" t="s">
        <v>1633</v>
      </c>
      <c r="U706" s="43" t="s">
        <v>2016</v>
      </c>
      <c r="V706" s="78" t="s">
        <v>3251</v>
      </c>
      <c r="W706" s="75" t="s">
        <v>2774</v>
      </c>
      <c r="X706" s="76" t="s">
        <v>1687</v>
      </c>
      <c r="Y706" s="76" t="s">
        <v>1627</v>
      </c>
      <c r="Z706" s="1" t="s">
        <v>7</v>
      </c>
      <c r="CS706" s="18"/>
      <c r="CT706" s="18"/>
      <c r="CU706" s="18"/>
    </row>
    <row r="707" spans="1:99" ht="18" customHeight="1" x14ac:dyDescent="0.25">
      <c r="A707" s="39" t="s">
        <v>11</v>
      </c>
      <c r="B707" s="39" t="s">
        <v>62</v>
      </c>
      <c r="C707" s="39" t="s">
        <v>1376</v>
      </c>
      <c r="D707" s="39" t="s">
        <v>1330</v>
      </c>
      <c r="E707" s="39" t="s">
        <v>36</v>
      </c>
      <c r="F707" s="39" t="s">
        <v>9</v>
      </c>
      <c r="G707" s="39" t="s">
        <v>9</v>
      </c>
      <c r="H707" s="36">
        <v>33691</v>
      </c>
      <c r="I707" s="41"/>
      <c r="J707" s="8">
        <v>2</v>
      </c>
      <c r="K707" s="48">
        <v>43871</v>
      </c>
      <c r="L707" s="48">
        <v>43709</v>
      </c>
      <c r="M707" s="48">
        <v>44074</v>
      </c>
      <c r="N707" s="40">
        <v>238421</v>
      </c>
      <c r="O707" s="40">
        <v>11579</v>
      </c>
      <c r="P707" s="40">
        <v>250000</v>
      </c>
      <c r="Q707" s="41" t="s">
        <v>1377</v>
      </c>
      <c r="R707" s="39" t="s">
        <v>1378</v>
      </c>
      <c r="S707" s="39" t="s">
        <v>49</v>
      </c>
      <c r="T707" s="41"/>
      <c r="U707" s="41"/>
      <c r="V707" s="78" t="s">
        <v>3052</v>
      </c>
      <c r="W707" s="75" t="s">
        <v>1620</v>
      </c>
      <c r="X707" s="78"/>
      <c r="Y707" s="78"/>
      <c r="Z707" s="1" t="s">
        <v>7</v>
      </c>
      <c r="AA707" s="18"/>
      <c r="AB707" s="18"/>
      <c r="AC707" s="18"/>
      <c r="AD707" s="18"/>
      <c r="AE707" s="18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  <c r="AU707" s="18"/>
      <c r="AV707" s="18"/>
      <c r="AW707" s="18"/>
      <c r="AX707" s="18"/>
      <c r="AY707" s="18"/>
      <c r="AZ707" s="18"/>
      <c r="BA707" s="18"/>
      <c r="BB707" s="18"/>
      <c r="BC707" s="18"/>
      <c r="BD707" s="18"/>
      <c r="BE707" s="18"/>
      <c r="BF707" s="18"/>
      <c r="BG707" s="18"/>
      <c r="BH707" s="18"/>
      <c r="BI707" s="18"/>
      <c r="BJ707" s="18"/>
      <c r="BK707" s="18"/>
      <c r="BL707" s="18"/>
      <c r="BM707" s="18"/>
      <c r="BN707" s="18"/>
      <c r="BO707" s="18"/>
      <c r="BP707" s="18"/>
      <c r="BQ707" s="18"/>
      <c r="BR707" s="18"/>
      <c r="BS707" s="18"/>
      <c r="BT707" s="18"/>
      <c r="BU707" s="18"/>
      <c r="BV707" s="18"/>
      <c r="BW707" s="18"/>
      <c r="BX707" s="18"/>
      <c r="BY707" s="18"/>
      <c r="BZ707" s="18"/>
      <c r="CA707" s="18"/>
      <c r="CB707" s="18"/>
      <c r="CC707" s="18"/>
      <c r="CD707" s="18"/>
      <c r="CE707" s="18"/>
      <c r="CF707" s="18"/>
      <c r="CG707" s="18"/>
      <c r="CH707" s="18"/>
      <c r="CI707" s="18"/>
      <c r="CJ707" s="18"/>
      <c r="CK707" s="18"/>
      <c r="CL707" s="18"/>
      <c r="CM707" s="18"/>
      <c r="CN707" s="18"/>
      <c r="CO707" s="18"/>
      <c r="CP707" s="18"/>
      <c r="CQ707" s="18"/>
    </row>
    <row r="708" spans="1:99" ht="18" customHeight="1" x14ac:dyDescent="0.25">
      <c r="A708" s="43" t="s">
        <v>11</v>
      </c>
      <c r="B708" s="43" t="s">
        <v>62</v>
      </c>
      <c r="C708" s="43" t="s">
        <v>1376</v>
      </c>
      <c r="D708" s="43" t="s">
        <v>969</v>
      </c>
      <c r="E708" s="43" t="s">
        <v>36</v>
      </c>
      <c r="F708" s="43" t="s">
        <v>1330</v>
      </c>
      <c r="G708" s="43" t="s">
        <v>36</v>
      </c>
      <c r="H708" s="35" t="s">
        <v>2700</v>
      </c>
      <c r="I708" s="43" t="s">
        <v>2701</v>
      </c>
      <c r="J708" s="31">
        <v>1</v>
      </c>
      <c r="K708" s="30">
        <v>43915</v>
      </c>
      <c r="L708" s="30">
        <v>43899</v>
      </c>
      <c r="M708" s="30">
        <v>44742</v>
      </c>
      <c r="N708" s="29">
        <v>191058</v>
      </c>
      <c r="O708" s="29">
        <v>47764</v>
      </c>
      <c r="P708" s="29">
        <v>238822</v>
      </c>
      <c r="Q708" s="43" t="s">
        <v>2702</v>
      </c>
      <c r="R708" s="43" t="s">
        <v>2704</v>
      </c>
      <c r="S708" s="43" t="s">
        <v>1632</v>
      </c>
      <c r="T708" s="43" t="s">
        <v>1633</v>
      </c>
      <c r="U708" s="43" t="s">
        <v>2703</v>
      </c>
      <c r="V708" s="78" t="s">
        <v>3273</v>
      </c>
      <c r="W708" s="75" t="s">
        <v>2774</v>
      </c>
      <c r="X708" s="76" t="s">
        <v>1687</v>
      </c>
      <c r="Y708" s="76" t="s">
        <v>1627</v>
      </c>
      <c r="Z708" s="1" t="s">
        <v>7</v>
      </c>
    </row>
    <row r="709" spans="1:99" ht="18" customHeight="1" x14ac:dyDescent="0.25">
      <c r="A709" s="43" t="s">
        <v>11</v>
      </c>
      <c r="B709" s="43" t="s">
        <v>62</v>
      </c>
      <c r="C709" s="39" t="s">
        <v>852</v>
      </c>
      <c r="D709" s="43" t="s">
        <v>24</v>
      </c>
      <c r="E709" s="43" t="s">
        <v>25</v>
      </c>
      <c r="F709" s="43"/>
      <c r="G709" s="43"/>
      <c r="H709" s="35" t="s">
        <v>1983</v>
      </c>
      <c r="I709" s="43" t="s">
        <v>1984</v>
      </c>
      <c r="J709" s="31">
        <v>1</v>
      </c>
      <c r="K709" s="30">
        <v>44004</v>
      </c>
      <c r="L709" s="30">
        <v>43739</v>
      </c>
      <c r="M709" s="30">
        <v>44104</v>
      </c>
      <c r="N709" s="29">
        <v>480144</v>
      </c>
      <c r="O709" s="29">
        <v>0</v>
      </c>
      <c r="P709" s="29">
        <v>480144</v>
      </c>
      <c r="Q709" s="43" t="s">
        <v>1985</v>
      </c>
      <c r="R709" s="43" t="s">
        <v>1986</v>
      </c>
      <c r="S709" s="43" t="s">
        <v>1724</v>
      </c>
      <c r="T709" s="43" t="s">
        <v>1633</v>
      </c>
      <c r="U709" s="43" t="s">
        <v>1986</v>
      </c>
      <c r="V709" s="78" t="s">
        <v>3364</v>
      </c>
      <c r="W709" s="75" t="s">
        <v>2774</v>
      </c>
      <c r="X709" s="76" t="s">
        <v>1687</v>
      </c>
      <c r="Y709" s="76" t="s">
        <v>1627</v>
      </c>
      <c r="Z709" s="1" t="s">
        <v>7</v>
      </c>
    </row>
    <row r="710" spans="1:99" ht="18" customHeight="1" x14ac:dyDescent="0.25">
      <c r="A710" s="39" t="s">
        <v>11</v>
      </c>
      <c r="B710" s="39" t="s">
        <v>62</v>
      </c>
      <c r="C710" s="39" t="s">
        <v>852</v>
      </c>
      <c r="D710" s="39" t="s">
        <v>64</v>
      </c>
      <c r="E710" s="39" t="s">
        <v>25</v>
      </c>
      <c r="F710" s="39" t="s">
        <v>9</v>
      </c>
      <c r="G710" s="39" t="s">
        <v>9</v>
      </c>
      <c r="H710" s="36">
        <v>31334</v>
      </c>
      <c r="I710" s="41"/>
      <c r="J710" s="8">
        <v>6</v>
      </c>
      <c r="K710" s="48">
        <v>43725</v>
      </c>
      <c r="L710" s="48">
        <v>43661</v>
      </c>
      <c r="M710" s="48">
        <v>44340</v>
      </c>
      <c r="N710" s="40">
        <v>231000</v>
      </c>
      <c r="O710" s="40">
        <v>0</v>
      </c>
      <c r="P710" s="40">
        <v>231000</v>
      </c>
      <c r="Q710" s="41" t="s">
        <v>1393</v>
      </c>
      <c r="R710" s="39" t="s">
        <v>1394</v>
      </c>
      <c r="S710" s="39" t="s">
        <v>49</v>
      </c>
      <c r="T710" s="41"/>
      <c r="U710" s="41"/>
      <c r="V710" s="78" t="s">
        <v>3139</v>
      </c>
      <c r="W710" s="75" t="s">
        <v>1620</v>
      </c>
      <c r="X710" s="78"/>
      <c r="Y710" s="78"/>
      <c r="Z710" s="1" t="s">
        <v>7</v>
      </c>
      <c r="AA710" s="18"/>
      <c r="AB710" s="18"/>
      <c r="AC710" s="18"/>
      <c r="AD710" s="18"/>
      <c r="AE710" s="18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  <c r="AU710" s="18"/>
      <c r="AV710" s="18"/>
      <c r="AW710" s="18"/>
      <c r="AX710" s="18"/>
      <c r="AY710" s="18"/>
      <c r="AZ710" s="18"/>
      <c r="BA710" s="18"/>
      <c r="BB710" s="18"/>
      <c r="BC710" s="18"/>
      <c r="BD710" s="18"/>
      <c r="BE710" s="18"/>
      <c r="BF710" s="18"/>
      <c r="BG710" s="18"/>
      <c r="BH710" s="18"/>
      <c r="BI710" s="18"/>
      <c r="BJ710" s="18"/>
      <c r="BK710" s="18"/>
      <c r="BL710" s="18"/>
      <c r="BM710" s="18"/>
      <c r="BN710" s="18"/>
      <c r="BO710" s="18"/>
      <c r="BP710" s="18"/>
      <c r="BQ710" s="18"/>
      <c r="BR710" s="18"/>
      <c r="BS710" s="18"/>
      <c r="BT710" s="18"/>
      <c r="BU710" s="18"/>
      <c r="BV710" s="18"/>
      <c r="BW710" s="18"/>
      <c r="BX710" s="18"/>
      <c r="BY710" s="18"/>
      <c r="BZ710" s="18"/>
      <c r="CA710" s="18"/>
      <c r="CB710" s="18"/>
      <c r="CC710" s="18"/>
      <c r="CD710" s="18"/>
      <c r="CE710" s="18"/>
      <c r="CF710" s="18"/>
      <c r="CG710" s="18"/>
      <c r="CH710" s="18"/>
      <c r="CI710" s="18"/>
      <c r="CJ710" s="18"/>
      <c r="CK710" s="18"/>
      <c r="CL710" s="18"/>
      <c r="CM710" s="18"/>
      <c r="CN710" s="18"/>
      <c r="CO710" s="18"/>
      <c r="CP710" s="18"/>
      <c r="CQ710" s="18"/>
    </row>
    <row r="711" spans="1:99" ht="18" customHeight="1" x14ac:dyDescent="0.25">
      <c r="A711" s="43" t="s">
        <v>11</v>
      </c>
      <c r="B711" s="43" t="s">
        <v>62</v>
      </c>
      <c r="C711" s="43" t="s">
        <v>2784</v>
      </c>
      <c r="D711" s="43" t="s">
        <v>224</v>
      </c>
      <c r="E711" s="43" t="s">
        <v>25</v>
      </c>
      <c r="F711" s="43"/>
      <c r="G711" s="43"/>
      <c r="H711" s="35" t="s">
        <v>2143</v>
      </c>
      <c r="I711" s="43" t="s">
        <v>2144</v>
      </c>
      <c r="J711" s="31">
        <v>1</v>
      </c>
      <c r="K711" s="30">
        <v>43991</v>
      </c>
      <c r="L711" s="30">
        <v>43983</v>
      </c>
      <c r="M711" s="30">
        <v>44347</v>
      </c>
      <c r="N711" s="29">
        <v>37781</v>
      </c>
      <c r="O711" s="29">
        <v>5177</v>
      </c>
      <c r="P711" s="29">
        <v>42958</v>
      </c>
      <c r="Q711" s="43" t="s">
        <v>2145</v>
      </c>
      <c r="R711" s="43" t="s">
        <v>2147</v>
      </c>
      <c r="S711" s="43" t="s">
        <v>2012</v>
      </c>
      <c r="T711" s="43" t="s">
        <v>1633</v>
      </c>
      <c r="U711" s="43" t="s">
        <v>2146</v>
      </c>
      <c r="V711" s="78" t="s">
        <v>3464</v>
      </c>
      <c r="W711" s="75" t="s">
        <v>2774</v>
      </c>
      <c r="X711" s="76" t="s">
        <v>1687</v>
      </c>
      <c r="Y711" s="76" t="s">
        <v>1627</v>
      </c>
      <c r="Z711" s="1" t="s">
        <v>7</v>
      </c>
    </row>
    <row r="712" spans="1:99" ht="18" customHeight="1" x14ac:dyDescent="0.25">
      <c r="A712" s="43" t="s">
        <v>11</v>
      </c>
      <c r="B712" s="43" t="s">
        <v>62</v>
      </c>
      <c r="C712" s="43" t="s">
        <v>2784</v>
      </c>
      <c r="D712" s="43" t="s">
        <v>224</v>
      </c>
      <c r="E712" s="43" t="s">
        <v>25</v>
      </c>
      <c r="F712" s="43"/>
      <c r="G712" s="43"/>
      <c r="H712" s="35" t="s">
        <v>2143</v>
      </c>
      <c r="I712" s="43" t="s">
        <v>2144</v>
      </c>
      <c r="J712" s="31">
        <v>2</v>
      </c>
      <c r="K712" s="30">
        <v>43991</v>
      </c>
      <c r="L712" s="30">
        <v>44348</v>
      </c>
      <c r="M712" s="30">
        <v>44712</v>
      </c>
      <c r="N712" s="29">
        <v>37783</v>
      </c>
      <c r="O712" s="29">
        <v>5178</v>
      </c>
      <c r="P712" s="29">
        <v>42961</v>
      </c>
      <c r="Q712" s="43" t="s">
        <v>2145</v>
      </c>
      <c r="R712" s="43" t="s">
        <v>2147</v>
      </c>
      <c r="S712" s="43" t="s">
        <v>2012</v>
      </c>
      <c r="T712" s="43" t="s">
        <v>1633</v>
      </c>
      <c r="U712" s="43" t="s">
        <v>2146</v>
      </c>
      <c r="V712" s="78" t="s">
        <v>3465</v>
      </c>
      <c r="W712" s="75" t="s">
        <v>2774</v>
      </c>
      <c r="X712" s="76" t="s">
        <v>1687</v>
      </c>
      <c r="Y712" s="76" t="s">
        <v>1627</v>
      </c>
      <c r="Z712" s="1" t="s">
        <v>7</v>
      </c>
    </row>
    <row r="713" spans="1:99" ht="18" customHeight="1" x14ac:dyDescent="0.25">
      <c r="A713" s="39" t="s">
        <v>11</v>
      </c>
      <c r="B713" s="39" t="s">
        <v>62</v>
      </c>
      <c r="C713" s="39" t="s">
        <v>1373</v>
      </c>
      <c r="D713" s="39" t="s">
        <v>234</v>
      </c>
      <c r="E713" s="39" t="s">
        <v>70</v>
      </c>
      <c r="F713" s="39" t="s">
        <v>237</v>
      </c>
      <c r="G713" s="39" t="s">
        <v>25</v>
      </c>
      <c r="H713" s="36">
        <v>33638</v>
      </c>
      <c r="I713" s="41"/>
      <c r="J713" s="8">
        <v>1</v>
      </c>
      <c r="K713" s="48">
        <v>43832</v>
      </c>
      <c r="L713" s="48">
        <v>43817</v>
      </c>
      <c r="M713" s="48">
        <v>44469</v>
      </c>
      <c r="N713" s="40">
        <v>125993</v>
      </c>
      <c r="O713" s="40">
        <v>23763</v>
      </c>
      <c r="P713" s="40">
        <v>149756</v>
      </c>
      <c r="Q713" s="41" t="s">
        <v>1589</v>
      </c>
      <c r="R713" s="39" t="s">
        <v>1374</v>
      </c>
      <c r="S713" s="39" t="s">
        <v>73</v>
      </c>
      <c r="T713" s="41"/>
      <c r="U713" s="41"/>
      <c r="V713" s="78" t="s">
        <v>2886</v>
      </c>
      <c r="W713" s="75" t="s">
        <v>1620</v>
      </c>
      <c r="X713" s="78"/>
      <c r="Y713" s="78"/>
      <c r="Z713" s="1" t="s">
        <v>7</v>
      </c>
      <c r="AA713" s="18"/>
      <c r="AB713" s="18"/>
      <c r="AC713" s="18"/>
      <c r="AD713" s="18"/>
      <c r="AE713" s="18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  <c r="AU713" s="18"/>
      <c r="AV713" s="18"/>
      <c r="AW713" s="18"/>
      <c r="AX713" s="18"/>
      <c r="AY713" s="18"/>
      <c r="AZ713" s="18"/>
      <c r="BA713" s="18"/>
      <c r="BB713" s="18"/>
      <c r="BC713" s="18"/>
      <c r="BD713" s="18"/>
      <c r="BE713" s="18"/>
      <c r="BF713" s="18"/>
      <c r="BG713" s="18"/>
      <c r="BH713" s="18"/>
      <c r="BI713" s="18"/>
      <c r="BJ713" s="18"/>
      <c r="BK713" s="18"/>
      <c r="BL713" s="18"/>
      <c r="BM713" s="18"/>
      <c r="BN713" s="18"/>
      <c r="BO713" s="18"/>
      <c r="BP713" s="18"/>
      <c r="BQ713" s="18"/>
      <c r="BR713" s="18"/>
      <c r="BS713" s="18"/>
      <c r="BT713" s="18"/>
      <c r="BU713" s="18"/>
      <c r="BV713" s="18"/>
      <c r="BW713" s="18"/>
      <c r="BX713" s="18"/>
      <c r="BY713" s="18"/>
      <c r="BZ713" s="18"/>
      <c r="CA713" s="18"/>
      <c r="CB713" s="18"/>
      <c r="CC713" s="18"/>
      <c r="CD713" s="18"/>
      <c r="CE713" s="18"/>
      <c r="CF713" s="18"/>
      <c r="CG713" s="18"/>
      <c r="CH713" s="18"/>
      <c r="CI713" s="18"/>
      <c r="CJ713" s="18"/>
      <c r="CK713" s="18"/>
      <c r="CL713" s="18"/>
      <c r="CM713" s="18"/>
      <c r="CN713" s="18"/>
      <c r="CO713" s="18"/>
      <c r="CP713" s="18"/>
      <c r="CQ713" s="18"/>
    </row>
    <row r="714" spans="1:99" ht="18" customHeight="1" x14ac:dyDescent="0.25">
      <c r="A714" s="39" t="s">
        <v>11</v>
      </c>
      <c r="B714" s="39" t="s">
        <v>62</v>
      </c>
      <c r="C714" s="39" t="s">
        <v>142</v>
      </c>
      <c r="D714" s="39" t="s">
        <v>221</v>
      </c>
      <c r="E714" s="39" t="s">
        <v>36</v>
      </c>
      <c r="F714" s="39" t="s">
        <v>224</v>
      </c>
      <c r="G714" s="39" t="s">
        <v>25</v>
      </c>
      <c r="H714" s="36">
        <v>33883</v>
      </c>
      <c r="I714" s="41"/>
      <c r="J714" s="8">
        <v>2</v>
      </c>
      <c r="K714" s="48">
        <v>43740</v>
      </c>
      <c r="L714" s="48">
        <v>43726</v>
      </c>
      <c r="M714" s="48">
        <v>44091</v>
      </c>
      <c r="N714" s="40">
        <v>20435</v>
      </c>
      <c r="O714" s="40">
        <v>3065</v>
      </c>
      <c r="P714" s="40">
        <v>23500</v>
      </c>
      <c r="Q714" s="41" t="s">
        <v>222</v>
      </c>
      <c r="R714" s="39" t="s">
        <v>223</v>
      </c>
      <c r="S714" s="39" t="s">
        <v>49</v>
      </c>
      <c r="T714" s="41"/>
      <c r="U714" s="41"/>
      <c r="V714" s="78" t="s">
        <v>3148</v>
      </c>
      <c r="W714" s="75" t="s">
        <v>1620</v>
      </c>
      <c r="X714" s="78"/>
      <c r="Y714" s="78"/>
      <c r="Z714" s="1" t="s">
        <v>7</v>
      </c>
      <c r="AA714" s="18"/>
      <c r="AB714" s="18"/>
      <c r="AC714" s="18"/>
      <c r="AD714" s="18"/>
      <c r="AE714" s="18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  <c r="AU714" s="18"/>
      <c r="AV714" s="18"/>
      <c r="AW714" s="18"/>
      <c r="AX714" s="18"/>
      <c r="AY714" s="18"/>
      <c r="AZ714" s="18"/>
      <c r="BA714" s="18"/>
      <c r="BB714" s="18"/>
      <c r="BC714" s="18"/>
      <c r="BD714" s="18"/>
      <c r="BE714" s="18"/>
      <c r="BF714" s="18"/>
      <c r="BG714" s="18"/>
      <c r="BH714" s="18"/>
      <c r="BI714" s="18"/>
      <c r="BJ714" s="18"/>
      <c r="BK714" s="18"/>
      <c r="BL714" s="18"/>
      <c r="BM714" s="18"/>
      <c r="BN714" s="18"/>
      <c r="BO714" s="18"/>
      <c r="BP714" s="18"/>
      <c r="BQ714" s="18"/>
      <c r="BR714" s="18"/>
      <c r="BS714" s="18"/>
      <c r="BT714" s="18"/>
      <c r="BU714" s="18"/>
      <c r="BV714" s="18"/>
      <c r="BW714" s="18"/>
      <c r="BX714" s="18"/>
      <c r="BY714" s="18"/>
      <c r="BZ714" s="18"/>
      <c r="CA714" s="18"/>
      <c r="CB714" s="18"/>
      <c r="CC714" s="18"/>
      <c r="CD714" s="18"/>
      <c r="CE714" s="18"/>
      <c r="CF714" s="18"/>
      <c r="CG714" s="18"/>
      <c r="CH714" s="18"/>
      <c r="CI714" s="18"/>
      <c r="CJ714" s="18"/>
      <c r="CK714" s="18"/>
      <c r="CL714" s="18"/>
      <c r="CM714" s="18"/>
      <c r="CN714" s="18"/>
      <c r="CO714" s="18"/>
      <c r="CP714" s="18"/>
      <c r="CQ714" s="18"/>
    </row>
    <row r="715" spans="1:99" ht="18" customHeight="1" x14ac:dyDescent="0.25">
      <c r="A715" s="39" t="s">
        <v>11</v>
      </c>
      <c r="B715" s="39" t="s">
        <v>62</v>
      </c>
      <c r="C715" s="39" t="s">
        <v>142</v>
      </c>
      <c r="D715" s="39" t="s">
        <v>384</v>
      </c>
      <c r="E715" s="39" t="s">
        <v>36</v>
      </c>
      <c r="F715" s="39" t="s">
        <v>9</v>
      </c>
      <c r="G715" s="39" t="s">
        <v>9</v>
      </c>
      <c r="H715" s="36">
        <v>34729</v>
      </c>
      <c r="I715" s="41"/>
      <c r="J715" s="8">
        <v>1</v>
      </c>
      <c r="K715" s="48">
        <v>43741</v>
      </c>
      <c r="L715" s="48">
        <v>43707</v>
      </c>
      <c r="M715" s="48">
        <v>43830</v>
      </c>
      <c r="N715" s="40">
        <v>22166</v>
      </c>
      <c r="O715" s="40">
        <v>8423</v>
      </c>
      <c r="P715" s="40">
        <v>30589</v>
      </c>
      <c r="Q715" s="41" t="s">
        <v>430</v>
      </c>
      <c r="R715" s="39" t="s">
        <v>1375</v>
      </c>
      <c r="S715" s="39" t="s">
        <v>49</v>
      </c>
      <c r="T715" s="41"/>
      <c r="U715" s="41"/>
      <c r="V715" s="78" t="s">
        <v>3050</v>
      </c>
      <c r="W715" s="75" t="s">
        <v>1620</v>
      </c>
      <c r="X715" s="78"/>
      <c r="Y715" s="78"/>
      <c r="Z715" s="1" t="s">
        <v>7</v>
      </c>
      <c r="AA715" s="18"/>
      <c r="AB715" s="18"/>
      <c r="AC715" s="18"/>
      <c r="AD715" s="18"/>
      <c r="AE715" s="18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  <c r="AU715" s="18"/>
      <c r="AV715" s="18"/>
      <c r="AW715" s="18"/>
      <c r="AX715" s="18"/>
      <c r="AY715" s="18"/>
      <c r="AZ715" s="18"/>
      <c r="BA715" s="18"/>
      <c r="BB715" s="18"/>
      <c r="BC715" s="18"/>
      <c r="BD715" s="18"/>
      <c r="BE715" s="18"/>
      <c r="BF715" s="18"/>
      <c r="BG715" s="18"/>
      <c r="BH715" s="18"/>
      <c r="BI715" s="18"/>
      <c r="BJ715" s="18"/>
      <c r="BK715" s="18"/>
      <c r="BL715" s="18"/>
      <c r="BM715" s="18"/>
      <c r="BN715" s="18"/>
      <c r="BO715" s="18"/>
      <c r="BP715" s="18"/>
      <c r="BQ715" s="18"/>
      <c r="BR715" s="18"/>
      <c r="BS715" s="18"/>
      <c r="BT715" s="18"/>
      <c r="BU715" s="18"/>
      <c r="BV715" s="18"/>
      <c r="BW715" s="18"/>
      <c r="BX715" s="18"/>
      <c r="BY715" s="18"/>
      <c r="BZ715" s="18"/>
      <c r="CA715" s="18"/>
      <c r="CB715" s="18"/>
      <c r="CC715" s="18"/>
      <c r="CD715" s="18"/>
      <c r="CE715" s="18"/>
      <c r="CF715" s="18"/>
      <c r="CG715" s="18"/>
      <c r="CH715" s="18"/>
      <c r="CI715" s="18"/>
      <c r="CJ715" s="18"/>
      <c r="CK715" s="18"/>
      <c r="CL715" s="18"/>
      <c r="CM715" s="18"/>
      <c r="CN715" s="18"/>
      <c r="CO715" s="18"/>
      <c r="CP715" s="18"/>
      <c r="CQ715" s="18"/>
    </row>
    <row r="716" spans="1:99" ht="18" customHeight="1" x14ac:dyDescent="0.25">
      <c r="A716" s="43" t="s">
        <v>11</v>
      </c>
      <c r="B716" s="43" t="s">
        <v>62</v>
      </c>
      <c r="C716" s="39" t="s">
        <v>142</v>
      </c>
      <c r="D716" s="43" t="s">
        <v>1595</v>
      </c>
      <c r="E716" s="43" t="s">
        <v>36</v>
      </c>
      <c r="F716" s="43" t="s">
        <v>237</v>
      </c>
      <c r="G716" s="43" t="s">
        <v>25</v>
      </c>
      <c r="H716" s="35" t="s">
        <v>2451</v>
      </c>
      <c r="I716" s="43" t="s">
        <v>2452</v>
      </c>
      <c r="J716" s="31">
        <v>1</v>
      </c>
      <c r="K716" s="30">
        <v>43952</v>
      </c>
      <c r="L716" s="30">
        <v>43949</v>
      </c>
      <c r="M716" s="30">
        <v>44313</v>
      </c>
      <c r="N716" s="29">
        <v>102911</v>
      </c>
      <c r="O716" s="29">
        <v>57630</v>
      </c>
      <c r="P716" s="29">
        <v>160541</v>
      </c>
      <c r="Q716" s="43" t="s">
        <v>2453</v>
      </c>
      <c r="R716" s="43" t="s">
        <v>2455</v>
      </c>
      <c r="S716" s="43" t="s">
        <v>2012</v>
      </c>
      <c r="T716" s="43" t="s">
        <v>1633</v>
      </c>
      <c r="U716" s="43" t="s">
        <v>2454</v>
      </c>
      <c r="V716" s="78" t="s">
        <v>3342</v>
      </c>
      <c r="W716" s="75" t="s">
        <v>2774</v>
      </c>
      <c r="X716" s="76" t="s">
        <v>1687</v>
      </c>
      <c r="Y716" s="76" t="s">
        <v>1627</v>
      </c>
      <c r="Z716" s="1" t="s">
        <v>7</v>
      </c>
    </row>
    <row r="717" spans="1:99" ht="18" customHeight="1" x14ac:dyDescent="0.25">
      <c r="A717" s="43" t="s">
        <v>11</v>
      </c>
      <c r="B717" s="43" t="s">
        <v>62</v>
      </c>
      <c r="C717" s="39" t="s">
        <v>142</v>
      </c>
      <c r="D717" s="43" t="s">
        <v>1595</v>
      </c>
      <c r="E717" s="43" t="s">
        <v>36</v>
      </c>
      <c r="F717" s="43" t="s">
        <v>237</v>
      </c>
      <c r="G717" s="43" t="s">
        <v>25</v>
      </c>
      <c r="H717" s="35" t="s">
        <v>2451</v>
      </c>
      <c r="I717" s="43" t="s">
        <v>2456</v>
      </c>
      <c r="J717" s="31">
        <v>1</v>
      </c>
      <c r="K717" s="30">
        <v>43952</v>
      </c>
      <c r="L717" s="30">
        <v>43949</v>
      </c>
      <c r="M717" s="30">
        <v>44313</v>
      </c>
      <c r="N717" s="29">
        <v>12959</v>
      </c>
      <c r="O717" s="29">
        <v>0</v>
      </c>
      <c r="P717" s="29">
        <v>12959</v>
      </c>
      <c r="Q717" s="43" t="s">
        <v>2453</v>
      </c>
      <c r="R717" s="43" t="s">
        <v>2455</v>
      </c>
      <c r="S717" s="43" t="s">
        <v>2012</v>
      </c>
      <c r="T717" s="43" t="s">
        <v>1633</v>
      </c>
      <c r="U717" s="43" t="s">
        <v>2454</v>
      </c>
      <c r="V717" s="78" t="s">
        <v>3342</v>
      </c>
      <c r="W717" s="75" t="s">
        <v>2774</v>
      </c>
      <c r="X717" s="76" t="s">
        <v>1687</v>
      </c>
      <c r="Y717" s="76" t="s">
        <v>1627</v>
      </c>
      <c r="Z717" s="1" t="s">
        <v>7</v>
      </c>
    </row>
    <row r="718" spans="1:99" ht="18" customHeight="1" x14ac:dyDescent="0.25">
      <c r="A718" s="39" t="s">
        <v>11</v>
      </c>
      <c r="B718" s="39" t="s">
        <v>62</v>
      </c>
      <c r="C718" s="39" t="s">
        <v>142</v>
      </c>
      <c r="D718" s="39" t="s">
        <v>261</v>
      </c>
      <c r="E718" s="39" t="s">
        <v>1</v>
      </c>
      <c r="F718" s="39" t="s">
        <v>226</v>
      </c>
      <c r="G718" s="39" t="s">
        <v>25</v>
      </c>
      <c r="H718" s="36">
        <v>32120</v>
      </c>
      <c r="I718" s="41"/>
      <c r="J718" s="8">
        <v>4</v>
      </c>
      <c r="K718" s="48">
        <v>43790</v>
      </c>
      <c r="L718" s="48">
        <v>43730</v>
      </c>
      <c r="M718" s="48">
        <v>44095</v>
      </c>
      <c r="N718" s="40">
        <v>23462</v>
      </c>
      <c r="O718" s="40">
        <v>13138.72</v>
      </c>
      <c r="P718" s="40">
        <v>36600.720000000001</v>
      </c>
      <c r="Q718" s="41" t="s">
        <v>262</v>
      </c>
      <c r="R718" s="39" t="s">
        <v>263</v>
      </c>
      <c r="S718" s="39" t="s">
        <v>49</v>
      </c>
      <c r="T718" s="41"/>
      <c r="U718" s="41"/>
      <c r="V718" s="78" t="s">
        <v>3023</v>
      </c>
      <c r="W718" s="75" t="s">
        <v>1620</v>
      </c>
      <c r="X718" s="78"/>
      <c r="Y718" s="78"/>
      <c r="Z718" s="1" t="s">
        <v>7</v>
      </c>
      <c r="AA718" s="18"/>
      <c r="AB718" s="18"/>
      <c r="AC718" s="18"/>
      <c r="AD718" s="18"/>
      <c r="AE718" s="18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  <c r="AU718" s="18"/>
      <c r="AV718" s="18"/>
      <c r="AW718" s="18"/>
      <c r="AX718" s="18"/>
      <c r="AY718" s="18"/>
      <c r="AZ718" s="18"/>
      <c r="BA718" s="18"/>
      <c r="BB718" s="18"/>
      <c r="BC718" s="18"/>
      <c r="BD718" s="18"/>
      <c r="BE718" s="18"/>
      <c r="BF718" s="18"/>
      <c r="BG718" s="18"/>
      <c r="BH718" s="18"/>
      <c r="BI718" s="18"/>
      <c r="BJ718" s="18"/>
      <c r="BK718" s="18"/>
      <c r="BL718" s="18"/>
      <c r="BM718" s="18"/>
      <c r="BN718" s="18"/>
      <c r="BO718" s="18"/>
      <c r="BP718" s="18"/>
      <c r="BQ718" s="18"/>
      <c r="BR718" s="18"/>
      <c r="BS718" s="18"/>
      <c r="BT718" s="18"/>
      <c r="BU718" s="18"/>
      <c r="BV718" s="18"/>
      <c r="BW718" s="18"/>
      <c r="BX718" s="18"/>
      <c r="BY718" s="18"/>
      <c r="BZ718" s="18"/>
      <c r="CA718" s="18"/>
      <c r="CB718" s="18"/>
      <c r="CC718" s="18"/>
      <c r="CD718" s="18"/>
      <c r="CE718" s="18"/>
      <c r="CF718" s="18"/>
      <c r="CG718" s="18"/>
      <c r="CH718" s="18"/>
      <c r="CI718" s="18"/>
      <c r="CJ718" s="18"/>
      <c r="CK718" s="18"/>
      <c r="CL718" s="18"/>
      <c r="CM718" s="18"/>
      <c r="CN718" s="18"/>
      <c r="CO718" s="18"/>
      <c r="CP718" s="18"/>
      <c r="CQ718" s="18"/>
    </row>
    <row r="719" spans="1:99" ht="18" customHeight="1" x14ac:dyDescent="0.25">
      <c r="A719" s="39" t="s">
        <v>11</v>
      </c>
      <c r="B719" s="39" t="s">
        <v>62</v>
      </c>
      <c r="C719" s="39" t="s">
        <v>142</v>
      </c>
      <c r="D719" s="39" t="s">
        <v>261</v>
      </c>
      <c r="E719" s="39" t="s">
        <v>1</v>
      </c>
      <c r="F719" s="39" t="s">
        <v>226</v>
      </c>
      <c r="G719" s="39" t="s">
        <v>25</v>
      </c>
      <c r="H719" s="36">
        <v>32120</v>
      </c>
      <c r="I719" s="41"/>
      <c r="J719" s="8">
        <v>5</v>
      </c>
      <c r="K719" s="48">
        <v>43893</v>
      </c>
      <c r="L719" s="48">
        <v>43730</v>
      </c>
      <c r="M719" s="48">
        <v>44095</v>
      </c>
      <c r="N719" s="40">
        <v>9584</v>
      </c>
      <c r="O719" s="40">
        <v>5367.04</v>
      </c>
      <c r="P719" s="40">
        <v>14951.04</v>
      </c>
      <c r="Q719" s="41" t="s">
        <v>262</v>
      </c>
      <c r="R719" s="39" t="s">
        <v>263</v>
      </c>
      <c r="S719" s="39" t="s">
        <v>49</v>
      </c>
      <c r="T719" s="41"/>
      <c r="U719" s="41"/>
      <c r="V719" s="78" t="s">
        <v>3024</v>
      </c>
      <c r="W719" s="75" t="s">
        <v>1620</v>
      </c>
      <c r="X719" s="78"/>
      <c r="Y719" s="78"/>
      <c r="Z719" s="1" t="s">
        <v>7</v>
      </c>
      <c r="AA719" s="18"/>
      <c r="AB719" s="18"/>
      <c r="AC719" s="18"/>
      <c r="AD719" s="18"/>
      <c r="AE719" s="18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  <c r="AU719" s="18"/>
      <c r="AV719" s="18"/>
      <c r="AW719" s="18"/>
      <c r="AX719" s="18"/>
      <c r="AY719" s="18"/>
      <c r="AZ719" s="18"/>
      <c r="BA719" s="18"/>
      <c r="BB719" s="18"/>
      <c r="BC719" s="18"/>
      <c r="BD719" s="18"/>
      <c r="BE719" s="18"/>
      <c r="BF719" s="18"/>
      <c r="BG719" s="18"/>
      <c r="BH719" s="18"/>
      <c r="BI719" s="18"/>
      <c r="BJ719" s="18"/>
      <c r="BK719" s="18"/>
      <c r="BL719" s="18"/>
      <c r="BM719" s="18"/>
      <c r="BN719" s="18"/>
      <c r="BO719" s="18"/>
      <c r="BP719" s="18"/>
      <c r="BQ719" s="18"/>
      <c r="BR719" s="18"/>
      <c r="BS719" s="18"/>
      <c r="BT719" s="18"/>
      <c r="BU719" s="18"/>
      <c r="BV719" s="18"/>
      <c r="BW719" s="18"/>
      <c r="BX719" s="18"/>
      <c r="BY719" s="18"/>
      <c r="BZ719" s="18"/>
      <c r="CA719" s="18"/>
      <c r="CB719" s="18"/>
      <c r="CC719" s="18"/>
      <c r="CD719" s="18"/>
      <c r="CE719" s="18"/>
      <c r="CF719" s="18"/>
      <c r="CG719" s="18"/>
      <c r="CH719" s="18"/>
      <c r="CI719" s="18"/>
      <c r="CJ719" s="18"/>
      <c r="CK719" s="18"/>
      <c r="CL719" s="18"/>
      <c r="CM719" s="18"/>
      <c r="CN719" s="18"/>
      <c r="CO719" s="18"/>
      <c r="CP719" s="18"/>
      <c r="CQ719" s="18"/>
    </row>
    <row r="720" spans="1:99" ht="18" customHeight="1" x14ac:dyDescent="0.25">
      <c r="A720" s="39" t="s">
        <v>11</v>
      </c>
      <c r="B720" s="39" t="s">
        <v>62</v>
      </c>
      <c r="C720" s="39" t="s">
        <v>142</v>
      </c>
      <c r="D720" s="39" t="s">
        <v>64</v>
      </c>
      <c r="E720" s="39" t="s">
        <v>25</v>
      </c>
      <c r="F720" s="39" t="s">
        <v>9</v>
      </c>
      <c r="G720" s="39" t="s">
        <v>9</v>
      </c>
      <c r="H720" s="36">
        <v>34692</v>
      </c>
      <c r="I720" s="41"/>
      <c r="J720" s="8">
        <v>1</v>
      </c>
      <c r="K720" s="48">
        <v>43753</v>
      </c>
      <c r="L720" s="48">
        <v>43719</v>
      </c>
      <c r="M720" s="48">
        <v>44561</v>
      </c>
      <c r="N720" s="40">
        <v>57215</v>
      </c>
      <c r="O720" s="40">
        <v>0</v>
      </c>
      <c r="P720" s="40">
        <v>57215</v>
      </c>
      <c r="Q720" s="41" t="s">
        <v>143</v>
      </c>
      <c r="R720" s="39" t="s">
        <v>144</v>
      </c>
      <c r="S720" s="39" t="s">
        <v>49</v>
      </c>
      <c r="T720" s="41"/>
      <c r="U720" s="41"/>
      <c r="V720" s="78" t="s">
        <v>3201</v>
      </c>
      <c r="W720" s="75" t="s">
        <v>1620</v>
      </c>
      <c r="X720" s="78"/>
      <c r="Y720" s="78"/>
      <c r="Z720" s="1" t="s">
        <v>7</v>
      </c>
      <c r="AA720" s="18"/>
      <c r="AB720" s="18"/>
      <c r="AC720" s="18"/>
      <c r="AD720" s="18"/>
      <c r="AE720" s="18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  <c r="AU720" s="18"/>
      <c r="AV720" s="18"/>
      <c r="AW720" s="18"/>
      <c r="AX720" s="18"/>
      <c r="AY720" s="18"/>
      <c r="AZ720" s="18"/>
      <c r="BA720" s="18"/>
      <c r="BB720" s="18"/>
      <c r="BC720" s="18"/>
      <c r="BD720" s="18"/>
      <c r="BE720" s="18"/>
      <c r="BF720" s="18"/>
      <c r="BG720" s="18"/>
      <c r="BH720" s="18"/>
      <c r="BI720" s="18"/>
      <c r="BJ720" s="18"/>
      <c r="BK720" s="18"/>
      <c r="BL720" s="18"/>
      <c r="BM720" s="18"/>
      <c r="BN720" s="18"/>
      <c r="BO720" s="18"/>
      <c r="BP720" s="18"/>
      <c r="BQ720" s="18"/>
      <c r="BR720" s="18"/>
      <c r="BS720" s="18"/>
      <c r="BT720" s="18"/>
      <c r="BU720" s="18"/>
      <c r="BV720" s="18"/>
      <c r="BW720" s="18"/>
      <c r="BX720" s="18"/>
      <c r="BY720" s="18"/>
      <c r="BZ720" s="18"/>
      <c r="CA720" s="18"/>
      <c r="CB720" s="18"/>
      <c r="CC720" s="18"/>
      <c r="CD720" s="18"/>
      <c r="CE720" s="18"/>
      <c r="CF720" s="18"/>
      <c r="CG720" s="18"/>
      <c r="CH720" s="18"/>
      <c r="CI720" s="18"/>
      <c r="CJ720" s="18"/>
      <c r="CK720" s="18"/>
      <c r="CL720" s="18"/>
      <c r="CM720" s="18"/>
      <c r="CN720" s="18"/>
      <c r="CO720" s="18"/>
      <c r="CP720" s="18"/>
      <c r="CQ720" s="18"/>
    </row>
    <row r="721" spans="1:95" ht="18" customHeight="1" x14ac:dyDescent="0.25">
      <c r="A721" s="39" t="s">
        <v>11</v>
      </c>
      <c r="B721" s="39" t="s">
        <v>62</v>
      </c>
      <c r="C721" s="39" t="s">
        <v>751</v>
      </c>
      <c r="D721" s="39" t="s">
        <v>752</v>
      </c>
      <c r="E721" s="39" t="s">
        <v>1</v>
      </c>
      <c r="F721" s="39" t="s">
        <v>24</v>
      </c>
      <c r="G721" s="39" t="s">
        <v>25</v>
      </c>
      <c r="H721" s="36">
        <v>26506</v>
      </c>
      <c r="I721" s="41"/>
      <c r="J721" s="8">
        <v>10</v>
      </c>
      <c r="K721" s="48">
        <v>43881</v>
      </c>
      <c r="L721" s="48">
        <v>43753</v>
      </c>
      <c r="M721" s="48">
        <v>44074</v>
      </c>
      <c r="N721" s="40">
        <v>2184.1</v>
      </c>
      <c r="O721" s="40">
        <v>0</v>
      </c>
      <c r="P721" s="40">
        <v>2184.1</v>
      </c>
      <c r="Q721" s="41" t="s">
        <v>753</v>
      </c>
      <c r="R721" s="39" t="s">
        <v>754</v>
      </c>
      <c r="S721" s="39" t="s">
        <v>16</v>
      </c>
      <c r="T721" s="41"/>
      <c r="U721" s="41"/>
      <c r="V721" s="78" t="s">
        <v>2814</v>
      </c>
      <c r="W721" s="75" t="s">
        <v>1620</v>
      </c>
      <c r="X721" s="78"/>
      <c r="Y721" s="78"/>
      <c r="Z721" s="1" t="s">
        <v>7</v>
      </c>
      <c r="AA721" s="18"/>
      <c r="AB721" s="18"/>
      <c r="AC721" s="18"/>
      <c r="AD721" s="18"/>
      <c r="AE721" s="18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  <c r="AU721" s="18"/>
      <c r="AV721" s="18"/>
      <c r="AW721" s="18"/>
      <c r="AX721" s="18"/>
      <c r="AY721" s="18"/>
      <c r="AZ721" s="18"/>
      <c r="BA721" s="18"/>
      <c r="BB721" s="18"/>
      <c r="BC721" s="18"/>
      <c r="BD721" s="18"/>
      <c r="BE721" s="18"/>
      <c r="BF721" s="18"/>
      <c r="BG721" s="18"/>
      <c r="BH721" s="18"/>
      <c r="BI721" s="18"/>
      <c r="BJ721" s="18"/>
      <c r="BK721" s="18"/>
      <c r="BL721" s="18"/>
      <c r="BM721" s="18"/>
      <c r="BN721" s="18"/>
      <c r="BO721" s="18"/>
      <c r="BP721" s="18"/>
      <c r="BQ721" s="18"/>
      <c r="BR721" s="18"/>
      <c r="BS721" s="18"/>
      <c r="BT721" s="18"/>
      <c r="BU721" s="18"/>
      <c r="BV721" s="18"/>
      <c r="BW721" s="18"/>
      <c r="BX721" s="18"/>
      <c r="BY721" s="18"/>
      <c r="BZ721" s="18"/>
      <c r="CA721" s="18"/>
      <c r="CB721" s="18"/>
      <c r="CC721" s="18"/>
      <c r="CD721" s="18"/>
      <c r="CE721" s="18"/>
      <c r="CF721" s="18"/>
      <c r="CG721" s="18"/>
      <c r="CH721" s="18"/>
      <c r="CI721" s="18"/>
      <c r="CJ721" s="18"/>
      <c r="CK721" s="18"/>
      <c r="CL721" s="18"/>
      <c r="CM721" s="18"/>
      <c r="CN721" s="18"/>
      <c r="CO721" s="18"/>
      <c r="CP721" s="18"/>
      <c r="CQ721" s="18"/>
    </row>
    <row r="722" spans="1:95" ht="18" customHeight="1" x14ac:dyDescent="0.25">
      <c r="A722" s="39" t="s">
        <v>11</v>
      </c>
      <c r="B722" s="39" t="s">
        <v>62</v>
      </c>
      <c r="C722" s="39" t="s">
        <v>751</v>
      </c>
      <c r="D722" s="39" t="s">
        <v>24</v>
      </c>
      <c r="E722" s="39" t="s">
        <v>25</v>
      </c>
      <c r="F722" s="39" t="s">
        <v>9</v>
      </c>
      <c r="G722" s="39" t="s">
        <v>9</v>
      </c>
      <c r="H722" s="36">
        <v>33680</v>
      </c>
      <c r="I722" s="41"/>
      <c r="J722" s="8">
        <v>1</v>
      </c>
      <c r="K722" s="48">
        <v>43735</v>
      </c>
      <c r="L722" s="48">
        <v>43647</v>
      </c>
      <c r="M722" s="48">
        <v>44377</v>
      </c>
      <c r="N722" s="40">
        <v>192500</v>
      </c>
      <c r="O722" s="40">
        <v>82500</v>
      </c>
      <c r="P722" s="40">
        <v>275000</v>
      </c>
      <c r="Q722" s="41" t="s">
        <v>1524</v>
      </c>
      <c r="R722" s="39" t="s">
        <v>1390</v>
      </c>
      <c r="S722" s="39" t="s">
        <v>49</v>
      </c>
      <c r="T722" s="41"/>
      <c r="U722" s="41"/>
      <c r="V722" s="78" t="s">
        <v>3013</v>
      </c>
      <c r="W722" s="75" t="s">
        <v>1620</v>
      </c>
      <c r="X722" s="78"/>
      <c r="Y722" s="78"/>
      <c r="Z722" s="1" t="s">
        <v>7</v>
      </c>
      <c r="AA722" s="18"/>
      <c r="AB722" s="18"/>
      <c r="AC722" s="18"/>
      <c r="AD722" s="18"/>
      <c r="AE722" s="18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  <c r="AU722" s="18"/>
      <c r="AV722" s="18"/>
      <c r="AW722" s="18"/>
      <c r="AX722" s="18"/>
      <c r="AY722" s="18"/>
      <c r="AZ722" s="18"/>
      <c r="BA722" s="18"/>
      <c r="BB722" s="18"/>
      <c r="BC722" s="18"/>
      <c r="BD722" s="18"/>
      <c r="BE722" s="18"/>
      <c r="BF722" s="18"/>
      <c r="BG722" s="18"/>
      <c r="BH722" s="18"/>
      <c r="BI722" s="18"/>
      <c r="BJ722" s="18"/>
      <c r="BK722" s="18"/>
      <c r="BL722" s="18"/>
      <c r="BM722" s="18"/>
      <c r="BN722" s="18"/>
      <c r="BO722" s="18"/>
      <c r="BP722" s="18"/>
      <c r="BQ722" s="18"/>
      <c r="BR722" s="18"/>
      <c r="BS722" s="18"/>
      <c r="BT722" s="18"/>
      <c r="BU722" s="18"/>
      <c r="BV722" s="18"/>
      <c r="BW722" s="18"/>
      <c r="BX722" s="18"/>
      <c r="BY722" s="18"/>
      <c r="BZ722" s="18"/>
      <c r="CA722" s="18"/>
      <c r="CB722" s="18"/>
      <c r="CC722" s="18"/>
      <c r="CD722" s="18"/>
      <c r="CE722" s="18"/>
      <c r="CF722" s="18"/>
      <c r="CG722" s="18"/>
      <c r="CH722" s="18"/>
      <c r="CI722" s="18"/>
      <c r="CJ722" s="18"/>
      <c r="CK722" s="18"/>
      <c r="CL722" s="18"/>
      <c r="CM722" s="18"/>
      <c r="CN722" s="18"/>
      <c r="CO722" s="18"/>
      <c r="CP722" s="18"/>
      <c r="CQ722" s="18"/>
    </row>
    <row r="723" spans="1:95" ht="18" customHeight="1" x14ac:dyDescent="0.25">
      <c r="A723" s="39" t="s">
        <v>11</v>
      </c>
      <c r="B723" s="39" t="s">
        <v>62</v>
      </c>
      <c r="C723" s="39" t="s">
        <v>751</v>
      </c>
      <c r="D723" s="39" t="s">
        <v>224</v>
      </c>
      <c r="E723" s="39" t="s">
        <v>25</v>
      </c>
      <c r="F723" s="39" t="s">
        <v>9</v>
      </c>
      <c r="G723" s="39" t="s">
        <v>9</v>
      </c>
      <c r="H723" s="36">
        <v>31070</v>
      </c>
      <c r="I723" s="41"/>
      <c r="J723" s="8">
        <v>5</v>
      </c>
      <c r="K723" s="48">
        <v>43893</v>
      </c>
      <c r="L723" s="48">
        <v>43897</v>
      </c>
      <c r="M723" s="48">
        <v>44261</v>
      </c>
      <c r="N723" s="40">
        <v>6679</v>
      </c>
      <c r="O723" s="40">
        <v>3539.87</v>
      </c>
      <c r="P723" s="40">
        <v>10218.870000000001</v>
      </c>
      <c r="Q723" s="41" t="s">
        <v>1560</v>
      </c>
      <c r="R723" s="39" t="s">
        <v>1392</v>
      </c>
      <c r="S723" s="39" t="s">
        <v>16</v>
      </c>
      <c r="T723" s="41"/>
      <c r="U723" s="41"/>
      <c r="V723" s="78" t="s">
        <v>2806</v>
      </c>
      <c r="W723" s="75" t="s">
        <v>1620</v>
      </c>
      <c r="X723" s="78"/>
      <c r="Y723" s="78"/>
      <c r="Z723" s="1" t="s">
        <v>7</v>
      </c>
      <c r="AA723" s="18"/>
      <c r="AB723" s="18"/>
      <c r="AC723" s="18"/>
      <c r="AD723" s="18"/>
      <c r="AE723" s="18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  <c r="AU723" s="18"/>
      <c r="AV723" s="18"/>
      <c r="AW723" s="18"/>
      <c r="AX723" s="18"/>
      <c r="AY723" s="18"/>
      <c r="AZ723" s="18"/>
      <c r="BA723" s="18"/>
      <c r="BB723" s="18"/>
      <c r="BC723" s="18"/>
      <c r="BD723" s="18"/>
      <c r="BE723" s="18"/>
      <c r="BF723" s="18"/>
      <c r="BG723" s="18"/>
      <c r="BH723" s="18"/>
      <c r="BI723" s="18"/>
      <c r="BJ723" s="18"/>
      <c r="BK723" s="18"/>
      <c r="BL723" s="18"/>
      <c r="BM723" s="18"/>
      <c r="BN723" s="18"/>
      <c r="BO723" s="18"/>
      <c r="BP723" s="18"/>
      <c r="BQ723" s="18"/>
      <c r="BR723" s="18"/>
      <c r="BS723" s="18"/>
      <c r="BT723" s="18"/>
      <c r="BU723" s="18"/>
      <c r="BV723" s="18"/>
      <c r="BW723" s="18"/>
      <c r="BX723" s="18"/>
      <c r="BY723" s="18"/>
      <c r="BZ723" s="18"/>
      <c r="CA723" s="18"/>
      <c r="CB723" s="18"/>
      <c r="CC723" s="18"/>
      <c r="CD723" s="18"/>
      <c r="CE723" s="18"/>
      <c r="CF723" s="18"/>
      <c r="CG723" s="18"/>
      <c r="CH723" s="18"/>
      <c r="CI723" s="18"/>
      <c r="CJ723" s="18"/>
      <c r="CK723" s="18"/>
      <c r="CL723" s="18"/>
      <c r="CM723" s="18"/>
      <c r="CN723" s="18"/>
      <c r="CO723" s="18"/>
      <c r="CP723" s="18"/>
      <c r="CQ723" s="18"/>
    </row>
    <row r="724" spans="1:95" ht="18" customHeight="1" x14ac:dyDescent="0.25">
      <c r="A724" s="43" t="s">
        <v>11</v>
      </c>
      <c r="B724" s="43" t="s">
        <v>62</v>
      </c>
      <c r="C724" s="39" t="s">
        <v>751</v>
      </c>
      <c r="D724" s="43" t="s">
        <v>803</v>
      </c>
      <c r="E724" s="43" t="s">
        <v>70</v>
      </c>
      <c r="F724" s="43"/>
      <c r="G724" s="43"/>
      <c r="H724" s="35" t="s">
        <v>2600</v>
      </c>
      <c r="I724" s="43" t="s">
        <v>2601</v>
      </c>
      <c r="J724" s="31">
        <v>1</v>
      </c>
      <c r="K724" s="30">
        <v>43931</v>
      </c>
      <c r="L724" s="30">
        <v>43739</v>
      </c>
      <c r="M724" s="30">
        <v>44651</v>
      </c>
      <c r="N724" s="29">
        <v>960570</v>
      </c>
      <c r="O724" s="29">
        <v>0</v>
      </c>
      <c r="P724" s="29">
        <v>960570</v>
      </c>
      <c r="Q724" s="43" t="s">
        <v>2602</v>
      </c>
      <c r="R724" s="43" t="s">
        <v>2603</v>
      </c>
      <c r="S724" s="43" t="s">
        <v>1632</v>
      </c>
      <c r="T724" s="43" t="s">
        <v>1633</v>
      </c>
      <c r="U724" s="43" t="s">
        <v>2603</v>
      </c>
      <c r="V724" s="78" t="s">
        <v>3256</v>
      </c>
      <c r="W724" s="75" t="s">
        <v>2774</v>
      </c>
      <c r="X724" s="76" t="s">
        <v>1687</v>
      </c>
      <c r="Y724" s="76" t="s">
        <v>1627</v>
      </c>
      <c r="Z724" s="1" t="s">
        <v>7</v>
      </c>
    </row>
    <row r="725" spans="1:95" ht="18" customHeight="1" x14ac:dyDescent="0.25">
      <c r="A725" s="43" t="s">
        <v>11</v>
      </c>
      <c r="B725" s="43" t="s">
        <v>62</v>
      </c>
      <c r="C725" s="39" t="s">
        <v>751</v>
      </c>
      <c r="D725" s="43" t="s">
        <v>803</v>
      </c>
      <c r="E725" s="43" t="s">
        <v>70</v>
      </c>
      <c r="F725" s="43"/>
      <c r="G725" s="43"/>
      <c r="H725" s="35" t="s">
        <v>2600</v>
      </c>
      <c r="I725" s="43" t="s">
        <v>2604</v>
      </c>
      <c r="J725" s="31">
        <v>1</v>
      </c>
      <c r="K725" s="30">
        <v>43931</v>
      </c>
      <c r="L725" s="30">
        <v>43739</v>
      </c>
      <c r="M725" s="30">
        <v>44651</v>
      </c>
      <c r="N725" s="29">
        <v>0</v>
      </c>
      <c r="O725" s="29">
        <v>0</v>
      </c>
      <c r="P725" s="29">
        <v>0</v>
      </c>
      <c r="Q725" s="43" t="s">
        <v>2602</v>
      </c>
      <c r="R725" s="43" t="s">
        <v>2603</v>
      </c>
      <c r="S725" s="43" t="s">
        <v>1632</v>
      </c>
      <c r="T725" s="43" t="s">
        <v>1633</v>
      </c>
      <c r="U725" s="43" t="s">
        <v>2603</v>
      </c>
      <c r="V725" s="78" t="s">
        <v>3256</v>
      </c>
      <c r="W725" s="75" t="s">
        <v>2774</v>
      </c>
      <c r="X725" s="76" t="s">
        <v>2605</v>
      </c>
      <c r="Y725" s="76" t="s">
        <v>1627</v>
      </c>
      <c r="Z725" s="1" t="s">
        <v>7</v>
      </c>
    </row>
    <row r="726" spans="1:95" ht="18" customHeight="1" x14ac:dyDescent="0.25">
      <c r="A726" s="43" t="s">
        <v>11</v>
      </c>
      <c r="B726" s="43" t="s">
        <v>62</v>
      </c>
      <c r="C726" s="39" t="s">
        <v>751</v>
      </c>
      <c r="D726" s="43" t="s">
        <v>803</v>
      </c>
      <c r="E726" s="43" t="s">
        <v>70</v>
      </c>
      <c r="F726" s="43"/>
      <c r="G726" s="43"/>
      <c r="H726" s="35" t="s">
        <v>2600</v>
      </c>
      <c r="I726" s="43" t="s">
        <v>2607</v>
      </c>
      <c r="J726" s="31">
        <v>1</v>
      </c>
      <c r="K726" s="30">
        <v>43931</v>
      </c>
      <c r="L726" s="30">
        <v>43739</v>
      </c>
      <c r="M726" s="30">
        <v>44196</v>
      </c>
      <c r="N726" s="29">
        <v>12714</v>
      </c>
      <c r="O726" s="29">
        <v>0</v>
      </c>
      <c r="P726" s="29">
        <v>12714</v>
      </c>
      <c r="Q726" s="43" t="s">
        <v>2602</v>
      </c>
      <c r="R726" s="43" t="s">
        <v>2603</v>
      </c>
      <c r="S726" s="43" t="s">
        <v>1632</v>
      </c>
      <c r="T726" s="43" t="s">
        <v>1633</v>
      </c>
      <c r="U726" s="43" t="s">
        <v>2603</v>
      </c>
      <c r="V726" s="78" t="s">
        <v>3256</v>
      </c>
      <c r="W726" s="75" t="s">
        <v>2774</v>
      </c>
      <c r="X726" s="76" t="s">
        <v>1687</v>
      </c>
      <c r="Y726" s="76" t="s">
        <v>1627</v>
      </c>
      <c r="Z726" s="1" t="s">
        <v>7</v>
      </c>
    </row>
    <row r="727" spans="1:95" ht="18" customHeight="1" x14ac:dyDescent="0.25">
      <c r="A727" s="43" t="s">
        <v>11</v>
      </c>
      <c r="B727" s="43" t="s">
        <v>62</v>
      </c>
      <c r="C727" s="39" t="s">
        <v>751</v>
      </c>
      <c r="D727" s="43" t="s">
        <v>803</v>
      </c>
      <c r="E727" s="43" t="s">
        <v>70</v>
      </c>
      <c r="F727" s="43"/>
      <c r="G727" s="43"/>
      <c r="H727" s="35" t="s">
        <v>2600</v>
      </c>
      <c r="I727" s="43" t="s">
        <v>2606</v>
      </c>
      <c r="J727" s="31">
        <v>1</v>
      </c>
      <c r="K727" s="30">
        <v>43931</v>
      </c>
      <c r="L727" s="30">
        <v>43739</v>
      </c>
      <c r="M727" s="30">
        <v>44408</v>
      </c>
      <c r="N727" s="29">
        <v>4786</v>
      </c>
      <c r="O727" s="29">
        <v>0</v>
      </c>
      <c r="P727" s="29">
        <v>4786</v>
      </c>
      <c r="Q727" s="43" t="s">
        <v>2602</v>
      </c>
      <c r="R727" s="43" t="s">
        <v>2603</v>
      </c>
      <c r="S727" s="43" t="s">
        <v>1632</v>
      </c>
      <c r="T727" s="43" t="s">
        <v>1633</v>
      </c>
      <c r="U727" s="43" t="s">
        <v>2603</v>
      </c>
      <c r="V727" s="78" t="s">
        <v>3256</v>
      </c>
      <c r="W727" s="75" t="s">
        <v>2774</v>
      </c>
      <c r="X727" s="76" t="s">
        <v>1687</v>
      </c>
      <c r="Y727" s="76" t="s">
        <v>1627</v>
      </c>
      <c r="Z727" s="1" t="s">
        <v>7</v>
      </c>
    </row>
    <row r="728" spans="1:95" ht="18" customHeight="1" x14ac:dyDescent="0.25">
      <c r="A728" s="39" t="s">
        <v>11</v>
      </c>
      <c r="B728" s="39" t="s">
        <v>62</v>
      </c>
      <c r="C728" s="39" t="s">
        <v>557</v>
      </c>
      <c r="D728" s="39" t="s">
        <v>558</v>
      </c>
      <c r="E728" s="39" t="s">
        <v>36</v>
      </c>
      <c r="F728" s="39" t="s">
        <v>512</v>
      </c>
      <c r="G728" s="39" t="s">
        <v>25</v>
      </c>
      <c r="H728" s="36">
        <v>34286</v>
      </c>
      <c r="I728" s="41"/>
      <c r="J728" s="8">
        <v>1</v>
      </c>
      <c r="K728" s="48">
        <v>43795</v>
      </c>
      <c r="L728" s="48">
        <v>43678</v>
      </c>
      <c r="M728" s="48">
        <v>44045</v>
      </c>
      <c r="N728" s="40">
        <v>13745</v>
      </c>
      <c r="O728" s="40">
        <v>1856</v>
      </c>
      <c r="P728" s="40">
        <v>15601</v>
      </c>
      <c r="Q728" s="41" t="s">
        <v>559</v>
      </c>
      <c r="R728" s="39" t="s">
        <v>560</v>
      </c>
      <c r="S728" s="39" t="s">
        <v>49</v>
      </c>
      <c r="T728" s="41"/>
      <c r="U728" s="41"/>
      <c r="V728" s="78" t="s">
        <v>2972</v>
      </c>
      <c r="W728" s="75" t="s">
        <v>1620</v>
      </c>
      <c r="X728" s="78"/>
      <c r="Y728" s="78"/>
      <c r="Z728" s="1" t="s">
        <v>7</v>
      </c>
      <c r="AA728" s="18"/>
      <c r="AB728" s="18"/>
      <c r="AC728" s="18"/>
      <c r="AD728" s="18"/>
      <c r="AE728" s="18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  <c r="AU728" s="18"/>
      <c r="AV728" s="18"/>
      <c r="AW728" s="18"/>
      <c r="AX728" s="18"/>
      <c r="AY728" s="18"/>
      <c r="AZ728" s="18"/>
      <c r="BA728" s="18"/>
      <c r="BB728" s="18"/>
      <c r="BC728" s="18"/>
      <c r="BD728" s="18"/>
      <c r="BE728" s="18"/>
      <c r="BF728" s="18"/>
      <c r="BG728" s="18"/>
      <c r="BH728" s="18"/>
      <c r="BI728" s="18"/>
      <c r="BJ728" s="18"/>
      <c r="BK728" s="18"/>
      <c r="BL728" s="18"/>
      <c r="BM728" s="18"/>
      <c r="BN728" s="18"/>
      <c r="BO728" s="18"/>
      <c r="BP728" s="18"/>
      <c r="BQ728" s="18"/>
      <c r="BR728" s="18"/>
      <c r="BS728" s="18"/>
      <c r="BT728" s="18"/>
      <c r="BU728" s="18"/>
      <c r="BV728" s="18"/>
      <c r="BW728" s="18"/>
      <c r="BX728" s="18"/>
      <c r="BY728" s="18"/>
      <c r="BZ728" s="18"/>
      <c r="CA728" s="18"/>
      <c r="CB728" s="18"/>
      <c r="CC728" s="18"/>
      <c r="CD728" s="18"/>
      <c r="CE728" s="18"/>
      <c r="CF728" s="18"/>
      <c r="CG728" s="18"/>
      <c r="CH728" s="18"/>
      <c r="CI728" s="18"/>
      <c r="CJ728" s="18"/>
      <c r="CK728" s="18"/>
      <c r="CL728" s="18"/>
      <c r="CM728" s="18"/>
      <c r="CN728" s="18"/>
      <c r="CO728" s="18"/>
      <c r="CP728" s="18"/>
      <c r="CQ728" s="18"/>
    </row>
    <row r="729" spans="1:95" ht="18" customHeight="1" x14ac:dyDescent="0.25">
      <c r="A729" s="43" t="s">
        <v>11</v>
      </c>
      <c r="B729" s="43" t="s">
        <v>62</v>
      </c>
      <c r="C729" s="43" t="s">
        <v>1366</v>
      </c>
      <c r="D729" s="43" t="s">
        <v>1367</v>
      </c>
      <c r="E729" s="43" t="s">
        <v>134</v>
      </c>
      <c r="F729" s="43" t="s">
        <v>257</v>
      </c>
      <c r="G729" s="43" t="s">
        <v>70</v>
      </c>
      <c r="H729" s="35" t="s">
        <v>2206</v>
      </c>
      <c r="I729" s="43" t="s">
        <v>2207</v>
      </c>
      <c r="J729" s="31">
        <v>1</v>
      </c>
      <c r="K729" s="30">
        <v>43984</v>
      </c>
      <c r="L729" s="30">
        <v>43922</v>
      </c>
      <c r="M729" s="30">
        <v>44074</v>
      </c>
      <c r="N729" s="29">
        <v>4752</v>
      </c>
      <c r="O729" s="29">
        <v>475</v>
      </c>
      <c r="P729" s="29">
        <v>5227</v>
      </c>
      <c r="Q729" s="43" t="s">
        <v>2208</v>
      </c>
      <c r="R729" s="43" t="s">
        <v>1456</v>
      </c>
      <c r="S729" s="43" t="s">
        <v>2012</v>
      </c>
      <c r="T729" s="43" t="s">
        <v>1633</v>
      </c>
      <c r="U729" s="43" t="s">
        <v>2209</v>
      </c>
      <c r="V729" s="78" t="s">
        <v>3329</v>
      </c>
      <c r="W729" s="75" t="s">
        <v>2774</v>
      </c>
      <c r="X729" s="76" t="s">
        <v>1687</v>
      </c>
      <c r="Y729" s="76" t="s">
        <v>1627</v>
      </c>
      <c r="Z729" s="1" t="s">
        <v>7</v>
      </c>
    </row>
    <row r="730" spans="1:95" ht="18" customHeight="1" x14ac:dyDescent="0.25">
      <c r="A730" s="39" t="s">
        <v>11</v>
      </c>
      <c r="B730" s="39" t="s">
        <v>62</v>
      </c>
      <c r="C730" s="39" t="s">
        <v>119</v>
      </c>
      <c r="D730" s="39" t="s">
        <v>384</v>
      </c>
      <c r="E730" s="39" t="s">
        <v>36</v>
      </c>
      <c r="F730" s="39" t="s">
        <v>9</v>
      </c>
      <c r="G730" s="39" t="s">
        <v>9</v>
      </c>
      <c r="H730" s="36">
        <v>34720</v>
      </c>
      <c r="I730" s="41"/>
      <c r="J730" s="8">
        <v>1</v>
      </c>
      <c r="K730" s="48">
        <v>43745</v>
      </c>
      <c r="L730" s="48">
        <v>43678</v>
      </c>
      <c r="M730" s="48">
        <v>44104</v>
      </c>
      <c r="N730" s="40">
        <v>32823</v>
      </c>
      <c r="O730" s="40">
        <v>8435</v>
      </c>
      <c r="P730" s="40">
        <v>41258</v>
      </c>
      <c r="Q730" s="41" t="s">
        <v>385</v>
      </c>
      <c r="R730" s="39" t="s">
        <v>386</v>
      </c>
      <c r="S730" s="39" t="s">
        <v>61</v>
      </c>
      <c r="T730" s="41"/>
      <c r="U730" s="41"/>
      <c r="V730" s="78" t="s">
        <v>2837</v>
      </c>
      <c r="W730" s="75" t="s">
        <v>1620</v>
      </c>
      <c r="X730" s="78"/>
      <c r="Y730" s="78"/>
      <c r="Z730" s="1" t="s">
        <v>7</v>
      </c>
      <c r="AA730" s="18"/>
      <c r="AB730" s="18"/>
      <c r="AC730" s="18"/>
      <c r="AD730" s="18"/>
      <c r="AE730" s="18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  <c r="AU730" s="18"/>
      <c r="AV730" s="18"/>
      <c r="AW730" s="18"/>
      <c r="AX730" s="18"/>
      <c r="AY730" s="18"/>
      <c r="AZ730" s="18"/>
      <c r="BA730" s="18"/>
      <c r="BB730" s="18"/>
      <c r="BC730" s="18"/>
      <c r="BD730" s="18"/>
      <c r="BE730" s="18"/>
      <c r="BF730" s="18"/>
      <c r="BG730" s="18"/>
      <c r="BH730" s="18"/>
      <c r="BI730" s="18"/>
      <c r="BJ730" s="18"/>
      <c r="BK730" s="18"/>
      <c r="BL730" s="18"/>
      <c r="BM730" s="18"/>
      <c r="BN730" s="18"/>
      <c r="BO730" s="18"/>
      <c r="BP730" s="18"/>
      <c r="BQ730" s="18"/>
      <c r="BR730" s="18"/>
      <c r="BS730" s="18"/>
      <c r="BT730" s="18"/>
      <c r="BU730" s="18"/>
      <c r="BV730" s="18"/>
      <c r="BW730" s="18"/>
      <c r="BX730" s="18"/>
      <c r="BY730" s="18"/>
      <c r="BZ730" s="18"/>
      <c r="CA730" s="18"/>
      <c r="CB730" s="18"/>
      <c r="CC730" s="18"/>
      <c r="CD730" s="18"/>
      <c r="CE730" s="18"/>
      <c r="CF730" s="18"/>
      <c r="CG730" s="18"/>
      <c r="CH730" s="18"/>
      <c r="CI730" s="18"/>
      <c r="CJ730" s="18"/>
      <c r="CK730" s="18"/>
      <c r="CL730" s="18"/>
      <c r="CM730" s="18"/>
      <c r="CN730" s="18"/>
      <c r="CO730" s="18"/>
      <c r="CP730" s="18"/>
      <c r="CQ730" s="18"/>
    </row>
    <row r="731" spans="1:95" ht="18" customHeight="1" x14ac:dyDescent="0.25">
      <c r="A731" s="39" t="s">
        <v>11</v>
      </c>
      <c r="B731" s="39" t="s">
        <v>62</v>
      </c>
      <c r="C731" s="39" t="s">
        <v>119</v>
      </c>
      <c r="D731" s="39" t="s">
        <v>342</v>
      </c>
      <c r="E731" s="39" t="s">
        <v>25</v>
      </c>
      <c r="F731" s="39" t="s">
        <v>9</v>
      </c>
      <c r="G731" s="39" t="s">
        <v>9</v>
      </c>
      <c r="H731" s="36">
        <v>34375</v>
      </c>
      <c r="I731" s="41"/>
      <c r="J731" s="8">
        <v>1</v>
      </c>
      <c r="K731" s="48">
        <v>43860</v>
      </c>
      <c r="L731" s="48">
        <v>43862</v>
      </c>
      <c r="M731" s="48">
        <v>44255</v>
      </c>
      <c r="N731" s="40">
        <v>59000</v>
      </c>
      <c r="O731" s="40">
        <v>0</v>
      </c>
      <c r="P731" s="40">
        <v>59000</v>
      </c>
      <c r="Q731" s="41" t="s">
        <v>1379</v>
      </c>
      <c r="R731" s="39" t="s">
        <v>1380</v>
      </c>
      <c r="S731" s="39" t="s">
        <v>61</v>
      </c>
      <c r="T731" s="41"/>
      <c r="U731" s="41"/>
      <c r="V731" s="78" t="s">
        <v>2838</v>
      </c>
      <c r="W731" s="75" t="s">
        <v>1620</v>
      </c>
      <c r="X731" s="78"/>
      <c r="Y731" s="78"/>
      <c r="Z731" s="1" t="s">
        <v>7</v>
      </c>
      <c r="AA731" s="18"/>
      <c r="AB731" s="18"/>
      <c r="AC731" s="18"/>
      <c r="AD731" s="18"/>
      <c r="AE731" s="18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  <c r="AU731" s="18"/>
      <c r="AV731" s="18"/>
      <c r="AW731" s="18"/>
      <c r="AX731" s="18"/>
      <c r="AY731" s="18"/>
      <c r="AZ731" s="18"/>
      <c r="BA731" s="18"/>
      <c r="BB731" s="18"/>
      <c r="BC731" s="18"/>
      <c r="BD731" s="18"/>
      <c r="BE731" s="18"/>
      <c r="BF731" s="18"/>
      <c r="BG731" s="18"/>
      <c r="BH731" s="18"/>
      <c r="BI731" s="18"/>
      <c r="BJ731" s="18"/>
      <c r="BK731" s="18"/>
      <c r="BL731" s="18"/>
      <c r="BM731" s="18"/>
      <c r="BN731" s="18"/>
      <c r="BO731" s="18"/>
      <c r="BP731" s="18"/>
      <c r="BQ731" s="18"/>
      <c r="BR731" s="18"/>
      <c r="BS731" s="18"/>
      <c r="BT731" s="18"/>
      <c r="BU731" s="18"/>
      <c r="BV731" s="18"/>
      <c r="BW731" s="18"/>
      <c r="BX731" s="18"/>
      <c r="BY731" s="18"/>
      <c r="BZ731" s="18"/>
      <c r="CA731" s="18"/>
      <c r="CB731" s="18"/>
      <c r="CC731" s="18"/>
      <c r="CD731" s="18"/>
      <c r="CE731" s="18"/>
      <c r="CF731" s="18"/>
      <c r="CG731" s="18"/>
      <c r="CH731" s="18"/>
      <c r="CI731" s="18"/>
      <c r="CJ731" s="18"/>
      <c r="CK731" s="18"/>
      <c r="CL731" s="18"/>
      <c r="CM731" s="18"/>
      <c r="CN731" s="18"/>
      <c r="CO731" s="18"/>
      <c r="CP731" s="18"/>
      <c r="CQ731" s="18"/>
    </row>
    <row r="732" spans="1:95" ht="18" customHeight="1" x14ac:dyDescent="0.25">
      <c r="A732" s="39" t="s">
        <v>11</v>
      </c>
      <c r="B732" s="39" t="s">
        <v>62</v>
      </c>
      <c r="C732" s="39" t="s">
        <v>119</v>
      </c>
      <c r="D732" s="39" t="s">
        <v>305</v>
      </c>
      <c r="E732" s="39" t="s">
        <v>25</v>
      </c>
      <c r="F732" s="39" t="s">
        <v>9</v>
      </c>
      <c r="G732" s="39" t="s">
        <v>9</v>
      </c>
      <c r="H732" s="36">
        <v>34825</v>
      </c>
      <c r="I732" s="41"/>
      <c r="J732" s="8">
        <v>1</v>
      </c>
      <c r="K732" s="48">
        <v>43739</v>
      </c>
      <c r="L732" s="48">
        <v>43717</v>
      </c>
      <c r="M732" s="48">
        <v>44104</v>
      </c>
      <c r="N732" s="40">
        <v>36364</v>
      </c>
      <c r="O732" s="40">
        <v>3636</v>
      </c>
      <c r="P732" s="40">
        <v>40000</v>
      </c>
      <c r="Q732" s="41" t="s">
        <v>306</v>
      </c>
      <c r="R732" s="39" t="s">
        <v>1618</v>
      </c>
      <c r="S732" s="39" t="s">
        <v>61</v>
      </c>
      <c r="T732" s="41"/>
      <c r="U732" s="41"/>
      <c r="V732" s="78" t="s">
        <v>2847</v>
      </c>
      <c r="W732" s="75" t="s">
        <v>1620</v>
      </c>
      <c r="X732" s="78"/>
      <c r="Y732" s="78"/>
      <c r="Z732" s="1" t="s">
        <v>7</v>
      </c>
      <c r="AA732" s="18"/>
      <c r="AB732" s="18"/>
      <c r="AC732" s="18"/>
      <c r="AD732" s="18"/>
      <c r="AE732" s="18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  <c r="AU732" s="18"/>
      <c r="AV732" s="18"/>
      <c r="AW732" s="18"/>
      <c r="AX732" s="18"/>
      <c r="AY732" s="18"/>
      <c r="AZ732" s="18"/>
      <c r="BA732" s="18"/>
      <c r="BB732" s="18"/>
      <c r="BC732" s="18"/>
      <c r="BD732" s="18"/>
      <c r="BE732" s="18"/>
      <c r="BF732" s="18"/>
      <c r="BG732" s="18"/>
      <c r="BH732" s="18"/>
      <c r="BI732" s="18"/>
      <c r="BJ732" s="18"/>
      <c r="BK732" s="18"/>
      <c r="BL732" s="18"/>
      <c r="BM732" s="18"/>
      <c r="BN732" s="18"/>
      <c r="BO732" s="18"/>
      <c r="BP732" s="18"/>
      <c r="BQ732" s="18"/>
      <c r="BR732" s="18"/>
      <c r="BS732" s="18"/>
      <c r="BT732" s="18"/>
      <c r="BU732" s="18"/>
      <c r="BV732" s="18"/>
      <c r="BW732" s="18"/>
      <c r="BX732" s="18"/>
      <c r="BY732" s="18"/>
      <c r="BZ732" s="18"/>
      <c r="CA732" s="18"/>
      <c r="CB732" s="18"/>
      <c r="CC732" s="18"/>
      <c r="CD732" s="18"/>
      <c r="CE732" s="18"/>
      <c r="CF732" s="18"/>
      <c r="CG732" s="18"/>
      <c r="CH732" s="18"/>
      <c r="CI732" s="18"/>
      <c r="CJ732" s="18"/>
      <c r="CK732" s="18"/>
      <c r="CL732" s="18"/>
      <c r="CM732" s="18"/>
      <c r="CN732" s="18"/>
      <c r="CO732" s="18"/>
      <c r="CP732" s="18"/>
      <c r="CQ732" s="18"/>
    </row>
    <row r="733" spans="1:95" ht="18" customHeight="1" x14ac:dyDescent="0.25">
      <c r="A733" s="39" t="s">
        <v>11</v>
      </c>
      <c r="B733" s="39" t="s">
        <v>62</v>
      </c>
      <c r="C733" s="39" t="s">
        <v>119</v>
      </c>
      <c r="D733" s="39" t="s">
        <v>120</v>
      </c>
      <c r="E733" s="39" t="s">
        <v>70</v>
      </c>
      <c r="F733" s="39" t="s">
        <v>9</v>
      </c>
      <c r="G733" s="39" t="s">
        <v>9</v>
      </c>
      <c r="H733" s="36">
        <v>34719</v>
      </c>
      <c r="I733" s="41"/>
      <c r="J733" s="8">
        <v>1</v>
      </c>
      <c r="K733" s="48">
        <v>43805</v>
      </c>
      <c r="L733" s="48">
        <v>43787</v>
      </c>
      <c r="M733" s="48">
        <v>44073</v>
      </c>
      <c r="N733" s="40">
        <v>41667</v>
      </c>
      <c r="O733" s="40">
        <v>8333</v>
      </c>
      <c r="P733" s="40">
        <v>50000</v>
      </c>
      <c r="Q733" s="41" t="s">
        <v>121</v>
      </c>
      <c r="R733" s="39" t="s">
        <v>122</v>
      </c>
      <c r="S733" s="39" t="s">
        <v>61</v>
      </c>
      <c r="T733" s="41"/>
      <c r="U733" s="41"/>
      <c r="V733" s="78" t="s">
        <v>2832</v>
      </c>
      <c r="W733" s="75" t="s">
        <v>1620</v>
      </c>
      <c r="X733" s="78"/>
      <c r="Y733" s="78"/>
      <c r="Z733" s="1" t="s">
        <v>7</v>
      </c>
      <c r="AA733" s="18"/>
      <c r="AB733" s="18"/>
      <c r="AC733" s="18"/>
      <c r="AD733" s="18"/>
      <c r="AE733" s="18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  <c r="AU733" s="18"/>
      <c r="AV733" s="18"/>
      <c r="AW733" s="18"/>
      <c r="AX733" s="18"/>
      <c r="AY733" s="18"/>
      <c r="AZ733" s="18"/>
      <c r="BA733" s="18"/>
      <c r="BB733" s="18"/>
      <c r="BC733" s="18"/>
      <c r="BD733" s="18"/>
      <c r="BE733" s="18"/>
      <c r="BF733" s="18"/>
      <c r="BG733" s="18"/>
      <c r="BH733" s="18"/>
      <c r="BI733" s="18"/>
      <c r="BJ733" s="18"/>
      <c r="BK733" s="18"/>
      <c r="BL733" s="18"/>
      <c r="BM733" s="18"/>
      <c r="BN733" s="18"/>
      <c r="BO733" s="18"/>
      <c r="BP733" s="18"/>
      <c r="BQ733" s="18"/>
      <c r="BR733" s="18"/>
      <c r="BS733" s="18"/>
      <c r="BT733" s="18"/>
      <c r="BU733" s="18"/>
      <c r="BV733" s="18"/>
      <c r="BW733" s="18"/>
      <c r="BX733" s="18"/>
      <c r="BY733" s="18"/>
      <c r="BZ733" s="18"/>
      <c r="CA733" s="18"/>
      <c r="CB733" s="18"/>
      <c r="CC733" s="18"/>
      <c r="CD733" s="18"/>
      <c r="CE733" s="18"/>
      <c r="CF733" s="18"/>
      <c r="CG733" s="18"/>
      <c r="CH733" s="18"/>
      <c r="CI733" s="18"/>
      <c r="CJ733" s="18"/>
      <c r="CK733" s="18"/>
      <c r="CL733" s="18"/>
      <c r="CM733" s="18"/>
      <c r="CN733" s="18"/>
      <c r="CO733" s="18"/>
      <c r="CP733" s="18"/>
      <c r="CQ733" s="18"/>
    </row>
    <row r="734" spans="1:95" ht="18" customHeight="1" x14ac:dyDescent="0.25">
      <c r="A734" s="43" t="s">
        <v>11</v>
      </c>
      <c r="B734" s="43" t="s">
        <v>62</v>
      </c>
      <c r="C734" s="39" t="s">
        <v>1370</v>
      </c>
      <c r="D734" s="43" t="s">
        <v>1330</v>
      </c>
      <c r="E734" s="43" t="s">
        <v>36</v>
      </c>
      <c r="F734" s="43"/>
      <c r="G734" s="43"/>
      <c r="H734" s="35" t="s">
        <v>2460</v>
      </c>
      <c r="I734" s="43" t="s">
        <v>2461</v>
      </c>
      <c r="J734" s="31">
        <v>3</v>
      </c>
      <c r="K734" s="30">
        <v>43952</v>
      </c>
      <c r="L734" s="30">
        <v>43831</v>
      </c>
      <c r="M734" s="30">
        <v>44104</v>
      </c>
      <c r="N734" s="29">
        <v>29339</v>
      </c>
      <c r="O734" s="29">
        <v>1544</v>
      </c>
      <c r="P734" s="29">
        <v>30883</v>
      </c>
      <c r="Q734" s="43" t="s">
        <v>1371</v>
      </c>
      <c r="R734" s="43" t="s">
        <v>1372</v>
      </c>
      <c r="S734" s="43" t="s">
        <v>1632</v>
      </c>
      <c r="T734" s="43" t="s">
        <v>1633</v>
      </c>
      <c r="U734" s="43" t="s">
        <v>2462</v>
      </c>
      <c r="V734" s="78" t="s">
        <v>3424</v>
      </c>
      <c r="W734" s="75" t="s">
        <v>2774</v>
      </c>
      <c r="X734" s="76" t="s">
        <v>1687</v>
      </c>
      <c r="Y734" s="76" t="s">
        <v>1627</v>
      </c>
      <c r="Z734" s="1" t="s">
        <v>7</v>
      </c>
    </row>
    <row r="735" spans="1:95" ht="18" customHeight="1" x14ac:dyDescent="0.25">
      <c r="A735" s="39" t="s">
        <v>11</v>
      </c>
      <c r="B735" s="39" t="s">
        <v>62</v>
      </c>
      <c r="C735" s="39" t="s">
        <v>1370</v>
      </c>
      <c r="D735" s="39" t="s">
        <v>226</v>
      </c>
      <c r="E735" s="39" t="s">
        <v>25</v>
      </c>
      <c r="F735" s="39" t="s">
        <v>9</v>
      </c>
      <c r="G735" s="39" t="s">
        <v>9</v>
      </c>
      <c r="H735" s="36">
        <v>33122</v>
      </c>
      <c r="I735" s="41"/>
      <c r="J735" s="8">
        <v>2</v>
      </c>
      <c r="K735" s="48">
        <v>43696</v>
      </c>
      <c r="L735" s="48">
        <v>43709</v>
      </c>
      <c r="M735" s="48">
        <v>44074</v>
      </c>
      <c r="N735" s="40">
        <v>45000</v>
      </c>
      <c r="O735" s="40">
        <v>0</v>
      </c>
      <c r="P735" s="40">
        <v>45000</v>
      </c>
      <c r="Q735" s="41" t="s">
        <v>1509</v>
      </c>
      <c r="R735" s="39" t="s">
        <v>1385</v>
      </c>
      <c r="S735" s="39" t="s">
        <v>49</v>
      </c>
      <c r="T735" s="41"/>
      <c r="U735" s="41"/>
      <c r="V735" s="78" t="s">
        <v>3162</v>
      </c>
      <c r="W735" s="75" t="s">
        <v>1620</v>
      </c>
      <c r="X735" s="78"/>
      <c r="Y735" s="78"/>
      <c r="Z735" s="1" t="s">
        <v>7</v>
      </c>
      <c r="AA735" s="18"/>
      <c r="AB735" s="18"/>
      <c r="AC735" s="18"/>
      <c r="AD735" s="18"/>
      <c r="AE735" s="18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  <c r="AU735" s="18"/>
      <c r="AV735" s="18"/>
      <c r="AW735" s="18"/>
      <c r="AX735" s="18"/>
      <c r="AY735" s="18"/>
      <c r="AZ735" s="18"/>
      <c r="BA735" s="18"/>
      <c r="BB735" s="18"/>
      <c r="BC735" s="18"/>
      <c r="BD735" s="18"/>
      <c r="BE735" s="18"/>
      <c r="BF735" s="18"/>
      <c r="BG735" s="18"/>
      <c r="BH735" s="18"/>
      <c r="BI735" s="18"/>
      <c r="BJ735" s="18"/>
      <c r="BK735" s="18"/>
      <c r="BL735" s="18"/>
      <c r="BM735" s="18"/>
      <c r="BN735" s="18"/>
      <c r="BO735" s="18"/>
      <c r="BP735" s="18"/>
      <c r="BQ735" s="18"/>
      <c r="BR735" s="18"/>
      <c r="BS735" s="18"/>
      <c r="BT735" s="18"/>
      <c r="BU735" s="18"/>
      <c r="BV735" s="18"/>
      <c r="BW735" s="18"/>
      <c r="BX735" s="18"/>
      <c r="BY735" s="18"/>
      <c r="BZ735" s="18"/>
      <c r="CA735" s="18"/>
      <c r="CB735" s="18"/>
      <c r="CC735" s="18"/>
      <c r="CD735" s="18"/>
      <c r="CE735" s="18"/>
      <c r="CF735" s="18"/>
      <c r="CG735" s="18"/>
      <c r="CH735" s="18"/>
      <c r="CI735" s="18"/>
      <c r="CJ735" s="18"/>
      <c r="CK735" s="18"/>
      <c r="CL735" s="18"/>
      <c r="CM735" s="18"/>
      <c r="CN735" s="18"/>
      <c r="CO735" s="18"/>
      <c r="CP735" s="18"/>
      <c r="CQ735" s="18"/>
    </row>
    <row r="736" spans="1:95" ht="18" customHeight="1" x14ac:dyDescent="0.25">
      <c r="A736" s="39" t="s">
        <v>11</v>
      </c>
      <c r="B736" s="39" t="s">
        <v>62</v>
      </c>
      <c r="C736" s="39" t="s">
        <v>1389</v>
      </c>
      <c r="D736" s="39" t="s">
        <v>1397</v>
      </c>
      <c r="E736" s="39" t="s">
        <v>70</v>
      </c>
      <c r="F736" s="39" t="s">
        <v>9</v>
      </c>
      <c r="G736" s="39" t="s">
        <v>9</v>
      </c>
      <c r="H736" s="36">
        <v>33808</v>
      </c>
      <c r="I736" s="41"/>
      <c r="J736" s="8">
        <v>2</v>
      </c>
      <c r="K736" s="48">
        <v>43699</v>
      </c>
      <c r="L736" s="48">
        <v>43374</v>
      </c>
      <c r="M736" s="48">
        <v>43738</v>
      </c>
      <c r="N736" s="40">
        <v>23571</v>
      </c>
      <c r="O736" s="40">
        <v>0</v>
      </c>
      <c r="P736" s="40">
        <v>23571</v>
      </c>
      <c r="Q736" s="41" t="s">
        <v>1533</v>
      </c>
      <c r="R736" s="39" t="s">
        <v>1398</v>
      </c>
      <c r="S736" s="39" t="s">
        <v>49</v>
      </c>
      <c r="T736" s="41"/>
      <c r="U736" s="41"/>
      <c r="V736" s="78" t="s">
        <v>3157</v>
      </c>
      <c r="W736" s="75" t="s">
        <v>1620</v>
      </c>
      <c r="X736" s="78"/>
      <c r="Y736" s="78"/>
      <c r="Z736" s="1" t="s">
        <v>7</v>
      </c>
      <c r="AA736" s="18"/>
      <c r="AB736" s="18"/>
      <c r="AC736" s="18"/>
      <c r="AD736" s="18"/>
      <c r="AE736" s="18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  <c r="AU736" s="18"/>
      <c r="AV736" s="18"/>
      <c r="AW736" s="18"/>
      <c r="AX736" s="18"/>
      <c r="AY736" s="18"/>
      <c r="AZ736" s="18"/>
      <c r="BA736" s="18"/>
      <c r="BB736" s="18"/>
      <c r="BC736" s="18"/>
      <c r="BD736" s="18"/>
      <c r="BE736" s="18"/>
      <c r="BF736" s="18"/>
      <c r="BG736" s="18"/>
      <c r="BH736" s="18"/>
      <c r="BI736" s="18"/>
      <c r="BJ736" s="18"/>
      <c r="BK736" s="18"/>
      <c r="BL736" s="18"/>
      <c r="BM736" s="18"/>
      <c r="BN736" s="18"/>
      <c r="BO736" s="18"/>
      <c r="BP736" s="18"/>
      <c r="BQ736" s="18"/>
      <c r="BR736" s="18"/>
      <c r="BS736" s="18"/>
      <c r="BT736" s="18"/>
      <c r="BU736" s="18"/>
      <c r="BV736" s="18"/>
      <c r="BW736" s="18"/>
      <c r="BX736" s="18"/>
      <c r="BY736" s="18"/>
      <c r="BZ736" s="18"/>
      <c r="CA736" s="18"/>
      <c r="CB736" s="18"/>
      <c r="CC736" s="18"/>
      <c r="CD736" s="18"/>
      <c r="CE736" s="18"/>
      <c r="CF736" s="18"/>
      <c r="CG736" s="18"/>
      <c r="CH736" s="18"/>
      <c r="CI736" s="18"/>
      <c r="CJ736" s="18"/>
      <c r="CK736" s="18"/>
      <c r="CL736" s="18"/>
      <c r="CM736" s="18"/>
      <c r="CN736" s="18"/>
      <c r="CO736" s="18"/>
      <c r="CP736" s="18"/>
      <c r="CQ736" s="18"/>
    </row>
    <row r="737" spans="1:95" ht="18" customHeight="1" x14ac:dyDescent="0.25">
      <c r="A737" s="39" t="s">
        <v>11</v>
      </c>
      <c r="B737" s="39" t="s">
        <v>62</v>
      </c>
      <c r="C737" s="39" t="s">
        <v>63</v>
      </c>
      <c r="D737" s="39" t="s">
        <v>64</v>
      </c>
      <c r="E737" s="39" t="s">
        <v>25</v>
      </c>
      <c r="F737" s="39" t="s">
        <v>9</v>
      </c>
      <c r="G737" s="39" t="s">
        <v>9</v>
      </c>
      <c r="H737" s="36">
        <v>34521</v>
      </c>
      <c r="I737" s="41"/>
      <c r="J737" s="8">
        <v>1</v>
      </c>
      <c r="K737" s="48">
        <v>43740</v>
      </c>
      <c r="L737" s="48">
        <v>43709</v>
      </c>
      <c r="M737" s="48">
        <v>44439</v>
      </c>
      <c r="N737" s="40">
        <v>70000</v>
      </c>
      <c r="O737" s="40">
        <v>0</v>
      </c>
      <c r="P737" s="40">
        <v>70000</v>
      </c>
      <c r="Q737" s="41" t="s">
        <v>65</v>
      </c>
      <c r="R737" s="39" t="s">
        <v>66</v>
      </c>
      <c r="S737" s="39" t="s">
        <v>49</v>
      </c>
      <c r="T737" s="41"/>
      <c r="U737" s="41"/>
      <c r="V737" s="78" t="s">
        <v>3184</v>
      </c>
      <c r="W737" s="75" t="s">
        <v>1620</v>
      </c>
      <c r="X737" s="78"/>
      <c r="Y737" s="78"/>
      <c r="Z737" s="1" t="s">
        <v>7</v>
      </c>
      <c r="AA737" s="18"/>
      <c r="AB737" s="18"/>
      <c r="AC737" s="18"/>
      <c r="AD737" s="18"/>
      <c r="AE737" s="18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  <c r="AU737" s="18"/>
      <c r="AV737" s="18"/>
      <c r="AW737" s="18"/>
      <c r="AX737" s="18"/>
      <c r="AY737" s="18"/>
      <c r="AZ737" s="18"/>
      <c r="BA737" s="18"/>
      <c r="BB737" s="18"/>
      <c r="BC737" s="18"/>
      <c r="BD737" s="18"/>
      <c r="BE737" s="18"/>
      <c r="BF737" s="18"/>
      <c r="BG737" s="18"/>
      <c r="BH737" s="18"/>
      <c r="BI737" s="18"/>
      <c r="BJ737" s="18"/>
      <c r="BK737" s="18"/>
      <c r="BL737" s="18"/>
      <c r="BM737" s="18"/>
      <c r="BN737" s="18"/>
      <c r="BO737" s="18"/>
      <c r="BP737" s="18"/>
      <c r="BQ737" s="18"/>
      <c r="BR737" s="18"/>
      <c r="BS737" s="18"/>
      <c r="BT737" s="18"/>
      <c r="BU737" s="18"/>
      <c r="BV737" s="18"/>
      <c r="BW737" s="18"/>
      <c r="BX737" s="18"/>
      <c r="BY737" s="18"/>
      <c r="BZ737" s="18"/>
      <c r="CA737" s="18"/>
      <c r="CB737" s="18"/>
      <c r="CC737" s="18"/>
      <c r="CD737" s="18"/>
      <c r="CE737" s="18"/>
      <c r="CF737" s="18"/>
      <c r="CG737" s="18"/>
      <c r="CH737" s="18"/>
      <c r="CI737" s="18"/>
      <c r="CJ737" s="18"/>
      <c r="CK737" s="18"/>
      <c r="CL737" s="18"/>
      <c r="CM737" s="18"/>
      <c r="CN737" s="18"/>
      <c r="CO737" s="18"/>
      <c r="CP737" s="18"/>
      <c r="CQ737" s="18"/>
    </row>
    <row r="738" spans="1:95" ht="18" customHeight="1" x14ac:dyDescent="0.25">
      <c r="A738" s="43" t="s">
        <v>11</v>
      </c>
      <c r="B738" s="43" t="s">
        <v>62</v>
      </c>
      <c r="C738" s="39" t="s">
        <v>811</v>
      </c>
      <c r="D738" s="43" t="s">
        <v>1382</v>
      </c>
      <c r="E738" s="43" t="s">
        <v>36</v>
      </c>
      <c r="F738" s="43" t="s">
        <v>2680</v>
      </c>
      <c r="G738" s="43" t="s">
        <v>36</v>
      </c>
      <c r="H738" s="35" t="s">
        <v>2681</v>
      </c>
      <c r="I738" s="43" t="s">
        <v>2682</v>
      </c>
      <c r="J738" s="31">
        <v>4</v>
      </c>
      <c r="K738" s="30">
        <v>43920</v>
      </c>
      <c r="L738" s="30">
        <v>43831</v>
      </c>
      <c r="M738" s="30">
        <v>44196</v>
      </c>
      <c r="N738" s="29">
        <v>212500</v>
      </c>
      <c r="O738" s="29">
        <v>42500</v>
      </c>
      <c r="P738" s="29">
        <v>255000</v>
      </c>
      <c r="Q738" s="43" t="s">
        <v>1383</v>
      </c>
      <c r="R738" s="43" t="s">
        <v>1384</v>
      </c>
      <c r="S738" s="43" t="s">
        <v>1632</v>
      </c>
      <c r="T738" s="43" t="s">
        <v>1633</v>
      </c>
      <c r="U738" s="43" t="s">
        <v>2683</v>
      </c>
      <c r="V738" s="78" t="s">
        <v>3208</v>
      </c>
      <c r="W738" s="75" t="s">
        <v>2774</v>
      </c>
      <c r="X738" s="76" t="s">
        <v>1687</v>
      </c>
      <c r="Y738" s="76" t="s">
        <v>1627</v>
      </c>
      <c r="Z738" s="1" t="s">
        <v>7</v>
      </c>
    </row>
    <row r="739" spans="1:95" ht="18" customHeight="1" x14ac:dyDescent="0.25">
      <c r="A739" s="39" t="s">
        <v>11</v>
      </c>
      <c r="B739" s="39" t="s">
        <v>62</v>
      </c>
      <c r="C739" s="39" t="s">
        <v>811</v>
      </c>
      <c r="D739" s="39" t="s">
        <v>812</v>
      </c>
      <c r="E739" s="39" t="s">
        <v>25</v>
      </c>
      <c r="F739" s="39" t="s">
        <v>9</v>
      </c>
      <c r="G739" s="39" t="s">
        <v>9</v>
      </c>
      <c r="H739" s="36">
        <v>35157</v>
      </c>
      <c r="I739" s="41"/>
      <c r="J739" s="8">
        <v>1</v>
      </c>
      <c r="K739" s="48">
        <v>43864</v>
      </c>
      <c r="L739" s="48">
        <v>43832</v>
      </c>
      <c r="M739" s="48">
        <v>43921</v>
      </c>
      <c r="N739" s="40">
        <v>136364</v>
      </c>
      <c r="O739" s="40">
        <v>13636</v>
      </c>
      <c r="P739" s="40">
        <v>150000</v>
      </c>
      <c r="Q739" s="41" t="s">
        <v>813</v>
      </c>
      <c r="R739" s="39" t="s">
        <v>814</v>
      </c>
      <c r="S739" s="39" t="s">
        <v>49</v>
      </c>
      <c r="T739" s="41"/>
      <c r="U739" s="41"/>
      <c r="V739" s="78" t="s">
        <v>2984</v>
      </c>
      <c r="W739" s="75" t="s">
        <v>1620</v>
      </c>
      <c r="X739" s="78"/>
      <c r="Y739" s="78"/>
      <c r="Z739" s="1" t="s">
        <v>7</v>
      </c>
      <c r="AA739" s="18"/>
      <c r="AB739" s="18"/>
      <c r="AC739" s="18"/>
      <c r="AD739" s="18"/>
      <c r="AE739" s="18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  <c r="AU739" s="18"/>
      <c r="AV739" s="18"/>
      <c r="AW739" s="18"/>
      <c r="AX739" s="18"/>
      <c r="AY739" s="18"/>
      <c r="AZ739" s="18"/>
      <c r="BA739" s="18"/>
      <c r="BB739" s="18"/>
      <c r="BC739" s="18"/>
      <c r="BD739" s="18"/>
      <c r="BE739" s="18"/>
      <c r="BF739" s="18"/>
      <c r="BG739" s="18"/>
      <c r="BH739" s="18"/>
      <c r="BI739" s="18"/>
      <c r="BJ739" s="18"/>
      <c r="BK739" s="18"/>
      <c r="BL739" s="18"/>
      <c r="BM739" s="18"/>
      <c r="BN739" s="18"/>
      <c r="BO739" s="18"/>
      <c r="BP739" s="18"/>
      <c r="BQ739" s="18"/>
      <c r="BR739" s="18"/>
      <c r="BS739" s="18"/>
      <c r="BT739" s="18"/>
      <c r="BU739" s="18"/>
      <c r="BV739" s="18"/>
      <c r="BW739" s="18"/>
      <c r="BX739" s="18"/>
      <c r="BY739" s="18"/>
      <c r="BZ739" s="18"/>
      <c r="CA739" s="18"/>
      <c r="CB739" s="18"/>
      <c r="CC739" s="18"/>
      <c r="CD739" s="18"/>
      <c r="CE739" s="18"/>
      <c r="CF739" s="18"/>
      <c r="CG739" s="18"/>
      <c r="CH739" s="18"/>
      <c r="CI739" s="18"/>
      <c r="CJ739" s="18"/>
      <c r="CK739" s="18"/>
      <c r="CL739" s="18"/>
      <c r="CM739" s="18"/>
      <c r="CN739" s="18"/>
      <c r="CO739" s="18"/>
      <c r="CP739" s="18"/>
      <c r="CQ739" s="18"/>
    </row>
    <row r="740" spans="1:95" ht="18" customHeight="1" x14ac:dyDescent="0.25">
      <c r="B740" s="45"/>
      <c r="C740" s="45"/>
      <c r="D740" s="45"/>
      <c r="E740" s="45"/>
      <c r="F740" s="45"/>
      <c r="G740" s="45"/>
      <c r="H740" s="33"/>
      <c r="I740" s="46"/>
      <c r="J740" s="34"/>
      <c r="K740" s="34"/>
      <c r="L740" s="34"/>
      <c r="M740" s="34"/>
      <c r="N740" s="46"/>
      <c r="O740" s="46"/>
      <c r="P740" s="46"/>
      <c r="Q740" s="45"/>
      <c r="R740" s="45"/>
      <c r="S740" s="45"/>
      <c r="T740" s="45"/>
      <c r="U740" s="45"/>
      <c r="W740" s="45"/>
      <c r="X740" s="46"/>
      <c r="Y740" s="46"/>
    </row>
  </sheetData>
  <sortState ref="A8:CU742">
    <sortCondition ref="A8:A742"/>
    <sortCondition ref="B8:B742"/>
    <sortCondition ref="C8:C742"/>
    <sortCondition ref="D8:D742"/>
    <sortCondition ref="H8:H742"/>
  </sortState>
  <pageMargins left="0.2" right="0" top="0.25" bottom="0.5" header="0" footer="0.25"/>
  <pageSetup scale="31" fitToHeight="100" orientation="landscape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4"/>
  <sheetViews>
    <sheetView showGridLines="0" zoomScale="110" zoomScaleNormal="110" workbookViewId="0">
      <selection activeCell="B17" sqref="B17"/>
    </sheetView>
  </sheetViews>
  <sheetFormatPr defaultRowHeight="15" x14ac:dyDescent="0.25"/>
  <cols>
    <col min="1" max="1" width="21.7109375" style="1" customWidth="1"/>
    <col min="2" max="2" width="30.7109375" style="1" customWidth="1"/>
    <col min="3" max="3" width="27.140625" style="1" customWidth="1"/>
  </cols>
  <sheetData>
    <row r="1" spans="1:3" x14ac:dyDescent="0.25">
      <c r="A1" s="23" t="s">
        <v>1</v>
      </c>
      <c r="B1" s="23" t="s">
        <v>2</v>
      </c>
      <c r="C1" s="6" t="s">
        <v>2789</v>
      </c>
    </row>
    <row r="2" spans="1:3" x14ac:dyDescent="0.25">
      <c r="A2" s="39" t="s">
        <v>8</v>
      </c>
      <c r="B2" s="39" t="s">
        <v>18</v>
      </c>
      <c r="C2" s="42" t="s">
        <v>2815</v>
      </c>
    </row>
    <row r="3" spans="1:3" x14ac:dyDescent="0.25">
      <c r="A3" s="43" t="s">
        <v>8</v>
      </c>
      <c r="B3" s="43" t="s">
        <v>18</v>
      </c>
      <c r="C3" s="42" t="s">
        <v>3226</v>
      </c>
    </row>
    <row r="4" spans="1:3" x14ac:dyDescent="0.25">
      <c r="A4" s="43" t="s">
        <v>8</v>
      </c>
      <c r="B4" s="43" t="s">
        <v>18</v>
      </c>
      <c r="C4" s="42" t="s">
        <v>3303</v>
      </c>
    </row>
    <row r="5" spans="1:3" x14ac:dyDescent="0.25">
      <c r="A5" s="43" t="s">
        <v>8</v>
      </c>
      <c r="B5" s="43" t="s">
        <v>18</v>
      </c>
      <c r="C5" s="42" t="s">
        <v>3287</v>
      </c>
    </row>
    <row r="6" spans="1:3" x14ac:dyDescent="0.25">
      <c r="A6" s="43" t="s">
        <v>8</v>
      </c>
      <c r="B6" s="43" t="s">
        <v>18</v>
      </c>
      <c r="C6" s="42" t="s">
        <v>3288</v>
      </c>
    </row>
    <row r="7" spans="1:3" x14ac:dyDescent="0.25">
      <c r="A7" s="43" t="s">
        <v>8</v>
      </c>
      <c r="B7" s="43" t="s">
        <v>18</v>
      </c>
      <c r="C7" s="42" t="s">
        <v>3296</v>
      </c>
    </row>
    <row r="8" spans="1:3" x14ac:dyDescent="0.25">
      <c r="A8" s="39" t="s">
        <v>8</v>
      </c>
      <c r="B8" s="39" t="s">
        <v>41</v>
      </c>
      <c r="C8" s="42" t="s">
        <v>2810</v>
      </c>
    </row>
    <row r="9" spans="1:3" x14ac:dyDescent="0.25">
      <c r="A9" s="39" t="s">
        <v>8</v>
      </c>
      <c r="B9" s="39" t="s">
        <v>41</v>
      </c>
      <c r="C9" s="42" t="s">
        <v>2811</v>
      </c>
    </row>
    <row r="10" spans="1:3" x14ac:dyDescent="0.25">
      <c r="A10" s="39" t="s">
        <v>8</v>
      </c>
      <c r="B10" s="39" t="s">
        <v>41</v>
      </c>
      <c r="C10" s="42" t="s">
        <v>2795</v>
      </c>
    </row>
    <row r="11" spans="1:3" x14ac:dyDescent="0.25">
      <c r="A11" s="39" t="s">
        <v>8</v>
      </c>
      <c r="B11" s="39" t="s">
        <v>41</v>
      </c>
      <c r="C11" s="42" t="s">
        <v>2799</v>
      </c>
    </row>
    <row r="12" spans="1:3" x14ac:dyDescent="0.25">
      <c r="A12" s="39" t="s">
        <v>8</v>
      </c>
      <c r="B12" s="39" t="s">
        <v>347</v>
      </c>
      <c r="C12" s="42" t="s">
        <v>3120</v>
      </c>
    </row>
    <row r="13" spans="1:3" x14ac:dyDescent="0.25">
      <c r="A13" s="39" t="s">
        <v>8</v>
      </c>
      <c r="B13" s="39" t="s">
        <v>347</v>
      </c>
      <c r="C13" s="42" t="s">
        <v>2918</v>
      </c>
    </row>
    <row r="14" spans="1:3" x14ac:dyDescent="0.25">
      <c r="A14" s="39" t="s">
        <v>8</v>
      </c>
      <c r="B14" s="39" t="s">
        <v>604</v>
      </c>
      <c r="C14" s="42" t="s">
        <v>2899</v>
      </c>
    </row>
    <row r="15" spans="1:3" x14ac:dyDescent="0.25">
      <c r="A15" s="39" t="s">
        <v>8</v>
      </c>
      <c r="B15" s="39" t="s">
        <v>604</v>
      </c>
      <c r="C15" s="42" t="s">
        <v>2793</v>
      </c>
    </row>
    <row r="16" spans="1:3" x14ac:dyDescent="0.25">
      <c r="A16" s="39" t="s">
        <v>8</v>
      </c>
      <c r="B16" s="39" t="s">
        <v>604</v>
      </c>
      <c r="C16" s="42" t="s">
        <v>2798</v>
      </c>
    </row>
    <row r="17" spans="1:3" x14ac:dyDescent="0.25">
      <c r="A17" s="39" t="s">
        <v>8</v>
      </c>
      <c r="B17" s="39" t="s">
        <v>604</v>
      </c>
      <c r="C17" s="42" t="s">
        <v>2891</v>
      </c>
    </row>
    <row r="18" spans="1:3" x14ac:dyDescent="0.25">
      <c r="A18" s="39" t="s">
        <v>8</v>
      </c>
      <c r="B18" s="39" t="s">
        <v>604</v>
      </c>
      <c r="C18" s="42" t="s">
        <v>2800</v>
      </c>
    </row>
    <row r="19" spans="1:3" x14ac:dyDescent="0.25">
      <c r="A19" s="39" t="s">
        <v>8</v>
      </c>
      <c r="B19" s="39" t="s">
        <v>604</v>
      </c>
      <c r="C19" s="42" t="s">
        <v>2796</v>
      </c>
    </row>
    <row r="20" spans="1:3" x14ac:dyDescent="0.25">
      <c r="A20" s="43" t="s">
        <v>8</v>
      </c>
      <c r="B20" s="43" t="s">
        <v>604</v>
      </c>
      <c r="C20" s="42" t="s">
        <v>3289</v>
      </c>
    </row>
    <row r="21" spans="1:3" x14ac:dyDescent="0.25">
      <c r="A21" s="43" t="s">
        <v>8</v>
      </c>
      <c r="B21" s="43" t="s">
        <v>604</v>
      </c>
      <c r="C21" s="42" t="s">
        <v>3348</v>
      </c>
    </row>
    <row r="22" spans="1:3" x14ac:dyDescent="0.25">
      <c r="A22" s="43" t="s">
        <v>8</v>
      </c>
      <c r="B22" s="43" t="s">
        <v>604</v>
      </c>
      <c r="C22" s="42" t="s">
        <v>3320</v>
      </c>
    </row>
    <row r="23" spans="1:3" x14ac:dyDescent="0.25">
      <c r="A23" s="43" t="s">
        <v>8</v>
      </c>
      <c r="B23" s="43" t="s">
        <v>604</v>
      </c>
      <c r="C23" s="42" t="s">
        <v>3318</v>
      </c>
    </row>
    <row r="24" spans="1:3" x14ac:dyDescent="0.25">
      <c r="A24" s="43" t="s">
        <v>8</v>
      </c>
      <c r="B24" s="43" t="s">
        <v>604</v>
      </c>
      <c r="C24" s="42" t="s">
        <v>3319</v>
      </c>
    </row>
    <row r="25" spans="1:3" x14ac:dyDescent="0.25">
      <c r="A25" s="43" t="s">
        <v>8</v>
      </c>
      <c r="B25" s="43" t="s">
        <v>604</v>
      </c>
      <c r="C25" s="42" t="s">
        <v>3293</v>
      </c>
    </row>
    <row r="26" spans="1:3" x14ac:dyDescent="0.25">
      <c r="A26" s="43" t="s">
        <v>8</v>
      </c>
      <c r="B26" s="43" t="s">
        <v>56</v>
      </c>
      <c r="C26" s="42" t="s">
        <v>3254</v>
      </c>
    </row>
    <row r="27" spans="1:3" x14ac:dyDescent="0.25">
      <c r="A27" s="43" t="s">
        <v>8</v>
      </c>
      <c r="B27" s="43" t="s">
        <v>56</v>
      </c>
      <c r="C27" s="42" t="s">
        <v>3458</v>
      </c>
    </row>
    <row r="28" spans="1:3" x14ac:dyDescent="0.25">
      <c r="A28" s="43" t="s">
        <v>8</v>
      </c>
      <c r="B28" s="43" t="s">
        <v>56</v>
      </c>
      <c r="C28" s="42" t="s">
        <v>3311</v>
      </c>
    </row>
    <row r="29" spans="1:3" x14ac:dyDescent="0.25">
      <c r="A29" s="43" t="s">
        <v>8</v>
      </c>
      <c r="B29" s="43" t="s">
        <v>56</v>
      </c>
      <c r="C29" s="42" t="s">
        <v>3339</v>
      </c>
    </row>
    <row r="30" spans="1:3" x14ac:dyDescent="0.25">
      <c r="A30" s="43" t="s">
        <v>8</v>
      </c>
      <c r="B30" s="43" t="s">
        <v>56</v>
      </c>
      <c r="C30" s="42" t="s">
        <v>3316</v>
      </c>
    </row>
    <row r="31" spans="1:3" x14ac:dyDescent="0.25">
      <c r="A31" s="43" t="s">
        <v>8</v>
      </c>
      <c r="B31" s="43" t="s">
        <v>56</v>
      </c>
      <c r="C31" s="42" t="s">
        <v>3353</v>
      </c>
    </row>
    <row r="32" spans="1:3" x14ac:dyDescent="0.25">
      <c r="A32" s="43" t="s">
        <v>8</v>
      </c>
      <c r="B32" s="43" t="s">
        <v>56</v>
      </c>
      <c r="C32" s="42" t="s">
        <v>3340</v>
      </c>
    </row>
    <row r="33" spans="1:3" x14ac:dyDescent="0.25">
      <c r="A33" s="43" t="s">
        <v>8</v>
      </c>
      <c r="B33" s="43" t="s">
        <v>56</v>
      </c>
      <c r="C33" s="42" t="s">
        <v>3338</v>
      </c>
    </row>
    <row r="34" spans="1:3" x14ac:dyDescent="0.25">
      <c r="A34" s="43" t="s">
        <v>8</v>
      </c>
      <c r="B34" s="43" t="s">
        <v>56</v>
      </c>
      <c r="C34" s="42" t="s">
        <v>3224</v>
      </c>
    </row>
    <row r="35" spans="1:3" x14ac:dyDescent="0.25">
      <c r="A35" s="43" t="s">
        <v>8</v>
      </c>
      <c r="B35" s="43" t="s">
        <v>56</v>
      </c>
      <c r="C35" s="42" t="s">
        <v>3247</v>
      </c>
    </row>
    <row r="36" spans="1:3" x14ac:dyDescent="0.25">
      <c r="A36" s="43" t="s">
        <v>8</v>
      </c>
      <c r="B36" s="43" t="s">
        <v>56</v>
      </c>
      <c r="C36" s="42" t="s">
        <v>3230</v>
      </c>
    </row>
    <row r="37" spans="1:3" x14ac:dyDescent="0.25">
      <c r="A37" s="43" t="s">
        <v>8</v>
      </c>
      <c r="B37" s="43" t="s">
        <v>56</v>
      </c>
      <c r="C37" s="42" t="s">
        <v>3362</v>
      </c>
    </row>
    <row r="38" spans="1:3" x14ac:dyDescent="0.25">
      <c r="A38" s="43" t="s">
        <v>8</v>
      </c>
      <c r="B38" s="43" t="s">
        <v>56</v>
      </c>
      <c r="C38" s="42" t="s">
        <v>3326</v>
      </c>
    </row>
    <row r="39" spans="1:3" x14ac:dyDescent="0.25">
      <c r="A39" s="43" t="s">
        <v>8</v>
      </c>
      <c r="B39" s="43" t="s">
        <v>56</v>
      </c>
      <c r="C39" s="42" t="s">
        <v>3327</v>
      </c>
    </row>
    <row r="40" spans="1:3" x14ac:dyDescent="0.25">
      <c r="A40" s="43" t="s">
        <v>8</v>
      </c>
      <c r="B40" s="43" t="s">
        <v>56</v>
      </c>
      <c r="C40" s="42" t="s">
        <v>3328</v>
      </c>
    </row>
    <row r="41" spans="1:3" x14ac:dyDescent="0.25">
      <c r="A41" s="43" t="s">
        <v>8</v>
      </c>
      <c r="B41" s="43" t="s">
        <v>56</v>
      </c>
      <c r="C41" s="42" t="s">
        <v>3290</v>
      </c>
    </row>
    <row r="42" spans="1:3" x14ac:dyDescent="0.25">
      <c r="A42" s="43" t="s">
        <v>8</v>
      </c>
      <c r="B42" s="43" t="s">
        <v>56</v>
      </c>
      <c r="C42" s="42" t="s">
        <v>3291</v>
      </c>
    </row>
    <row r="43" spans="1:3" x14ac:dyDescent="0.25">
      <c r="A43" s="43" t="s">
        <v>8</v>
      </c>
      <c r="B43" s="43" t="s">
        <v>56</v>
      </c>
      <c r="C43" s="42" t="s">
        <v>3292</v>
      </c>
    </row>
    <row r="44" spans="1:3" x14ac:dyDescent="0.25">
      <c r="A44" s="43" t="s">
        <v>8</v>
      </c>
      <c r="B44" s="43" t="s">
        <v>56</v>
      </c>
      <c r="C44" s="42" t="s">
        <v>3394</v>
      </c>
    </row>
    <row r="45" spans="1:3" x14ac:dyDescent="0.25">
      <c r="A45" s="43" t="s">
        <v>8</v>
      </c>
      <c r="B45" s="43" t="s">
        <v>56</v>
      </c>
      <c r="C45" s="42" t="s">
        <v>3332</v>
      </c>
    </row>
    <row r="46" spans="1:3" x14ac:dyDescent="0.25">
      <c r="A46" s="43" t="s">
        <v>8</v>
      </c>
      <c r="B46" s="43" t="s">
        <v>56</v>
      </c>
      <c r="C46" s="42" t="s">
        <v>3341</v>
      </c>
    </row>
    <row r="47" spans="1:3" x14ac:dyDescent="0.25">
      <c r="A47" s="43" t="s">
        <v>8</v>
      </c>
      <c r="B47" s="43" t="s">
        <v>56</v>
      </c>
      <c r="C47" s="42" t="s">
        <v>3298</v>
      </c>
    </row>
    <row r="48" spans="1:3" x14ac:dyDescent="0.25">
      <c r="A48" s="43" t="s">
        <v>8</v>
      </c>
      <c r="B48" s="43" t="s">
        <v>547</v>
      </c>
      <c r="C48" s="42" t="s">
        <v>3367</v>
      </c>
    </row>
    <row r="49" spans="1:3" x14ac:dyDescent="0.25">
      <c r="A49" s="43" t="s">
        <v>8</v>
      </c>
      <c r="B49" s="43" t="s">
        <v>547</v>
      </c>
      <c r="C49" s="42" t="s">
        <v>3368</v>
      </c>
    </row>
    <row r="50" spans="1:3" x14ac:dyDescent="0.25">
      <c r="A50" s="43" t="s">
        <v>8</v>
      </c>
      <c r="B50" s="43" t="s">
        <v>547</v>
      </c>
      <c r="C50" s="42" t="s">
        <v>3366</v>
      </c>
    </row>
    <row r="51" spans="1:3" x14ac:dyDescent="0.25">
      <c r="A51" s="43" t="s">
        <v>8</v>
      </c>
      <c r="B51" s="43" t="s">
        <v>547</v>
      </c>
      <c r="C51" s="42" t="s">
        <v>3365</v>
      </c>
    </row>
    <row r="52" spans="1:3" x14ac:dyDescent="0.25">
      <c r="A52" s="43" t="s">
        <v>8</v>
      </c>
      <c r="B52" s="43" t="s">
        <v>368</v>
      </c>
      <c r="C52" s="42" t="s">
        <v>3360</v>
      </c>
    </row>
    <row r="53" spans="1:3" x14ac:dyDescent="0.25">
      <c r="A53" s="43" t="s">
        <v>8</v>
      </c>
      <c r="B53" s="43" t="s">
        <v>670</v>
      </c>
      <c r="C53" s="42" t="s">
        <v>3468</v>
      </c>
    </row>
    <row r="54" spans="1:3" x14ac:dyDescent="0.25">
      <c r="A54" s="43" t="s">
        <v>8</v>
      </c>
      <c r="B54" s="43" t="s">
        <v>670</v>
      </c>
      <c r="C54" s="42" t="s">
        <v>3330</v>
      </c>
    </row>
    <row r="55" spans="1:3" x14ac:dyDescent="0.25">
      <c r="A55" s="39" t="s">
        <v>8</v>
      </c>
      <c r="B55" s="39" t="s">
        <v>775</v>
      </c>
      <c r="C55" s="42" t="s">
        <v>2794</v>
      </c>
    </row>
    <row r="56" spans="1:3" x14ac:dyDescent="0.25">
      <c r="A56" s="39" t="s">
        <v>8</v>
      </c>
      <c r="B56" s="39" t="s">
        <v>775</v>
      </c>
      <c r="C56" s="42" t="s">
        <v>2808</v>
      </c>
    </row>
    <row r="57" spans="1:3" x14ac:dyDescent="0.25">
      <c r="A57" s="43" t="s">
        <v>8</v>
      </c>
      <c r="B57" s="43" t="s">
        <v>775</v>
      </c>
      <c r="C57" s="42" t="s">
        <v>3307</v>
      </c>
    </row>
    <row r="58" spans="1:3" x14ac:dyDescent="0.25">
      <c r="A58" s="43" t="s">
        <v>8</v>
      </c>
      <c r="B58" s="43" t="s">
        <v>775</v>
      </c>
      <c r="C58" s="42" t="s">
        <v>3308</v>
      </c>
    </row>
    <row r="59" spans="1:3" x14ac:dyDescent="0.25">
      <c r="A59" s="43" t="s">
        <v>8</v>
      </c>
      <c r="B59" s="43" t="s">
        <v>775</v>
      </c>
      <c r="C59" s="42" t="s">
        <v>3245</v>
      </c>
    </row>
    <row r="60" spans="1:3" x14ac:dyDescent="0.25">
      <c r="A60" s="43" t="s">
        <v>8</v>
      </c>
      <c r="B60" s="43" t="s">
        <v>775</v>
      </c>
      <c r="C60" s="42" t="s">
        <v>3396</v>
      </c>
    </row>
    <row r="61" spans="1:3" x14ac:dyDescent="0.25">
      <c r="A61" s="39" t="s">
        <v>8</v>
      </c>
      <c r="B61" s="39" t="s">
        <v>364</v>
      </c>
      <c r="C61" s="42" t="s">
        <v>2809</v>
      </c>
    </row>
    <row r="62" spans="1:3" x14ac:dyDescent="0.25">
      <c r="A62" s="39" t="s">
        <v>8</v>
      </c>
      <c r="B62" s="39" t="s">
        <v>364</v>
      </c>
      <c r="C62" s="42" t="s">
        <v>2801</v>
      </c>
    </row>
    <row r="63" spans="1:3" x14ac:dyDescent="0.25">
      <c r="A63" s="39" t="s">
        <v>8</v>
      </c>
      <c r="B63" s="39" t="s">
        <v>364</v>
      </c>
      <c r="C63" s="42" t="s">
        <v>2790</v>
      </c>
    </row>
    <row r="64" spans="1:3" x14ac:dyDescent="0.25">
      <c r="A64" s="39" t="s">
        <v>8</v>
      </c>
      <c r="B64" s="39" t="s">
        <v>364</v>
      </c>
      <c r="C64" s="42" t="s">
        <v>2813</v>
      </c>
    </row>
    <row r="65" spans="1:3" x14ac:dyDescent="0.25">
      <c r="A65" s="39" t="s">
        <v>8</v>
      </c>
      <c r="B65" s="39" t="s">
        <v>364</v>
      </c>
      <c r="C65" s="42" t="s">
        <v>2797</v>
      </c>
    </row>
    <row r="66" spans="1:3" x14ac:dyDescent="0.25">
      <c r="A66" s="39" t="s">
        <v>8</v>
      </c>
      <c r="B66" s="39" t="s">
        <v>364</v>
      </c>
      <c r="C66" s="42" t="s">
        <v>2812</v>
      </c>
    </row>
    <row r="67" spans="1:3" x14ac:dyDescent="0.25">
      <c r="A67" s="39" t="s">
        <v>8</v>
      </c>
      <c r="B67" s="39" t="s">
        <v>364</v>
      </c>
      <c r="C67" s="42" t="s">
        <v>2791</v>
      </c>
    </row>
    <row r="68" spans="1:3" x14ac:dyDescent="0.25">
      <c r="A68" s="39" t="s">
        <v>8</v>
      </c>
      <c r="B68" s="39" t="s">
        <v>364</v>
      </c>
      <c r="C68" s="42" t="s">
        <v>2807</v>
      </c>
    </row>
    <row r="69" spans="1:3" x14ac:dyDescent="0.25">
      <c r="A69" s="39" t="s">
        <v>8</v>
      </c>
      <c r="B69" s="39" t="s">
        <v>364</v>
      </c>
      <c r="C69" s="42" t="s">
        <v>2792</v>
      </c>
    </row>
    <row r="70" spans="1:3" x14ac:dyDescent="0.25">
      <c r="A70" s="43" t="s">
        <v>8</v>
      </c>
      <c r="B70" s="43" t="s">
        <v>364</v>
      </c>
      <c r="C70" s="42" t="s">
        <v>3418</v>
      </c>
    </row>
    <row r="71" spans="1:3" x14ac:dyDescent="0.25">
      <c r="A71" s="43" t="s">
        <v>8</v>
      </c>
      <c r="B71" s="43" t="s">
        <v>364</v>
      </c>
      <c r="C71" s="42" t="s">
        <v>3324</v>
      </c>
    </row>
    <row r="72" spans="1:3" x14ac:dyDescent="0.25">
      <c r="A72" s="43" t="s">
        <v>8</v>
      </c>
      <c r="B72" s="43" t="s">
        <v>364</v>
      </c>
      <c r="C72" s="42" t="s">
        <v>3274</v>
      </c>
    </row>
    <row r="73" spans="1:3" x14ac:dyDescent="0.25">
      <c r="A73" s="43" t="s">
        <v>8</v>
      </c>
      <c r="B73" s="43" t="s">
        <v>364</v>
      </c>
      <c r="C73" s="42" t="s">
        <v>3275</v>
      </c>
    </row>
    <row r="74" spans="1:3" x14ac:dyDescent="0.25">
      <c r="A74" s="43" t="s">
        <v>8</v>
      </c>
      <c r="B74" s="43" t="s">
        <v>364</v>
      </c>
      <c r="C74" s="42" t="s">
        <v>3215</v>
      </c>
    </row>
    <row r="75" spans="1:3" x14ac:dyDescent="0.25">
      <c r="A75" s="43" t="s">
        <v>8</v>
      </c>
      <c r="B75" s="43" t="s">
        <v>364</v>
      </c>
      <c r="C75" s="42" t="s">
        <v>3420</v>
      </c>
    </row>
    <row r="76" spans="1:3" x14ac:dyDescent="0.25">
      <c r="A76" s="43" t="s">
        <v>8</v>
      </c>
      <c r="B76" s="43" t="s">
        <v>364</v>
      </c>
      <c r="C76" s="42" t="s">
        <v>3378</v>
      </c>
    </row>
    <row r="77" spans="1:3" x14ac:dyDescent="0.25">
      <c r="A77" s="39" t="s">
        <v>8</v>
      </c>
      <c r="B77" s="39" t="s">
        <v>527</v>
      </c>
      <c r="C77" s="42" t="s">
        <v>2802</v>
      </c>
    </row>
    <row r="78" spans="1:3" x14ac:dyDescent="0.25">
      <c r="A78" s="39" t="s">
        <v>8</v>
      </c>
      <c r="B78" s="39" t="s">
        <v>527</v>
      </c>
      <c r="C78" s="42" t="s">
        <v>2803</v>
      </c>
    </row>
    <row r="79" spans="1:3" x14ac:dyDescent="0.25">
      <c r="A79" s="39" t="s">
        <v>8</v>
      </c>
      <c r="B79" s="39" t="s">
        <v>527</v>
      </c>
      <c r="C79" s="42" t="s">
        <v>2804</v>
      </c>
    </row>
    <row r="80" spans="1:3" x14ac:dyDescent="0.25">
      <c r="A80" s="39" t="s">
        <v>8</v>
      </c>
      <c r="B80" s="39" t="s">
        <v>527</v>
      </c>
      <c r="C80" s="42" t="s">
        <v>2805</v>
      </c>
    </row>
    <row r="81" spans="1:3" x14ac:dyDescent="0.25">
      <c r="A81" s="39" t="s">
        <v>13</v>
      </c>
      <c r="B81" s="39" t="s">
        <v>650</v>
      </c>
      <c r="C81" s="42" t="s">
        <v>2982</v>
      </c>
    </row>
    <row r="82" spans="1:3" x14ac:dyDescent="0.25">
      <c r="A82" s="39" t="s">
        <v>13</v>
      </c>
      <c r="B82" s="39" t="s">
        <v>650</v>
      </c>
      <c r="C82" s="42" t="s">
        <v>3123</v>
      </c>
    </row>
    <row r="83" spans="1:3" x14ac:dyDescent="0.25">
      <c r="A83" s="39" t="s">
        <v>13</v>
      </c>
      <c r="B83" s="39" t="s">
        <v>650</v>
      </c>
      <c r="C83" s="42" t="s">
        <v>3145</v>
      </c>
    </row>
    <row r="84" spans="1:3" x14ac:dyDescent="0.25">
      <c r="A84" s="43" t="s">
        <v>13</v>
      </c>
      <c r="B84" s="43" t="s">
        <v>650</v>
      </c>
      <c r="C84" s="42" t="s">
        <v>3306</v>
      </c>
    </row>
    <row r="85" spans="1:3" x14ac:dyDescent="0.25">
      <c r="A85" s="43" t="s">
        <v>13</v>
      </c>
      <c r="B85" s="43" t="s">
        <v>650</v>
      </c>
      <c r="C85" s="42" t="s">
        <v>3302</v>
      </c>
    </row>
    <row r="86" spans="1:3" x14ac:dyDescent="0.25">
      <c r="A86" s="39" t="s">
        <v>13</v>
      </c>
      <c r="B86" s="39" t="s">
        <v>413</v>
      </c>
      <c r="C86" s="42" t="s">
        <v>3134</v>
      </c>
    </row>
    <row r="87" spans="1:3" x14ac:dyDescent="0.25">
      <c r="A87" s="39" t="s">
        <v>13</v>
      </c>
      <c r="B87" s="39" t="s">
        <v>413</v>
      </c>
      <c r="C87" s="42" t="s">
        <v>3135</v>
      </c>
    </row>
    <row r="88" spans="1:3" x14ac:dyDescent="0.25">
      <c r="A88" s="39" t="s">
        <v>13</v>
      </c>
      <c r="B88" s="39" t="s">
        <v>413</v>
      </c>
      <c r="C88" s="42" t="s">
        <v>3104</v>
      </c>
    </row>
    <row r="89" spans="1:3" x14ac:dyDescent="0.25">
      <c r="A89" s="39" t="s">
        <v>13</v>
      </c>
      <c r="B89" s="39" t="s">
        <v>413</v>
      </c>
      <c r="C89" s="42" t="s">
        <v>3153</v>
      </c>
    </row>
    <row r="90" spans="1:3" x14ac:dyDescent="0.25">
      <c r="A90" s="39" t="s">
        <v>13</v>
      </c>
      <c r="B90" s="39" t="s">
        <v>413</v>
      </c>
      <c r="C90" s="42" t="s">
        <v>3074</v>
      </c>
    </row>
    <row r="91" spans="1:3" x14ac:dyDescent="0.25">
      <c r="A91" s="39" t="s">
        <v>13</v>
      </c>
      <c r="B91" s="39" t="s">
        <v>413</v>
      </c>
      <c r="C91" s="42" t="s">
        <v>2962</v>
      </c>
    </row>
    <row r="92" spans="1:3" x14ac:dyDescent="0.25">
      <c r="A92" s="39" t="s">
        <v>13</v>
      </c>
      <c r="B92" s="39" t="s">
        <v>413</v>
      </c>
      <c r="C92" s="42" t="s">
        <v>3111</v>
      </c>
    </row>
    <row r="93" spans="1:3" x14ac:dyDescent="0.25">
      <c r="A93" s="39" t="s">
        <v>13</v>
      </c>
      <c r="B93" s="39" t="s">
        <v>413</v>
      </c>
      <c r="C93" s="42" t="s">
        <v>3115</v>
      </c>
    </row>
    <row r="94" spans="1:3" x14ac:dyDescent="0.25">
      <c r="A94" s="43" t="s">
        <v>13</v>
      </c>
      <c r="B94" s="43" t="s">
        <v>413</v>
      </c>
      <c r="C94" s="42" t="s">
        <v>3406</v>
      </c>
    </row>
    <row r="95" spans="1:3" x14ac:dyDescent="0.25">
      <c r="A95" s="43" t="s">
        <v>13</v>
      </c>
      <c r="B95" s="43" t="s">
        <v>413</v>
      </c>
      <c r="C95" s="42" t="s">
        <v>3294</v>
      </c>
    </row>
    <row r="96" spans="1:3" x14ac:dyDescent="0.25">
      <c r="A96" s="43" t="s">
        <v>13</v>
      </c>
      <c r="B96" s="43" t="s">
        <v>413</v>
      </c>
      <c r="C96" s="42" t="s">
        <v>3337</v>
      </c>
    </row>
    <row r="97" spans="1:3" x14ac:dyDescent="0.25">
      <c r="A97" s="43" t="s">
        <v>13</v>
      </c>
      <c r="B97" s="43" t="s">
        <v>413</v>
      </c>
      <c r="C97" s="42" t="s">
        <v>3409</v>
      </c>
    </row>
    <row r="98" spans="1:3" x14ac:dyDescent="0.25">
      <c r="A98" s="39" t="s">
        <v>13</v>
      </c>
      <c r="B98" s="39" t="s">
        <v>232</v>
      </c>
      <c r="C98" s="42" t="s">
        <v>2868</v>
      </c>
    </row>
    <row r="99" spans="1:3" x14ac:dyDescent="0.25">
      <c r="A99" s="39" t="s">
        <v>13</v>
      </c>
      <c r="B99" s="39" t="s">
        <v>232</v>
      </c>
      <c r="C99" s="42" t="s">
        <v>2867</v>
      </c>
    </row>
    <row r="100" spans="1:3" x14ac:dyDescent="0.25">
      <c r="A100" s="39" t="s">
        <v>13</v>
      </c>
      <c r="B100" s="39" t="s">
        <v>232</v>
      </c>
      <c r="C100" s="42" t="s">
        <v>2866</v>
      </c>
    </row>
    <row r="101" spans="1:3" x14ac:dyDescent="0.25">
      <c r="A101" s="39" t="s">
        <v>13</v>
      </c>
      <c r="B101" s="39" t="s">
        <v>232</v>
      </c>
      <c r="C101" s="42" t="s">
        <v>2893</v>
      </c>
    </row>
    <row r="102" spans="1:3" x14ac:dyDescent="0.25">
      <c r="A102" s="39" t="s">
        <v>13</v>
      </c>
      <c r="B102" s="39" t="s">
        <v>232</v>
      </c>
      <c r="C102" s="42" t="s">
        <v>2901</v>
      </c>
    </row>
    <row r="103" spans="1:3" x14ac:dyDescent="0.25">
      <c r="A103" s="39" t="s">
        <v>13</v>
      </c>
      <c r="B103" s="39" t="s">
        <v>232</v>
      </c>
      <c r="C103" s="42" t="s">
        <v>2900</v>
      </c>
    </row>
    <row r="104" spans="1:3" x14ac:dyDescent="0.25">
      <c r="A104" s="43" t="s">
        <v>13</v>
      </c>
      <c r="B104" s="43" t="s">
        <v>232</v>
      </c>
      <c r="C104" s="42" t="s">
        <v>3414</v>
      </c>
    </row>
    <row r="105" spans="1:3" x14ac:dyDescent="0.25">
      <c r="A105" s="39" t="s">
        <v>13</v>
      </c>
      <c r="B105" s="39" t="s">
        <v>615</v>
      </c>
      <c r="C105" s="42" t="s">
        <v>2872</v>
      </c>
    </row>
    <row r="106" spans="1:3" x14ac:dyDescent="0.25">
      <c r="A106" s="39" t="s">
        <v>13</v>
      </c>
      <c r="B106" s="39" t="s">
        <v>615</v>
      </c>
      <c r="C106" s="42" t="s">
        <v>2890</v>
      </c>
    </row>
    <row r="107" spans="1:3" x14ac:dyDescent="0.25">
      <c r="A107" s="39" t="s">
        <v>13</v>
      </c>
      <c r="B107" s="39" t="s">
        <v>615</v>
      </c>
      <c r="C107" s="42" t="s">
        <v>2915</v>
      </c>
    </row>
    <row r="108" spans="1:3" x14ac:dyDescent="0.25">
      <c r="A108" s="43" t="s">
        <v>13</v>
      </c>
      <c r="B108" s="43" t="s">
        <v>615</v>
      </c>
      <c r="C108" s="42" t="s">
        <v>3333</v>
      </c>
    </row>
    <row r="109" spans="1:3" x14ac:dyDescent="0.25">
      <c r="A109" s="39" t="s">
        <v>13</v>
      </c>
      <c r="B109" s="39" t="s">
        <v>154</v>
      </c>
      <c r="C109" s="42" t="s">
        <v>2963</v>
      </c>
    </row>
    <row r="110" spans="1:3" x14ac:dyDescent="0.25">
      <c r="A110" s="39" t="s">
        <v>13</v>
      </c>
      <c r="B110" s="39" t="s">
        <v>154</v>
      </c>
      <c r="C110" s="42" t="s">
        <v>3048</v>
      </c>
    </row>
    <row r="111" spans="1:3" x14ac:dyDescent="0.25">
      <c r="A111" s="39" t="s">
        <v>13</v>
      </c>
      <c r="B111" s="39" t="s">
        <v>154</v>
      </c>
      <c r="C111" s="42" t="s">
        <v>3049</v>
      </c>
    </row>
    <row r="112" spans="1:3" x14ac:dyDescent="0.25">
      <c r="A112" s="39" t="s">
        <v>13</v>
      </c>
      <c r="B112" s="39" t="s">
        <v>154</v>
      </c>
      <c r="C112" s="42" t="s">
        <v>2965</v>
      </c>
    </row>
    <row r="113" spans="1:3" x14ac:dyDescent="0.25">
      <c r="A113" s="39" t="s">
        <v>13</v>
      </c>
      <c r="B113" s="39" t="s">
        <v>154</v>
      </c>
      <c r="C113" s="42" t="s">
        <v>2892</v>
      </c>
    </row>
    <row r="114" spans="1:3" x14ac:dyDescent="0.25">
      <c r="A114" s="39" t="s">
        <v>13</v>
      </c>
      <c r="B114" s="39" t="s">
        <v>154</v>
      </c>
      <c r="C114" s="42" t="s">
        <v>2988</v>
      </c>
    </row>
    <row r="115" spans="1:3" x14ac:dyDescent="0.25">
      <c r="A115" s="39" t="s">
        <v>13</v>
      </c>
      <c r="B115" s="39" t="s">
        <v>154</v>
      </c>
      <c r="C115" s="42" t="s">
        <v>2921</v>
      </c>
    </row>
    <row r="116" spans="1:3" x14ac:dyDescent="0.25">
      <c r="A116" s="43" t="s">
        <v>13</v>
      </c>
      <c r="B116" s="43" t="s">
        <v>154</v>
      </c>
      <c r="C116" s="42" t="s">
        <v>3239</v>
      </c>
    </row>
    <row r="117" spans="1:3" x14ac:dyDescent="0.25">
      <c r="A117" s="39" t="s">
        <v>13</v>
      </c>
      <c r="B117" s="39" t="s">
        <v>780</v>
      </c>
      <c r="C117" s="42" t="s">
        <v>2905</v>
      </c>
    </row>
    <row r="118" spans="1:3" x14ac:dyDescent="0.25">
      <c r="A118" s="39" t="s">
        <v>13</v>
      </c>
      <c r="B118" s="39" t="s">
        <v>785</v>
      </c>
      <c r="C118" s="42" t="s">
        <v>3130</v>
      </c>
    </row>
    <row r="119" spans="1:3" x14ac:dyDescent="0.25">
      <c r="A119" s="39" t="s">
        <v>13</v>
      </c>
      <c r="B119" s="39" t="s">
        <v>785</v>
      </c>
      <c r="C119" s="42" t="s">
        <v>2996</v>
      </c>
    </row>
    <row r="120" spans="1:3" x14ac:dyDescent="0.25">
      <c r="A120" s="43" t="s">
        <v>13</v>
      </c>
      <c r="B120" s="43" t="s">
        <v>785</v>
      </c>
      <c r="C120" s="42" t="s">
        <v>3232</v>
      </c>
    </row>
    <row r="121" spans="1:3" x14ac:dyDescent="0.25">
      <c r="A121" s="43" t="s">
        <v>13</v>
      </c>
      <c r="B121" s="43" t="s">
        <v>785</v>
      </c>
      <c r="C121" s="42" t="s">
        <v>3238</v>
      </c>
    </row>
    <row r="122" spans="1:3" x14ac:dyDescent="0.25">
      <c r="A122" s="43" t="s">
        <v>13</v>
      </c>
      <c r="B122" s="43" t="s">
        <v>785</v>
      </c>
      <c r="C122" s="42" t="s">
        <v>3300</v>
      </c>
    </row>
    <row r="123" spans="1:3" x14ac:dyDescent="0.25">
      <c r="A123" s="39" t="s">
        <v>13</v>
      </c>
      <c r="B123" s="39" t="s">
        <v>888</v>
      </c>
      <c r="C123" s="42" t="s">
        <v>3171</v>
      </c>
    </row>
    <row r="124" spans="1:3" x14ac:dyDescent="0.25">
      <c r="A124" s="43" t="s">
        <v>13</v>
      </c>
      <c r="B124" s="43" t="s">
        <v>888</v>
      </c>
      <c r="C124" s="42" t="s">
        <v>3295</v>
      </c>
    </row>
    <row r="125" spans="1:3" x14ac:dyDescent="0.25">
      <c r="A125" s="39" t="s">
        <v>13</v>
      </c>
      <c r="B125" s="39" t="s">
        <v>336</v>
      </c>
      <c r="C125" s="42" t="s">
        <v>3036</v>
      </c>
    </row>
    <row r="126" spans="1:3" x14ac:dyDescent="0.25">
      <c r="A126" s="39" t="s">
        <v>13</v>
      </c>
      <c r="B126" s="39" t="s">
        <v>336</v>
      </c>
      <c r="C126" s="42" t="s">
        <v>3011</v>
      </c>
    </row>
    <row r="127" spans="1:3" x14ac:dyDescent="0.25">
      <c r="A127" s="39" t="s">
        <v>13</v>
      </c>
      <c r="B127" s="39" t="s">
        <v>336</v>
      </c>
      <c r="C127" s="42" t="s">
        <v>3092</v>
      </c>
    </row>
    <row r="128" spans="1:3" x14ac:dyDescent="0.25">
      <c r="A128" s="39" t="s">
        <v>13</v>
      </c>
      <c r="B128" s="39" t="s">
        <v>336</v>
      </c>
      <c r="C128" s="42" t="s">
        <v>3093</v>
      </c>
    </row>
    <row r="129" spans="1:3" x14ac:dyDescent="0.25">
      <c r="A129" s="39" t="s">
        <v>13</v>
      </c>
      <c r="B129" s="39" t="s">
        <v>336</v>
      </c>
      <c r="C129" s="42" t="s">
        <v>3098</v>
      </c>
    </row>
    <row r="130" spans="1:3" x14ac:dyDescent="0.25">
      <c r="A130" s="39" t="s">
        <v>13</v>
      </c>
      <c r="B130" s="39" t="s">
        <v>336</v>
      </c>
      <c r="C130" s="42" t="s">
        <v>3100</v>
      </c>
    </row>
    <row r="131" spans="1:3" x14ac:dyDescent="0.25">
      <c r="A131" s="39" t="s">
        <v>13</v>
      </c>
      <c r="B131" s="39" t="s">
        <v>336</v>
      </c>
      <c r="C131" s="42" t="s">
        <v>2859</v>
      </c>
    </row>
    <row r="132" spans="1:3" x14ac:dyDescent="0.25">
      <c r="A132" s="39" t="s">
        <v>13</v>
      </c>
      <c r="B132" s="39" t="s">
        <v>336</v>
      </c>
      <c r="C132" s="42" t="s">
        <v>3199</v>
      </c>
    </row>
    <row r="133" spans="1:3" x14ac:dyDescent="0.25">
      <c r="A133" s="43" t="s">
        <v>13</v>
      </c>
      <c r="B133" s="43" t="s">
        <v>336</v>
      </c>
      <c r="C133" s="42" t="s">
        <v>3401</v>
      </c>
    </row>
    <row r="134" spans="1:3" x14ac:dyDescent="0.25">
      <c r="A134" s="43" t="s">
        <v>13</v>
      </c>
      <c r="B134" s="43" t="s">
        <v>336</v>
      </c>
      <c r="C134" s="42" t="s">
        <v>3212</v>
      </c>
    </row>
    <row r="135" spans="1:3" x14ac:dyDescent="0.25">
      <c r="A135" s="43" t="s">
        <v>13</v>
      </c>
      <c r="B135" s="43" t="s">
        <v>336</v>
      </c>
      <c r="C135" s="42" t="s">
        <v>3403</v>
      </c>
    </row>
    <row r="136" spans="1:3" x14ac:dyDescent="0.25">
      <c r="A136" s="43" t="s">
        <v>13</v>
      </c>
      <c r="B136" s="43" t="s">
        <v>336</v>
      </c>
      <c r="C136" s="42" t="s">
        <v>3435</v>
      </c>
    </row>
    <row r="137" spans="1:3" x14ac:dyDescent="0.25">
      <c r="A137" s="43" t="s">
        <v>13</v>
      </c>
      <c r="B137" s="43" t="s">
        <v>336</v>
      </c>
      <c r="C137" s="42" t="s">
        <v>3462</v>
      </c>
    </row>
    <row r="138" spans="1:3" x14ac:dyDescent="0.25">
      <c r="A138" s="39" t="s">
        <v>13</v>
      </c>
      <c r="B138" s="39" t="s">
        <v>620</v>
      </c>
      <c r="C138" s="42" t="s">
        <v>3146</v>
      </c>
    </row>
    <row r="139" spans="1:3" x14ac:dyDescent="0.25">
      <c r="A139" s="39" t="s">
        <v>12</v>
      </c>
      <c r="B139" s="39" t="s">
        <v>609</v>
      </c>
      <c r="C139" s="42" t="s">
        <v>3196</v>
      </c>
    </row>
    <row r="140" spans="1:3" x14ac:dyDescent="0.25">
      <c r="A140" s="39" t="s">
        <v>12</v>
      </c>
      <c r="B140" s="39" t="s">
        <v>609</v>
      </c>
      <c r="C140" s="42" t="s">
        <v>3087</v>
      </c>
    </row>
    <row r="141" spans="1:3" x14ac:dyDescent="0.25">
      <c r="A141" s="43" t="s">
        <v>12</v>
      </c>
      <c r="B141" s="43" t="s">
        <v>609</v>
      </c>
      <c r="C141" s="42" t="s">
        <v>3313</v>
      </c>
    </row>
    <row r="142" spans="1:3" x14ac:dyDescent="0.25">
      <c r="A142" s="43" t="s">
        <v>12</v>
      </c>
      <c r="B142" s="43" t="s">
        <v>609</v>
      </c>
      <c r="C142" s="42" t="s">
        <v>3346</v>
      </c>
    </row>
    <row r="143" spans="1:3" x14ac:dyDescent="0.25">
      <c r="A143" s="39" t="s">
        <v>12</v>
      </c>
      <c r="B143" s="39" t="s">
        <v>173</v>
      </c>
      <c r="C143" s="42" t="s">
        <v>2971</v>
      </c>
    </row>
    <row r="144" spans="1:3" x14ac:dyDescent="0.25">
      <c r="A144" s="39" t="s">
        <v>12</v>
      </c>
      <c r="B144" s="39" t="s">
        <v>173</v>
      </c>
      <c r="C144" s="42" t="s">
        <v>3182</v>
      </c>
    </row>
    <row r="145" spans="1:3" x14ac:dyDescent="0.25">
      <c r="A145" s="39" t="s">
        <v>12</v>
      </c>
      <c r="B145" s="39" t="s">
        <v>173</v>
      </c>
      <c r="C145" s="42" t="s">
        <v>3037</v>
      </c>
    </row>
    <row r="146" spans="1:3" x14ac:dyDescent="0.25">
      <c r="A146" s="39" t="s">
        <v>12</v>
      </c>
      <c r="B146" s="39" t="s">
        <v>173</v>
      </c>
      <c r="C146" s="42" t="s">
        <v>3038</v>
      </c>
    </row>
    <row r="147" spans="1:3" x14ac:dyDescent="0.25">
      <c r="A147" s="39" t="s">
        <v>12</v>
      </c>
      <c r="B147" s="39" t="s">
        <v>173</v>
      </c>
      <c r="C147" s="42" t="s">
        <v>2873</v>
      </c>
    </row>
    <row r="148" spans="1:3" x14ac:dyDescent="0.25">
      <c r="A148" s="39" t="s">
        <v>12</v>
      </c>
      <c r="B148" s="39" t="s">
        <v>173</v>
      </c>
      <c r="C148" s="42" t="s">
        <v>3116</v>
      </c>
    </row>
    <row r="149" spans="1:3" x14ac:dyDescent="0.25">
      <c r="A149" s="39" t="s">
        <v>12</v>
      </c>
      <c r="B149" s="39" t="s">
        <v>173</v>
      </c>
      <c r="C149" s="42" t="s">
        <v>2902</v>
      </c>
    </row>
    <row r="150" spans="1:3" x14ac:dyDescent="0.25">
      <c r="A150" s="39" t="s">
        <v>12</v>
      </c>
      <c r="B150" s="39" t="s">
        <v>173</v>
      </c>
      <c r="C150" s="42" t="s">
        <v>3107</v>
      </c>
    </row>
    <row r="151" spans="1:3" x14ac:dyDescent="0.25">
      <c r="A151" s="43" t="s">
        <v>12</v>
      </c>
      <c r="B151" s="43" t="s">
        <v>173</v>
      </c>
      <c r="C151" s="42" t="s">
        <v>3438</v>
      </c>
    </row>
    <row r="152" spans="1:3" x14ac:dyDescent="0.25">
      <c r="A152" s="43" t="s">
        <v>12</v>
      </c>
      <c r="B152" s="43" t="s">
        <v>173</v>
      </c>
      <c r="C152" s="42" t="s">
        <v>3453</v>
      </c>
    </row>
    <row r="153" spans="1:3" x14ac:dyDescent="0.25">
      <c r="A153" s="43" t="s">
        <v>12</v>
      </c>
      <c r="B153" s="43" t="s">
        <v>173</v>
      </c>
      <c r="C153" s="42" t="s">
        <v>3454</v>
      </c>
    </row>
    <row r="154" spans="1:3" x14ac:dyDescent="0.25">
      <c r="A154" s="43" t="s">
        <v>12</v>
      </c>
      <c r="B154" s="43" t="s">
        <v>173</v>
      </c>
      <c r="C154" s="42" t="s">
        <v>3358</v>
      </c>
    </row>
    <row r="155" spans="1:3" x14ac:dyDescent="0.25">
      <c r="A155" s="39" t="s">
        <v>12</v>
      </c>
      <c r="B155" s="39" t="s">
        <v>136</v>
      </c>
      <c r="C155" s="42" t="s">
        <v>3170</v>
      </c>
    </row>
    <row r="156" spans="1:3" x14ac:dyDescent="0.25">
      <c r="A156" s="39" t="s">
        <v>12</v>
      </c>
      <c r="B156" s="39" t="s">
        <v>136</v>
      </c>
      <c r="C156" s="42" t="s">
        <v>2985</v>
      </c>
    </row>
    <row r="157" spans="1:3" x14ac:dyDescent="0.25">
      <c r="A157" s="39" t="s">
        <v>12</v>
      </c>
      <c r="B157" s="39" t="s">
        <v>136</v>
      </c>
      <c r="C157" s="42" t="s">
        <v>3001</v>
      </c>
    </row>
    <row r="158" spans="1:3" x14ac:dyDescent="0.25">
      <c r="A158" s="39" t="s">
        <v>12</v>
      </c>
      <c r="B158" s="39" t="s">
        <v>136</v>
      </c>
      <c r="C158" s="42" t="s">
        <v>3096</v>
      </c>
    </row>
    <row r="159" spans="1:3" x14ac:dyDescent="0.25">
      <c r="A159" s="39" t="s">
        <v>12</v>
      </c>
      <c r="B159" s="39" t="s">
        <v>136</v>
      </c>
      <c r="C159" s="42" t="s">
        <v>3022</v>
      </c>
    </row>
    <row r="160" spans="1:3" x14ac:dyDescent="0.25">
      <c r="A160" s="39" t="s">
        <v>12</v>
      </c>
      <c r="B160" s="39" t="s">
        <v>136</v>
      </c>
      <c r="C160" s="42" t="s">
        <v>3140</v>
      </c>
    </row>
    <row r="161" spans="1:3" x14ac:dyDescent="0.25">
      <c r="A161" s="39" t="s">
        <v>12</v>
      </c>
      <c r="B161" s="39" t="s">
        <v>136</v>
      </c>
      <c r="C161" s="42" t="s">
        <v>2933</v>
      </c>
    </row>
    <row r="162" spans="1:3" x14ac:dyDescent="0.25">
      <c r="A162" s="39" t="s">
        <v>12</v>
      </c>
      <c r="B162" s="39" t="s">
        <v>136</v>
      </c>
      <c r="C162" s="42" t="s">
        <v>3097</v>
      </c>
    </row>
    <row r="163" spans="1:3" x14ac:dyDescent="0.25">
      <c r="A163" s="39" t="s">
        <v>12</v>
      </c>
      <c r="B163" s="39" t="s">
        <v>136</v>
      </c>
      <c r="C163" s="42" t="s">
        <v>3176</v>
      </c>
    </row>
    <row r="164" spans="1:3" x14ac:dyDescent="0.25">
      <c r="A164" s="43" t="s">
        <v>12</v>
      </c>
      <c r="B164" s="43" t="s">
        <v>136</v>
      </c>
      <c r="C164" s="42" t="s">
        <v>3419</v>
      </c>
    </row>
    <row r="165" spans="1:3" x14ac:dyDescent="0.25">
      <c r="A165" s="43" t="s">
        <v>12</v>
      </c>
      <c r="B165" s="43" t="s">
        <v>136</v>
      </c>
      <c r="C165" s="42" t="s">
        <v>3204</v>
      </c>
    </row>
    <row r="166" spans="1:3" x14ac:dyDescent="0.25">
      <c r="A166" s="39" t="s">
        <v>12</v>
      </c>
      <c r="B166" s="39" t="s">
        <v>275</v>
      </c>
      <c r="C166" s="42" t="s">
        <v>3099</v>
      </c>
    </row>
    <row r="167" spans="1:3" x14ac:dyDescent="0.25">
      <c r="A167" s="39" t="s">
        <v>12</v>
      </c>
      <c r="B167" s="39" t="s">
        <v>275</v>
      </c>
      <c r="C167" s="42" t="s">
        <v>3150</v>
      </c>
    </row>
    <row r="168" spans="1:3" x14ac:dyDescent="0.25">
      <c r="A168" s="39" t="s">
        <v>12</v>
      </c>
      <c r="B168" s="39" t="s">
        <v>275</v>
      </c>
      <c r="C168" s="42" t="s">
        <v>3125</v>
      </c>
    </row>
    <row r="169" spans="1:3" x14ac:dyDescent="0.25">
      <c r="A169" s="39" t="s">
        <v>12</v>
      </c>
      <c r="B169" s="39" t="s">
        <v>275</v>
      </c>
      <c r="C169" s="42" t="s">
        <v>2930</v>
      </c>
    </row>
    <row r="170" spans="1:3" x14ac:dyDescent="0.25">
      <c r="A170" s="39" t="s">
        <v>12</v>
      </c>
      <c r="B170" s="39" t="s">
        <v>275</v>
      </c>
      <c r="C170" s="42" t="s">
        <v>3046</v>
      </c>
    </row>
    <row r="171" spans="1:3" x14ac:dyDescent="0.25">
      <c r="A171" s="39" t="s">
        <v>12</v>
      </c>
      <c r="B171" s="39" t="s">
        <v>275</v>
      </c>
      <c r="C171" s="42" t="s">
        <v>2931</v>
      </c>
    </row>
    <row r="172" spans="1:3" x14ac:dyDescent="0.25">
      <c r="A172" s="39" t="s">
        <v>12</v>
      </c>
      <c r="B172" s="39" t="s">
        <v>275</v>
      </c>
      <c r="C172" s="42" t="s">
        <v>3015</v>
      </c>
    </row>
    <row r="173" spans="1:3" x14ac:dyDescent="0.25">
      <c r="A173" s="43" t="s">
        <v>12</v>
      </c>
      <c r="B173" s="43" t="s">
        <v>275</v>
      </c>
      <c r="C173" s="42" t="s">
        <v>3412</v>
      </c>
    </row>
    <row r="174" spans="1:3" x14ac:dyDescent="0.25">
      <c r="A174" s="39" t="s">
        <v>12</v>
      </c>
      <c r="B174" s="39" t="s">
        <v>1554</v>
      </c>
      <c r="C174" s="42" t="s">
        <v>3159</v>
      </c>
    </row>
    <row r="175" spans="1:3" x14ac:dyDescent="0.25">
      <c r="A175" s="39" t="s">
        <v>12</v>
      </c>
      <c r="B175" s="39" t="s">
        <v>1554</v>
      </c>
      <c r="C175" s="42" t="s">
        <v>2879</v>
      </c>
    </row>
    <row r="176" spans="1:3" x14ac:dyDescent="0.25">
      <c r="A176" s="39" t="s">
        <v>12</v>
      </c>
      <c r="B176" s="39" t="s">
        <v>1554</v>
      </c>
      <c r="C176" s="42" t="s">
        <v>3008</v>
      </c>
    </row>
    <row r="177" spans="1:3" x14ac:dyDescent="0.25">
      <c r="A177" s="39" t="s">
        <v>12</v>
      </c>
      <c r="B177" s="39" t="s">
        <v>1554</v>
      </c>
      <c r="C177" s="42" t="s">
        <v>2995</v>
      </c>
    </row>
    <row r="178" spans="1:3" x14ac:dyDescent="0.25">
      <c r="A178" s="43" t="s">
        <v>12</v>
      </c>
      <c r="B178" s="43" t="s">
        <v>1554</v>
      </c>
      <c r="C178" s="42" t="s">
        <v>3351</v>
      </c>
    </row>
    <row r="179" spans="1:3" x14ac:dyDescent="0.25">
      <c r="A179" s="43" t="s">
        <v>12</v>
      </c>
      <c r="B179" s="43" t="s">
        <v>1554</v>
      </c>
      <c r="C179" s="42" t="s">
        <v>3459</v>
      </c>
    </row>
    <row r="180" spans="1:3" x14ac:dyDescent="0.25">
      <c r="A180" s="43" t="s">
        <v>12</v>
      </c>
      <c r="B180" s="43" t="s">
        <v>1554</v>
      </c>
      <c r="C180" s="42" t="s">
        <v>3233</v>
      </c>
    </row>
    <row r="181" spans="1:3" x14ac:dyDescent="0.25">
      <c r="A181" s="39" t="s">
        <v>12</v>
      </c>
      <c r="B181" s="39" t="s">
        <v>831</v>
      </c>
      <c r="C181" s="42" t="s">
        <v>3149</v>
      </c>
    </row>
    <row r="182" spans="1:3" x14ac:dyDescent="0.25">
      <c r="A182" s="43" t="s">
        <v>12</v>
      </c>
      <c r="B182" s="43" t="s">
        <v>831</v>
      </c>
      <c r="C182" s="42" t="s">
        <v>3393</v>
      </c>
    </row>
    <row r="183" spans="1:3" x14ac:dyDescent="0.25">
      <c r="A183" s="43" t="s">
        <v>12</v>
      </c>
      <c r="B183" s="43" t="s">
        <v>831</v>
      </c>
      <c r="C183" s="42" t="s">
        <v>3253</v>
      </c>
    </row>
    <row r="184" spans="1:3" x14ac:dyDescent="0.25">
      <c r="A184" s="43" t="s">
        <v>12</v>
      </c>
      <c r="B184" s="43" t="s">
        <v>831</v>
      </c>
      <c r="C184" s="42" t="s">
        <v>3385</v>
      </c>
    </row>
    <row r="185" spans="1:3" x14ac:dyDescent="0.25">
      <c r="A185" s="39" t="s">
        <v>12</v>
      </c>
      <c r="B185" s="39" t="s">
        <v>106</v>
      </c>
      <c r="C185" s="42" t="s">
        <v>2989</v>
      </c>
    </row>
    <row r="186" spans="1:3" x14ac:dyDescent="0.25">
      <c r="A186" s="39" t="s">
        <v>12</v>
      </c>
      <c r="B186" s="39" t="s">
        <v>106</v>
      </c>
      <c r="C186" s="42" t="s">
        <v>3002</v>
      </c>
    </row>
    <row r="187" spans="1:3" x14ac:dyDescent="0.25">
      <c r="A187" s="39" t="s">
        <v>12</v>
      </c>
      <c r="B187" s="39" t="s">
        <v>106</v>
      </c>
      <c r="C187" s="42" t="s">
        <v>3133</v>
      </c>
    </row>
    <row r="188" spans="1:3" x14ac:dyDescent="0.25">
      <c r="A188" s="39" t="s">
        <v>12</v>
      </c>
      <c r="B188" s="39" t="s">
        <v>106</v>
      </c>
      <c r="C188" s="42" t="s">
        <v>3078</v>
      </c>
    </row>
    <row r="189" spans="1:3" x14ac:dyDescent="0.25">
      <c r="A189" s="39" t="s">
        <v>12</v>
      </c>
      <c r="B189" s="39" t="s">
        <v>106</v>
      </c>
      <c r="C189" s="42" t="s">
        <v>2970</v>
      </c>
    </row>
    <row r="190" spans="1:3" x14ac:dyDescent="0.25">
      <c r="A190" s="39" t="s">
        <v>12</v>
      </c>
      <c r="B190" s="39" t="s">
        <v>106</v>
      </c>
      <c r="C190" s="42" t="s">
        <v>3198</v>
      </c>
    </row>
    <row r="191" spans="1:3" x14ac:dyDescent="0.25">
      <c r="A191" s="39" t="s">
        <v>12</v>
      </c>
      <c r="B191" s="39" t="s">
        <v>106</v>
      </c>
      <c r="C191" s="42" t="s">
        <v>3188</v>
      </c>
    </row>
    <row r="192" spans="1:3" x14ac:dyDescent="0.25">
      <c r="A192" s="39" t="s">
        <v>12</v>
      </c>
      <c r="B192" s="39" t="s">
        <v>106</v>
      </c>
      <c r="C192" s="42" t="s">
        <v>3014</v>
      </c>
    </row>
    <row r="193" spans="1:3" x14ac:dyDescent="0.25">
      <c r="A193" s="39" t="s">
        <v>12</v>
      </c>
      <c r="B193" s="39" t="s">
        <v>106</v>
      </c>
      <c r="C193" s="42" t="s">
        <v>3095</v>
      </c>
    </row>
    <row r="194" spans="1:3" x14ac:dyDescent="0.25">
      <c r="A194" s="39" t="s">
        <v>12</v>
      </c>
      <c r="B194" s="39" t="s">
        <v>106</v>
      </c>
      <c r="C194" s="42" t="s">
        <v>3127</v>
      </c>
    </row>
    <row r="195" spans="1:3" x14ac:dyDescent="0.25">
      <c r="A195" s="39" t="s">
        <v>12</v>
      </c>
      <c r="B195" s="39" t="s">
        <v>106</v>
      </c>
      <c r="C195" s="42" t="s">
        <v>3027</v>
      </c>
    </row>
    <row r="196" spans="1:3" x14ac:dyDescent="0.25">
      <c r="A196" s="43" t="s">
        <v>12</v>
      </c>
      <c r="B196" s="43" t="s">
        <v>106</v>
      </c>
      <c r="C196" s="42" t="s">
        <v>3258</v>
      </c>
    </row>
    <row r="197" spans="1:3" x14ac:dyDescent="0.25">
      <c r="A197" s="43" t="s">
        <v>12</v>
      </c>
      <c r="B197" s="43" t="s">
        <v>106</v>
      </c>
      <c r="C197" s="42" t="s">
        <v>3416</v>
      </c>
    </row>
    <row r="198" spans="1:3" x14ac:dyDescent="0.25">
      <c r="A198" s="43" t="s">
        <v>12</v>
      </c>
      <c r="B198" s="43" t="s">
        <v>106</v>
      </c>
      <c r="C198" s="42" t="s">
        <v>3250</v>
      </c>
    </row>
    <row r="199" spans="1:3" x14ac:dyDescent="0.25">
      <c r="A199" s="43" t="s">
        <v>12</v>
      </c>
      <c r="B199" s="43" t="s">
        <v>106</v>
      </c>
      <c r="C199" s="42" t="s">
        <v>3321</v>
      </c>
    </row>
    <row r="200" spans="1:3" x14ac:dyDescent="0.25">
      <c r="A200" s="43" t="s">
        <v>12</v>
      </c>
      <c r="B200" s="43" t="s">
        <v>106</v>
      </c>
      <c r="C200" s="42" t="s">
        <v>3335</v>
      </c>
    </row>
    <row r="201" spans="1:3" x14ac:dyDescent="0.25">
      <c r="A201" s="39" t="s">
        <v>12</v>
      </c>
      <c r="B201" s="39" t="s">
        <v>164</v>
      </c>
      <c r="C201" s="42" t="s">
        <v>3174</v>
      </c>
    </row>
    <row r="202" spans="1:3" x14ac:dyDescent="0.25">
      <c r="A202" s="39" t="s">
        <v>12</v>
      </c>
      <c r="B202" s="39" t="s">
        <v>288</v>
      </c>
      <c r="C202" s="42" t="s">
        <v>3045</v>
      </c>
    </row>
    <row r="203" spans="1:3" x14ac:dyDescent="0.25">
      <c r="A203" s="39" t="s">
        <v>12</v>
      </c>
      <c r="B203" s="39" t="s">
        <v>288</v>
      </c>
      <c r="C203" s="42" t="s">
        <v>2895</v>
      </c>
    </row>
    <row r="204" spans="1:3" x14ac:dyDescent="0.25">
      <c r="A204" s="39" t="s">
        <v>12</v>
      </c>
      <c r="B204" s="39" t="s">
        <v>288</v>
      </c>
      <c r="C204" s="42" t="s">
        <v>2885</v>
      </c>
    </row>
    <row r="205" spans="1:3" x14ac:dyDescent="0.25">
      <c r="A205" s="43" t="s">
        <v>12</v>
      </c>
      <c r="B205" s="43" t="s">
        <v>288</v>
      </c>
      <c r="C205" s="42" t="s">
        <v>3363</v>
      </c>
    </row>
    <row r="206" spans="1:3" x14ac:dyDescent="0.25">
      <c r="A206" s="39" t="s">
        <v>15</v>
      </c>
      <c r="B206" s="39" t="s">
        <v>246</v>
      </c>
      <c r="C206" s="42" t="s">
        <v>2913</v>
      </c>
    </row>
    <row r="207" spans="1:3" x14ac:dyDescent="0.25">
      <c r="A207" s="39" t="s">
        <v>15</v>
      </c>
      <c r="B207" s="39" t="s">
        <v>246</v>
      </c>
      <c r="C207" s="42" t="s">
        <v>2858</v>
      </c>
    </row>
    <row r="208" spans="1:3" x14ac:dyDescent="0.25">
      <c r="A208" s="39" t="s">
        <v>15</v>
      </c>
      <c r="B208" s="39" t="s">
        <v>246</v>
      </c>
      <c r="C208" s="42" t="s">
        <v>2862</v>
      </c>
    </row>
    <row r="209" spans="1:3" x14ac:dyDescent="0.25">
      <c r="A209" s="39" t="s">
        <v>15</v>
      </c>
      <c r="B209" s="39" t="s">
        <v>246</v>
      </c>
      <c r="C209" s="42" t="s">
        <v>2871</v>
      </c>
    </row>
    <row r="210" spans="1:3" x14ac:dyDescent="0.25">
      <c r="A210" s="39" t="s">
        <v>15</v>
      </c>
      <c r="B210" s="39" t="s">
        <v>246</v>
      </c>
      <c r="C210" s="42" t="s">
        <v>2906</v>
      </c>
    </row>
    <row r="211" spans="1:3" x14ac:dyDescent="0.25">
      <c r="A211" s="39" t="s">
        <v>15</v>
      </c>
      <c r="B211" s="39" t="s">
        <v>246</v>
      </c>
      <c r="C211" s="42" t="s">
        <v>2916</v>
      </c>
    </row>
    <row r="212" spans="1:3" x14ac:dyDescent="0.25">
      <c r="A212" s="39" t="s">
        <v>15</v>
      </c>
      <c r="B212" s="39" t="s">
        <v>246</v>
      </c>
      <c r="C212" s="42" t="s">
        <v>2898</v>
      </c>
    </row>
    <row r="213" spans="1:3" x14ac:dyDescent="0.25">
      <c r="A213" s="39" t="s">
        <v>15</v>
      </c>
      <c r="B213" s="39" t="s">
        <v>246</v>
      </c>
      <c r="C213" s="42" t="s">
        <v>3168</v>
      </c>
    </row>
    <row r="214" spans="1:3" x14ac:dyDescent="0.25">
      <c r="A214" s="43" t="s">
        <v>15</v>
      </c>
      <c r="B214" s="43" t="s">
        <v>246</v>
      </c>
      <c r="C214" s="42" t="s">
        <v>3237</v>
      </c>
    </row>
    <row r="215" spans="1:3" x14ac:dyDescent="0.25">
      <c r="A215" s="43" t="s">
        <v>15</v>
      </c>
      <c r="B215" s="43" t="s">
        <v>848</v>
      </c>
      <c r="C215" s="42" t="s">
        <v>3236</v>
      </c>
    </row>
    <row r="216" spans="1:3" x14ac:dyDescent="0.25">
      <c r="A216" s="43" t="s">
        <v>15</v>
      </c>
      <c r="B216" s="43" t="s">
        <v>848</v>
      </c>
      <c r="C216" s="42" t="s">
        <v>3309</v>
      </c>
    </row>
    <row r="217" spans="1:3" x14ac:dyDescent="0.25">
      <c r="A217" s="43" t="s">
        <v>15</v>
      </c>
      <c r="B217" s="43" t="s">
        <v>848</v>
      </c>
      <c r="C217" s="42" t="s">
        <v>3312</v>
      </c>
    </row>
    <row r="218" spans="1:3" x14ac:dyDescent="0.25">
      <c r="A218" s="43" t="s">
        <v>15</v>
      </c>
      <c r="B218" s="43" t="s">
        <v>848</v>
      </c>
      <c r="C218" s="42" t="s">
        <v>3299</v>
      </c>
    </row>
    <row r="219" spans="1:3" x14ac:dyDescent="0.25">
      <c r="A219" s="39" t="s">
        <v>14</v>
      </c>
      <c r="B219" s="39" t="s">
        <v>169</v>
      </c>
      <c r="C219" s="42" t="s">
        <v>3039</v>
      </c>
    </row>
    <row r="220" spans="1:3" x14ac:dyDescent="0.25">
      <c r="A220" s="39" t="s">
        <v>14</v>
      </c>
      <c r="B220" s="39" t="s">
        <v>169</v>
      </c>
      <c r="C220" s="42" t="s">
        <v>3183</v>
      </c>
    </row>
    <row r="221" spans="1:3" x14ac:dyDescent="0.25">
      <c r="A221" s="39" t="s">
        <v>14</v>
      </c>
      <c r="B221" s="39" t="s">
        <v>169</v>
      </c>
      <c r="C221" s="42" t="s">
        <v>2983</v>
      </c>
    </row>
    <row r="222" spans="1:3" x14ac:dyDescent="0.25">
      <c r="A222" s="39" t="s">
        <v>14</v>
      </c>
      <c r="B222" s="39" t="s">
        <v>169</v>
      </c>
      <c r="C222" s="42" t="s">
        <v>3128</v>
      </c>
    </row>
    <row r="223" spans="1:3" x14ac:dyDescent="0.25">
      <c r="A223" s="39" t="s">
        <v>14</v>
      </c>
      <c r="B223" s="39" t="s">
        <v>169</v>
      </c>
      <c r="C223" s="42" t="s">
        <v>3081</v>
      </c>
    </row>
    <row r="224" spans="1:3" x14ac:dyDescent="0.25">
      <c r="A224" s="43" t="s">
        <v>14</v>
      </c>
      <c r="B224" s="43" t="s">
        <v>169</v>
      </c>
      <c r="C224" s="42" t="s">
        <v>3218</v>
      </c>
    </row>
    <row r="225" spans="1:3" x14ac:dyDescent="0.25">
      <c r="A225" s="43" t="s">
        <v>14</v>
      </c>
      <c r="B225" s="43" t="s">
        <v>169</v>
      </c>
      <c r="C225" s="42" t="s">
        <v>3383</v>
      </c>
    </row>
    <row r="226" spans="1:3" x14ac:dyDescent="0.25">
      <c r="A226" s="43" t="s">
        <v>14</v>
      </c>
      <c r="B226" s="43" t="s">
        <v>169</v>
      </c>
      <c r="C226" s="42" t="s">
        <v>3391</v>
      </c>
    </row>
    <row r="227" spans="1:3" x14ac:dyDescent="0.25">
      <c r="A227" s="39" t="s">
        <v>14</v>
      </c>
      <c r="B227" s="39" t="s">
        <v>190</v>
      </c>
      <c r="C227" s="42" t="s">
        <v>2887</v>
      </c>
    </row>
    <row r="228" spans="1:3" x14ac:dyDescent="0.25">
      <c r="A228" s="39" t="s">
        <v>14</v>
      </c>
      <c r="B228" s="39" t="s">
        <v>190</v>
      </c>
      <c r="C228" s="42" t="s">
        <v>2888</v>
      </c>
    </row>
    <row r="229" spans="1:3" x14ac:dyDescent="0.25">
      <c r="A229" s="39" t="s">
        <v>14</v>
      </c>
      <c r="B229" s="39" t="s">
        <v>190</v>
      </c>
      <c r="C229" s="42" t="s">
        <v>2889</v>
      </c>
    </row>
    <row r="230" spans="1:3" x14ac:dyDescent="0.25">
      <c r="A230" s="43" t="s">
        <v>14</v>
      </c>
      <c r="B230" s="43" t="s">
        <v>190</v>
      </c>
      <c r="C230" s="42" t="s">
        <v>3267</v>
      </c>
    </row>
    <row r="231" spans="1:3" x14ac:dyDescent="0.25">
      <c r="A231" s="43" t="s">
        <v>14</v>
      </c>
      <c r="B231" s="43" t="s">
        <v>190</v>
      </c>
      <c r="C231" s="42" t="s">
        <v>3268</v>
      </c>
    </row>
    <row r="232" spans="1:3" x14ac:dyDescent="0.25">
      <c r="A232" s="39" t="s">
        <v>8</v>
      </c>
      <c r="B232" s="39" t="s">
        <v>1064</v>
      </c>
      <c r="C232" s="42" t="s">
        <v>2844</v>
      </c>
    </row>
    <row r="233" spans="1:3" x14ac:dyDescent="0.25">
      <c r="A233" s="39" t="s">
        <v>8</v>
      </c>
      <c r="B233" s="39" t="s">
        <v>492</v>
      </c>
      <c r="C233" s="42" t="s">
        <v>2839</v>
      </c>
    </row>
    <row r="234" spans="1:3" x14ac:dyDescent="0.25">
      <c r="A234" s="39" t="s">
        <v>8</v>
      </c>
      <c r="B234" s="39" t="s">
        <v>492</v>
      </c>
      <c r="C234" s="42" t="s">
        <v>2846</v>
      </c>
    </row>
    <row r="235" spans="1:3" x14ac:dyDescent="0.25">
      <c r="A235" s="39" t="s">
        <v>8</v>
      </c>
      <c r="B235" s="39" t="s">
        <v>56</v>
      </c>
      <c r="C235" s="42" t="s">
        <v>2828</v>
      </c>
    </row>
    <row r="236" spans="1:3" x14ac:dyDescent="0.25">
      <c r="A236" s="39" t="s">
        <v>8</v>
      </c>
      <c r="B236" s="39" t="s">
        <v>56</v>
      </c>
      <c r="C236" s="42" t="s">
        <v>2845</v>
      </c>
    </row>
    <row r="237" spans="1:3" x14ac:dyDescent="0.25">
      <c r="A237" s="39" t="s">
        <v>8</v>
      </c>
      <c r="B237" s="39" t="s">
        <v>56</v>
      </c>
      <c r="C237" s="42" t="s">
        <v>2852</v>
      </c>
    </row>
    <row r="238" spans="1:3" x14ac:dyDescent="0.25">
      <c r="A238" s="39" t="s">
        <v>8</v>
      </c>
      <c r="B238" s="39" t="s">
        <v>56</v>
      </c>
      <c r="C238" s="42" t="s">
        <v>2826</v>
      </c>
    </row>
    <row r="239" spans="1:3" x14ac:dyDescent="0.25">
      <c r="A239" s="39" t="s">
        <v>8</v>
      </c>
      <c r="B239" s="39" t="s">
        <v>56</v>
      </c>
      <c r="C239" s="42" t="s">
        <v>2835</v>
      </c>
    </row>
    <row r="240" spans="1:3" x14ac:dyDescent="0.25">
      <c r="A240" s="39" t="s">
        <v>8</v>
      </c>
      <c r="B240" s="39" t="s">
        <v>56</v>
      </c>
      <c r="C240" s="42" t="s">
        <v>2821</v>
      </c>
    </row>
    <row r="241" spans="1:3" x14ac:dyDescent="0.25">
      <c r="A241" s="39" t="s">
        <v>8</v>
      </c>
      <c r="B241" s="39" t="s">
        <v>56</v>
      </c>
      <c r="C241" s="42" t="s">
        <v>2853</v>
      </c>
    </row>
    <row r="242" spans="1:3" x14ac:dyDescent="0.25">
      <c r="A242" s="39" t="s">
        <v>8</v>
      </c>
      <c r="B242" s="39" t="s">
        <v>56</v>
      </c>
      <c r="C242" s="42" t="s">
        <v>2836</v>
      </c>
    </row>
    <row r="243" spans="1:3" x14ac:dyDescent="0.25">
      <c r="A243" s="39" t="s">
        <v>8</v>
      </c>
      <c r="B243" s="39" t="s">
        <v>56</v>
      </c>
      <c r="C243" s="42" t="s">
        <v>2827</v>
      </c>
    </row>
    <row r="244" spans="1:3" x14ac:dyDescent="0.25">
      <c r="A244" s="39" t="s">
        <v>8</v>
      </c>
      <c r="B244" s="39" t="s">
        <v>56</v>
      </c>
      <c r="C244" s="42" t="s">
        <v>2823</v>
      </c>
    </row>
    <row r="245" spans="1:3" x14ac:dyDescent="0.25">
      <c r="A245" s="39" t="s">
        <v>8</v>
      </c>
      <c r="B245" s="39" t="s">
        <v>56</v>
      </c>
      <c r="C245" s="42" t="s">
        <v>2825</v>
      </c>
    </row>
    <row r="246" spans="1:3" x14ac:dyDescent="0.25">
      <c r="A246" s="39" t="s">
        <v>8</v>
      </c>
      <c r="B246" s="39" t="s">
        <v>56</v>
      </c>
      <c r="C246" s="42" t="s">
        <v>2822</v>
      </c>
    </row>
    <row r="247" spans="1:3" x14ac:dyDescent="0.25">
      <c r="A247" s="39" t="s">
        <v>8</v>
      </c>
      <c r="B247" s="39" t="s">
        <v>56</v>
      </c>
      <c r="C247" s="42" t="s">
        <v>2833</v>
      </c>
    </row>
    <row r="248" spans="1:3" x14ac:dyDescent="0.25">
      <c r="A248" s="39" t="s">
        <v>8</v>
      </c>
      <c r="B248" s="39" t="s">
        <v>56</v>
      </c>
      <c r="C248" s="42" t="s">
        <v>2840</v>
      </c>
    </row>
    <row r="249" spans="1:3" x14ac:dyDescent="0.25">
      <c r="A249" s="39" t="s">
        <v>8</v>
      </c>
      <c r="B249" s="39" t="s">
        <v>56</v>
      </c>
      <c r="C249" s="42" t="s">
        <v>2820</v>
      </c>
    </row>
    <row r="250" spans="1:3" x14ac:dyDescent="0.25">
      <c r="A250" s="39" t="s">
        <v>8</v>
      </c>
      <c r="B250" s="39" t="s">
        <v>56</v>
      </c>
      <c r="C250" s="42" t="s">
        <v>2848</v>
      </c>
    </row>
    <row r="251" spans="1:3" x14ac:dyDescent="0.25">
      <c r="A251" s="39" t="s">
        <v>8</v>
      </c>
      <c r="B251" s="39" t="s">
        <v>56</v>
      </c>
      <c r="C251" s="42" t="s">
        <v>2819</v>
      </c>
    </row>
    <row r="252" spans="1:3" x14ac:dyDescent="0.25">
      <c r="A252" s="39" t="s">
        <v>8</v>
      </c>
      <c r="B252" s="39" t="s">
        <v>56</v>
      </c>
      <c r="C252" s="42" t="s">
        <v>2818</v>
      </c>
    </row>
    <row r="253" spans="1:3" x14ac:dyDescent="0.25">
      <c r="A253" s="39" t="s">
        <v>8</v>
      </c>
      <c r="B253" s="39" t="s">
        <v>56</v>
      </c>
      <c r="C253" s="42" t="s">
        <v>2855</v>
      </c>
    </row>
    <row r="254" spans="1:3" x14ac:dyDescent="0.25">
      <c r="A254" s="39" t="s">
        <v>8</v>
      </c>
      <c r="B254" s="39" t="s">
        <v>56</v>
      </c>
      <c r="C254" s="42" t="s">
        <v>2857</v>
      </c>
    </row>
    <row r="255" spans="1:3" x14ac:dyDescent="0.25">
      <c r="A255" s="39" t="s">
        <v>8</v>
      </c>
      <c r="B255" s="39" t="s">
        <v>56</v>
      </c>
      <c r="C255" s="42" t="s">
        <v>2856</v>
      </c>
    </row>
    <row r="256" spans="1:3" x14ac:dyDescent="0.25">
      <c r="A256" s="39" t="s">
        <v>8</v>
      </c>
      <c r="B256" s="39" t="s">
        <v>56</v>
      </c>
      <c r="C256" s="42" t="s">
        <v>2824</v>
      </c>
    </row>
    <row r="257" spans="1:3" x14ac:dyDescent="0.25">
      <c r="A257" s="39" t="s">
        <v>8</v>
      </c>
      <c r="B257" s="39" t="s">
        <v>56</v>
      </c>
      <c r="C257" s="42" t="s">
        <v>2841</v>
      </c>
    </row>
    <row r="258" spans="1:3" x14ac:dyDescent="0.25">
      <c r="A258" s="39" t="s">
        <v>8</v>
      </c>
      <c r="B258" s="39" t="s">
        <v>56</v>
      </c>
      <c r="C258" s="42" t="s">
        <v>2851</v>
      </c>
    </row>
    <row r="259" spans="1:3" x14ac:dyDescent="0.25">
      <c r="A259" s="39" t="s">
        <v>8</v>
      </c>
      <c r="B259" s="39" t="s">
        <v>56</v>
      </c>
      <c r="C259" s="42" t="s">
        <v>3155</v>
      </c>
    </row>
    <row r="260" spans="1:3" x14ac:dyDescent="0.25">
      <c r="A260" s="39" t="s">
        <v>8</v>
      </c>
      <c r="B260" s="39" t="s">
        <v>56</v>
      </c>
      <c r="C260" s="42" t="s">
        <v>3156</v>
      </c>
    </row>
    <row r="261" spans="1:3" x14ac:dyDescent="0.25">
      <c r="A261" s="39" t="s">
        <v>8</v>
      </c>
      <c r="B261" s="39" t="s">
        <v>56</v>
      </c>
      <c r="C261" s="42" t="s">
        <v>2966</v>
      </c>
    </row>
    <row r="262" spans="1:3" x14ac:dyDescent="0.25">
      <c r="A262" s="39" t="s">
        <v>8</v>
      </c>
      <c r="B262" s="39" t="s">
        <v>98</v>
      </c>
      <c r="C262" s="42" t="s">
        <v>2816</v>
      </c>
    </row>
    <row r="263" spans="1:3" x14ac:dyDescent="0.25">
      <c r="A263" s="39" t="s">
        <v>8</v>
      </c>
      <c r="B263" s="39" t="s">
        <v>547</v>
      </c>
      <c r="C263" s="42" t="s">
        <v>2850</v>
      </c>
    </row>
    <row r="264" spans="1:3" x14ac:dyDescent="0.25">
      <c r="A264" s="39" t="s">
        <v>8</v>
      </c>
      <c r="B264" s="39" t="s">
        <v>547</v>
      </c>
      <c r="C264" s="42" t="s">
        <v>2831</v>
      </c>
    </row>
    <row r="265" spans="1:3" x14ac:dyDescent="0.25">
      <c r="A265" s="39" t="s">
        <v>8</v>
      </c>
      <c r="B265" s="39" t="s">
        <v>547</v>
      </c>
      <c r="C265" s="42" t="s">
        <v>2830</v>
      </c>
    </row>
    <row r="266" spans="1:3" x14ac:dyDescent="0.25">
      <c r="A266" s="39" t="s">
        <v>8</v>
      </c>
      <c r="B266" s="39" t="s">
        <v>547</v>
      </c>
      <c r="C266" s="42" t="s">
        <v>2829</v>
      </c>
    </row>
    <row r="267" spans="1:3" x14ac:dyDescent="0.25">
      <c r="A267" s="39" t="s">
        <v>8</v>
      </c>
      <c r="B267" s="39" t="s">
        <v>547</v>
      </c>
      <c r="C267" s="42" t="s">
        <v>2849</v>
      </c>
    </row>
    <row r="268" spans="1:3" x14ac:dyDescent="0.25">
      <c r="A268" s="39" t="s">
        <v>8</v>
      </c>
      <c r="B268" s="39" t="s">
        <v>368</v>
      </c>
      <c r="C268" s="42" t="s">
        <v>2834</v>
      </c>
    </row>
    <row r="269" spans="1:3" x14ac:dyDescent="0.25">
      <c r="A269" s="39" t="s">
        <v>8</v>
      </c>
      <c r="B269" s="39" t="s">
        <v>368</v>
      </c>
      <c r="C269" s="42" t="s">
        <v>2842</v>
      </c>
    </row>
    <row r="270" spans="1:3" x14ac:dyDescent="0.25">
      <c r="A270" s="39" t="s">
        <v>8</v>
      </c>
      <c r="B270" s="39" t="s">
        <v>368</v>
      </c>
      <c r="C270" s="42" t="s">
        <v>2854</v>
      </c>
    </row>
    <row r="271" spans="1:3" x14ac:dyDescent="0.25">
      <c r="A271" s="39" t="s">
        <v>8</v>
      </c>
      <c r="B271" s="39" t="s">
        <v>368</v>
      </c>
      <c r="C271" s="42" t="s">
        <v>2843</v>
      </c>
    </row>
    <row r="272" spans="1:3" x14ac:dyDescent="0.25">
      <c r="A272" s="39" t="s">
        <v>8</v>
      </c>
      <c r="B272" s="39" t="s">
        <v>670</v>
      </c>
      <c r="C272" s="42" t="s">
        <v>2817</v>
      </c>
    </row>
    <row r="273" spans="1:3" x14ac:dyDescent="0.25">
      <c r="A273" s="43" t="s">
        <v>19</v>
      </c>
      <c r="B273" s="43" t="s">
        <v>735</v>
      </c>
      <c r="C273" s="42" t="s">
        <v>3220</v>
      </c>
    </row>
    <row r="274" spans="1:3" x14ac:dyDescent="0.25">
      <c r="A274" s="39" t="s">
        <v>19</v>
      </c>
      <c r="B274" s="39" t="s">
        <v>243</v>
      </c>
      <c r="C274" s="42" t="s">
        <v>3191</v>
      </c>
    </row>
    <row r="275" spans="1:3" x14ac:dyDescent="0.25">
      <c r="A275" s="39" t="s">
        <v>19</v>
      </c>
      <c r="B275" s="39" t="s">
        <v>243</v>
      </c>
      <c r="C275" s="42" t="s">
        <v>2973</v>
      </c>
    </row>
    <row r="276" spans="1:3" x14ac:dyDescent="0.25">
      <c r="A276" s="39" t="s">
        <v>19</v>
      </c>
      <c r="B276" s="39" t="s">
        <v>243</v>
      </c>
      <c r="C276" s="42" t="s">
        <v>3084</v>
      </c>
    </row>
    <row r="277" spans="1:3" x14ac:dyDescent="0.25">
      <c r="A277" s="39" t="s">
        <v>19</v>
      </c>
      <c r="B277" s="39" t="s">
        <v>243</v>
      </c>
      <c r="C277" s="42" t="s">
        <v>2991</v>
      </c>
    </row>
    <row r="278" spans="1:3" x14ac:dyDescent="0.25">
      <c r="A278" s="39" t="s">
        <v>19</v>
      </c>
      <c r="B278" s="39" t="s">
        <v>243</v>
      </c>
      <c r="C278" s="42" t="s">
        <v>3136</v>
      </c>
    </row>
    <row r="279" spans="1:3" x14ac:dyDescent="0.25">
      <c r="A279" s="39" t="s">
        <v>19</v>
      </c>
      <c r="B279" s="39" t="s">
        <v>243</v>
      </c>
      <c r="C279" s="42" t="s">
        <v>2958</v>
      </c>
    </row>
    <row r="280" spans="1:3" x14ac:dyDescent="0.25">
      <c r="A280" s="39" t="s">
        <v>19</v>
      </c>
      <c r="B280" s="39" t="s">
        <v>243</v>
      </c>
      <c r="C280" s="42" t="s">
        <v>2959</v>
      </c>
    </row>
    <row r="281" spans="1:3" x14ac:dyDescent="0.25">
      <c r="A281" s="39" t="s">
        <v>19</v>
      </c>
      <c r="B281" s="39" t="s">
        <v>243</v>
      </c>
      <c r="C281" s="42" t="s">
        <v>3007</v>
      </c>
    </row>
    <row r="282" spans="1:3" x14ac:dyDescent="0.25">
      <c r="A282" s="43" t="s">
        <v>19</v>
      </c>
      <c r="B282" s="43" t="s">
        <v>243</v>
      </c>
      <c r="C282" s="42" t="s">
        <v>3397</v>
      </c>
    </row>
    <row r="283" spans="1:3" x14ac:dyDescent="0.25">
      <c r="A283" s="43" t="s">
        <v>19</v>
      </c>
      <c r="B283" s="43" t="s">
        <v>243</v>
      </c>
      <c r="C283" s="42" t="s">
        <v>3436</v>
      </c>
    </row>
    <row r="284" spans="1:3" x14ac:dyDescent="0.25">
      <c r="A284" s="43" t="s">
        <v>19</v>
      </c>
      <c r="B284" s="43" t="s">
        <v>243</v>
      </c>
      <c r="C284" s="42" t="s">
        <v>3248</v>
      </c>
    </row>
    <row r="285" spans="1:3" x14ac:dyDescent="0.25">
      <c r="A285" s="43" t="s">
        <v>19</v>
      </c>
      <c r="B285" s="43" t="s">
        <v>243</v>
      </c>
      <c r="C285" s="42" t="s">
        <v>3214</v>
      </c>
    </row>
    <row r="286" spans="1:3" x14ac:dyDescent="0.25">
      <c r="A286" s="43" t="s">
        <v>19</v>
      </c>
      <c r="B286" s="43" t="s">
        <v>243</v>
      </c>
      <c r="C286" s="42" t="s">
        <v>3354</v>
      </c>
    </row>
    <row r="287" spans="1:3" x14ac:dyDescent="0.25">
      <c r="A287" s="43" t="s">
        <v>19</v>
      </c>
      <c r="B287" s="43" t="s">
        <v>243</v>
      </c>
      <c r="C287" s="42" t="s">
        <v>3347</v>
      </c>
    </row>
    <row r="288" spans="1:3" x14ac:dyDescent="0.25">
      <c r="A288" s="43" t="s">
        <v>19</v>
      </c>
      <c r="B288" s="43" t="s">
        <v>1447</v>
      </c>
      <c r="C288" s="42" t="s">
        <v>3285</v>
      </c>
    </row>
    <row r="289" spans="1:3" x14ac:dyDescent="0.25">
      <c r="A289" s="39" t="s">
        <v>19</v>
      </c>
      <c r="B289" s="39" t="s">
        <v>309</v>
      </c>
      <c r="C289" s="42" t="s">
        <v>3152</v>
      </c>
    </row>
    <row r="290" spans="1:3" x14ac:dyDescent="0.25">
      <c r="A290" s="39" t="s">
        <v>19</v>
      </c>
      <c r="B290" s="39" t="s">
        <v>309</v>
      </c>
      <c r="C290" s="42" t="s">
        <v>3179</v>
      </c>
    </row>
    <row r="291" spans="1:3" x14ac:dyDescent="0.25">
      <c r="A291" s="39" t="s">
        <v>19</v>
      </c>
      <c r="B291" s="39" t="s">
        <v>309</v>
      </c>
      <c r="C291" s="42" t="s">
        <v>3151</v>
      </c>
    </row>
    <row r="292" spans="1:3" x14ac:dyDescent="0.25">
      <c r="A292" s="39" t="s">
        <v>19</v>
      </c>
      <c r="B292" s="39" t="s">
        <v>309</v>
      </c>
      <c r="C292" s="42" t="s">
        <v>3063</v>
      </c>
    </row>
    <row r="293" spans="1:3" x14ac:dyDescent="0.25">
      <c r="A293" s="39" t="s">
        <v>19</v>
      </c>
      <c r="B293" s="39" t="s">
        <v>309</v>
      </c>
      <c r="C293" s="42" t="s">
        <v>3071</v>
      </c>
    </row>
    <row r="294" spans="1:3" x14ac:dyDescent="0.25">
      <c r="A294" s="39" t="s">
        <v>19</v>
      </c>
      <c r="B294" s="39" t="s">
        <v>309</v>
      </c>
      <c r="C294" s="42" t="s">
        <v>2926</v>
      </c>
    </row>
    <row r="295" spans="1:3" x14ac:dyDescent="0.25">
      <c r="A295" s="39" t="s">
        <v>19</v>
      </c>
      <c r="B295" s="39" t="s">
        <v>309</v>
      </c>
      <c r="C295" s="42" t="s">
        <v>3077</v>
      </c>
    </row>
    <row r="296" spans="1:3" x14ac:dyDescent="0.25">
      <c r="A296" s="39" t="s">
        <v>19</v>
      </c>
      <c r="B296" s="39" t="s">
        <v>309</v>
      </c>
      <c r="C296" s="42" t="s">
        <v>3173</v>
      </c>
    </row>
    <row r="297" spans="1:3" x14ac:dyDescent="0.25">
      <c r="A297" s="39" t="s">
        <v>19</v>
      </c>
      <c r="B297" s="39" t="s">
        <v>309</v>
      </c>
      <c r="C297" s="42" t="s">
        <v>3043</v>
      </c>
    </row>
    <row r="298" spans="1:3" x14ac:dyDescent="0.25">
      <c r="A298" s="39" t="s">
        <v>19</v>
      </c>
      <c r="B298" s="39" t="s">
        <v>309</v>
      </c>
      <c r="C298" s="42" t="s">
        <v>3028</v>
      </c>
    </row>
    <row r="299" spans="1:3" x14ac:dyDescent="0.25">
      <c r="A299" s="43" t="s">
        <v>19</v>
      </c>
      <c r="B299" s="43" t="s">
        <v>309</v>
      </c>
      <c r="C299" s="42" t="s">
        <v>3426</v>
      </c>
    </row>
    <row r="300" spans="1:3" x14ac:dyDescent="0.25">
      <c r="A300" s="43" t="s">
        <v>19</v>
      </c>
      <c r="B300" s="43" t="s">
        <v>309</v>
      </c>
      <c r="C300" s="42" t="s">
        <v>3444</v>
      </c>
    </row>
    <row r="301" spans="1:3" x14ac:dyDescent="0.25">
      <c r="A301" s="43" t="s">
        <v>19</v>
      </c>
      <c r="B301" s="43" t="s">
        <v>309</v>
      </c>
      <c r="C301" s="42" t="s">
        <v>3345</v>
      </c>
    </row>
    <row r="302" spans="1:3" x14ac:dyDescent="0.25">
      <c r="A302" s="43" t="s">
        <v>19</v>
      </c>
      <c r="B302" s="43" t="s">
        <v>309</v>
      </c>
      <c r="C302" s="42" t="s">
        <v>3282</v>
      </c>
    </row>
    <row r="303" spans="1:3" x14ac:dyDescent="0.25">
      <c r="A303" s="43" t="s">
        <v>19</v>
      </c>
      <c r="B303" s="43" t="s">
        <v>309</v>
      </c>
      <c r="C303" s="42" t="s">
        <v>3276</v>
      </c>
    </row>
    <row r="304" spans="1:3" x14ac:dyDescent="0.25">
      <c r="A304" s="43" t="s">
        <v>19</v>
      </c>
      <c r="B304" s="43" t="s">
        <v>309</v>
      </c>
      <c r="C304" s="42" t="s">
        <v>3281</v>
      </c>
    </row>
    <row r="305" spans="1:3" x14ac:dyDescent="0.25">
      <c r="A305" s="43" t="s">
        <v>19</v>
      </c>
      <c r="B305" s="43" t="s">
        <v>309</v>
      </c>
      <c r="C305" s="42" t="s">
        <v>3279</v>
      </c>
    </row>
    <row r="306" spans="1:3" x14ac:dyDescent="0.25">
      <c r="A306" s="43" t="s">
        <v>19</v>
      </c>
      <c r="B306" s="43" t="s">
        <v>309</v>
      </c>
      <c r="C306" s="42" t="s">
        <v>3286</v>
      </c>
    </row>
    <row r="307" spans="1:3" x14ac:dyDescent="0.25">
      <c r="A307" s="43" t="s">
        <v>19</v>
      </c>
      <c r="B307" s="43" t="s">
        <v>309</v>
      </c>
      <c r="C307" s="42" t="s">
        <v>3434</v>
      </c>
    </row>
    <row r="308" spans="1:3" x14ac:dyDescent="0.25">
      <c r="A308" s="39" t="s">
        <v>19</v>
      </c>
      <c r="B308" s="39" t="s">
        <v>85</v>
      </c>
      <c r="C308" s="42" t="s">
        <v>2910</v>
      </c>
    </row>
    <row r="309" spans="1:3" x14ac:dyDescent="0.25">
      <c r="A309" s="43" t="s">
        <v>19</v>
      </c>
      <c r="B309" s="43" t="s">
        <v>85</v>
      </c>
      <c r="C309" s="42" t="s">
        <v>3428</v>
      </c>
    </row>
    <row r="310" spans="1:3" x14ac:dyDescent="0.25">
      <c r="A310" s="39" t="s">
        <v>19</v>
      </c>
      <c r="B310" s="39" t="s">
        <v>563</v>
      </c>
      <c r="C310" s="42" t="s">
        <v>3101</v>
      </c>
    </row>
    <row r="311" spans="1:3" x14ac:dyDescent="0.25">
      <c r="A311" s="39" t="s">
        <v>19</v>
      </c>
      <c r="B311" s="39" t="s">
        <v>563</v>
      </c>
      <c r="C311" s="42" t="s">
        <v>3200</v>
      </c>
    </row>
    <row r="312" spans="1:3" x14ac:dyDescent="0.25">
      <c r="A312" s="43" t="s">
        <v>19</v>
      </c>
      <c r="B312" s="43" t="s">
        <v>563</v>
      </c>
      <c r="C312" s="42" t="s">
        <v>3404</v>
      </c>
    </row>
    <row r="313" spans="1:3" x14ac:dyDescent="0.25">
      <c r="A313" s="43" t="s">
        <v>19</v>
      </c>
      <c r="B313" s="43" t="s">
        <v>563</v>
      </c>
      <c r="C313" s="42" t="s">
        <v>3469</v>
      </c>
    </row>
    <row r="314" spans="1:3" x14ac:dyDescent="0.25">
      <c r="A314" s="43" t="s">
        <v>19</v>
      </c>
      <c r="B314" s="43" t="s">
        <v>563</v>
      </c>
      <c r="C314" s="42" t="s">
        <v>3355</v>
      </c>
    </row>
    <row r="315" spans="1:3" x14ac:dyDescent="0.25">
      <c r="A315" s="43" t="s">
        <v>19</v>
      </c>
      <c r="B315" s="43" t="s">
        <v>563</v>
      </c>
      <c r="C315" s="42" t="s">
        <v>3359</v>
      </c>
    </row>
    <row r="316" spans="1:3" x14ac:dyDescent="0.25">
      <c r="A316" s="39" t="s">
        <v>19</v>
      </c>
      <c r="B316" s="39" t="s">
        <v>199</v>
      </c>
      <c r="C316" s="42" t="s">
        <v>2884</v>
      </c>
    </row>
    <row r="317" spans="1:3" x14ac:dyDescent="0.25">
      <c r="A317" s="39" t="s">
        <v>19</v>
      </c>
      <c r="B317" s="39" t="s">
        <v>199</v>
      </c>
      <c r="C317" s="42" t="s">
        <v>2869</v>
      </c>
    </row>
    <row r="318" spans="1:3" x14ac:dyDescent="0.25">
      <c r="A318" s="39" t="s">
        <v>19</v>
      </c>
      <c r="B318" s="39" t="s">
        <v>199</v>
      </c>
      <c r="C318" s="42" t="s">
        <v>2911</v>
      </c>
    </row>
    <row r="319" spans="1:3" x14ac:dyDescent="0.25">
      <c r="A319" s="39" t="s">
        <v>19</v>
      </c>
      <c r="B319" s="39" t="s">
        <v>199</v>
      </c>
      <c r="C319" s="42" t="s">
        <v>2882</v>
      </c>
    </row>
    <row r="320" spans="1:3" x14ac:dyDescent="0.25">
      <c r="A320" s="39" t="s">
        <v>19</v>
      </c>
      <c r="B320" s="39" t="s">
        <v>199</v>
      </c>
      <c r="C320" s="42" t="s">
        <v>2883</v>
      </c>
    </row>
    <row r="321" spans="1:3" x14ac:dyDescent="0.25">
      <c r="A321" s="39" t="s">
        <v>19</v>
      </c>
      <c r="B321" s="39" t="s">
        <v>199</v>
      </c>
      <c r="C321" s="42" t="s">
        <v>2881</v>
      </c>
    </row>
    <row r="322" spans="1:3" x14ac:dyDescent="0.25">
      <c r="A322" s="39" t="s">
        <v>19</v>
      </c>
      <c r="B322" s="39" t="s">
        <v>199</v>
      </c>
      <c r="C322" s="42" t="s">
        <v>2880</v>
      </c>
    </row>
    <row r="323" spans="1:3" x14ac:dyDescent="0.25">
      <c r="A323" s="39" t="s">
        <v>19</v>
      </c>
      <c r="B323" s="39" t="s">
        <v>199</v>
      </c>
      <c r="C323" s="42" t="s">
        <v>2897</v>
      </c>
    </row>
    <row r="324" spans="1:3" x14ac:dyDescent="0.25">
      <c r="A324" s="39" t="s">
        <v>19</v>
      </c>
      <c r="B324" s="39" t="s">
        <v>199</v>
      </c>
      <c r="C324" s="42" t="s">
        <v>2896</v>
      </c>
    </row>
    <row r="325" spans="1:3" x14ac:dyDescent="0.25">
      <c r="A325" s="43" t="s">
        <v>19</v>
      </c>
      <c r="B325" s="43" t="s">
        <v>199</v>
      </c>
      <c r="C325" s="42" t="s">
        <v>3305</v>
      </c>
    </row>
    <row r="326" spans="1:3" x14ac:dyDescent="0.25">
      <c r="A326" s="39" t="s">
        <v>19</v>
      </c>
      <c r="B326" s="39" t="s">
        <v>396</v>
      </c>
      <c r="C326" s="42" t="s">
        <v>2942</v>
      </c>
    </row>
    <row r="327" spans="1:3" x14ac:dyDescent="0.25">
      <c r="A327" s="39" t="s">
        <v>19</v>
      </c>
      <c r="B327" s="39" t="s">
        <v>1189</v>
      </c>
      <c r="C327" s="42" t="s">
        <v>3161</v>
      </c>
    </row>
    <row r="328" spans="1:3" x14ac:dyDescent="0.25">
      <c r="A328" s="39" t="s">
        <v>19</v>
      </c>
      <c r="B328" s="39" t="s">
        <v>1189</v>
      </c>
      <c r="C328" s="42" t="s">
        <v>3166</v>
      </c>
    </row>
    <row r="329" spans="1:3" x14ac:dyDescent="0.25">
      <c r="A329" s="43" t="s">
        <v>19</v>
      </c>
      <c r="B329" s="43" t="s">
        <v>1189</v>
      </c>
      <c r="C329" s="42" t="s">
        <v>3314</v>
      </c>
    </row>
    <row r="330" spans="1:3" x14ac:dyDescent="0.25">
      <c r="A330" s="39" t="s">
        <v>19</v>
      </c>
      <c r="B330" s="39" t="s">
        <v>300</v>
      </c>
      <c r="C330" s="42" t="s">
        <v>3142</v>
      </c>
    </row>
    <row r="331" spans="1:3" x14ac:dyDescent="0.25">
      <c r="A331" s="39" t="s">
        <v>19</v>
      </c>
      <c r="B331" s="39" t="s">
        <v>300</v>
      </c>
      <c r="C331" s="42" t="s">
        <v>3143</v>
      </c>
    </row>
    <row r="332" spans="1:3" x14ac:dyDescent="0.25">
      <c r="A332" s="39" t="s">
        <v>19</v>
      </c>
      <c r="B332" s="39" t="s">
        <v>300</v>
      </c>
      <c r="C332" s="42" t="s">
        <v>2975</v>
      </c>
    </row>
    <row r="333" spans="1:3" x14ac:dyDescent="0.25">
      <c r="A333" s="39" t="s">
        <v>19</v>
      </c>
      <c r="B333" s="39" t="s">
        <v>300</v>
      </c>
      <c r="C333" s="42" t="s">
        <v>3079</v>
      </c>
    </row>
    <row r="334" spans="1:3" x14ac:dyDescent="0.25">
      <c r="A334" s="39" t="s">
        <v>19</v>
      </c>
      <c r="B334" s="39" t="s">
        <v>300</v>
      </c>
      <c r="C334" s="42" t="s">
        <v>3121</v>
      </c>
    </row>
    <row r="335" spans="1:3" x14ac:dyDescent="0.25">
      <c r="A335" s="43" t="s">
        <v>19</v>
      </c>
      <c r="B335" s="43" t="s">
        <v>300</v>
      </c>
      <c r="C335" s="42" t="s">
        <v>3211</v>
      </c>
    </row>
    <row r="336" spans="1:3" x14ac:dyDescent="0.25">
      <c r="A336" s="43" t="s">
        <v>19</v>
      </c>
      <c r="B336" s="43" t="s">
        <v>300</v>
      </c>
      <c r="C336" s="42" t="s">
        <v>3423</v>
      </c>
    </row>
    <row r="337" spans="1:3" x14ac:dyDescent="0.25">
      <c r="A337" s="43" t="s">
        <v>19</v>
      </c>
      <c r="B337" s="43" t="s">
        <v>300</v>
      </c>
      <c r="C337" s="42" t="s">
        <v>3421</v>
      </c>
    </row>
    <row r="338" spans="1:3" x14ac:dyDescent="0.25">
      <c r="A338" s="43" t="s">
        <v>19</v>
      </c>
      <c r="B338" s="43" t="s">
        <v>300</v>
      </c>
      <c r="C338" s="42" t="s">
        <v>3244</v>
      </c>
    </row>
    <row r="339" spans="1:3" x14ac:dyDescent="0.25">
      <c r="A339" s="43" t="s">
        <v>19</v>
      </c>
      <c r="B339" s="43" t="s">
        <v>300</v>
      </c>
      <c r="C339" s="42" t="s">
        <v>3388</v>
      </c>
    </row>
    <row r="340" spans="1:3" x14ac:dyDescent="0.25">
      <c r="A340" s="43" t="s">
        <v>19</v>
      </c>
      <c r="B340" s="43" t="s">
        <v>300</v>
      </c>
      <c r="C340" s="42" t="s">
        <v>3361</v>
      </c>
    </row>
    <row r="341" spans="1:3" x14ac:dyDescent="0.25">
      <c r="A341" s="43" t="s">
        <v>19</v>
      </c>
      <c r="B341" s="43" t="s">
        <v>300</v>
      </c>
      <c r="C341" s="42" t="s">
        <v>3379</v>
      </c>
    </row>
    <row r="342" spans="1:3" x14ac:dyDescent="0.25">
      <c r="A342" s="43" t="s">
        <v>19</v>
      </c>
      <c r="B342" s="43" t="s">
        <v>300</v>
      </c>
      <c r="C342" s="42" t="s">
        <v>3260</v>
      </c>
    </row>
    <row r="343" spans="1:3" x14ac:dyDescent="0.25">
      <c r="A343" s="43" t="s">
        <v>19</v>
      </c>
      <c r="B343" s="43" t="s">
        <v>300</v>
      </c>
      <c r="C343" s="42" t="s">
        <v>3269</v>
      </c>
    </row>
    <row r="344" spans="1:3" x14ac:dyDescent="0.25">
      <c r="A344" s="39" t="s">
        <v>19</v>
      </c>
      <c r="B344" s="39" t="s">
        <v>1231</v>
      </c>
      <c r="C344" s="42" t="s">
        <v>3122</v>
      </c>
    </row>
    <row r="345" spans="1:3" x14ac:dyDescent="0.25">
      <c r="A345" s="43" t="s">
        <v>19</v>
      </c>
      <c r="B345" s="43" t="s">
        <v>890</v>
      </c>
      <c r="C345" s="42" t="s">
        <v>3381</v>
      </c>
    </row>
    <row r="346" spans="1:3" x14ac:dyDescent="0.25">
      <c r="A346" s="39" t="s">
        <v>19</v>
      </c>
      <c r="B346" s="39" t="s">
        <v>1448</v>
      </c>
      <c r="C346" s="42" t="s">
        <v>3019</v>
      </c>
    </row>
    <row r="347" spans="1:3" x14ac:dyDescent="0.25">
      <c r="A347" s="39" t="s">
        <v>19</v>
      </c>
      <c r="B347" s="39" t="s">
        <v>810</v>
      </c>
      <c r="C347" s="42" t="s">
        <v>3129</v>
      </c>
    </row>
    <row r="348" spans="1:3" x14ac:dyDescent="0.25">
      <c r="A348" s="39" t="s">
        <v>19</v>
      </c>
      <c r="B348" s="39" t="s">
        <v>810</v>
      </c>
      <c r="C348" s="42" t="s">
        <v>2861</v>
      </c>
    </row>
    <row r="349" spans="1:3" x14ac:dyDescent="0.25">
      <c r="A349" s="39" t="s">
        <v>19</v>
      </c>
      <c r="B349" s="39" t="s">
        <v>676</v>
      </c>
      <c r="C349" s="42" t="s">
        <v>3190</v>
      </c>
    </row>
    <row r="350" spans="1:3" x14ac:dyDescent="0.25">
      <c r="A350" s="39" t="s">
        <v>19</v>
      </c>
      <c r="B350" s="39" t="s">
        <v>676</v>
      </c>
      <c r="C350" s="42" t="s">
        <v>3005</v>
      </c>
    </row>
    <row r="351" spans="1:3" x14ac:dyDescent="0.25">
      <c r="A351" s="39" t="s">
        <v>19</v>
      </c>
      <c r="B351" s="39" t="s">
        <v>676</v>
      </c>
      <c r="C351" s="42" t="s">
        <v>3187</v>
      </c>
    </row>
    <row r="352" spans="1:3" x14ac:dyDescent="0.25">
      <c r="A352" s="39" t="s">
        <v>19</v>
      </c>
      <c r="B352" s="39" t="s">
        <v>676</v>
      </c>
      <c r="C352" s="42" t="s">
        <v>2919</v>
      </c>
    </row>
    <row r="353" spans="1:3" x14ac:dyDescent="0.25">
      <c r="A353" s="43" t="s">
        <v>19</v>
      </c>
      <c r="B353" s="43" t="s">
        <v>676</v>
      </c>
      <c r="C353" s="42" t="s">
        <v>3439</v>
      </c>
    </row>
    <row r="354" spans="1:3" x14ac:dyDescent="0.25">
      <c r="A354" s="43" t="s">
        <v>19</v>
      </c>
      <c r="B354" s="43" t="s">
        <v>676</v>
      </c>
      <c r="C354" s="42" t="s">
        <v>3440</v>
      </c>
    </row>
    <row r="355" spans="1:3" x14ac:dyDescent="0.25">
      <c r="A355" s="43" t="s">
        <v>19</v>
      </c>
      <c r="B355" s="43" t="s">
        <v>676</v>
      </c>
      <c r="C355" s="42" t="s">
        <v>3243</v>
      </c>
    </row>
    <row r="356" spans="1:3" x14ac:dyDescent="0.25">
      <c r="A356" s="43" t="s">
        <v>19</v>
      </c>
      <c r="B356" s="43" t="s">
        <v>676</v>
      </c>
      <c r="C356" s="42" t="s">
        <v>3460</v>
      </c>
    </row>
    <row r="357" spans="1:3" x14ac:dyDescent="0.25">
      <c r="A357" s="43" t="s">
        <v>19</v>
      </c>
      <c r="B357" s="43" t="s">
        <v>676</v>
      </c>
      <c r="C357" s="42" t="s">
        <v>3371</v>
      </c>
    </row>
    <row r="358" spans="1:3" x14ac:dyDescent="0.25">
      <c r="A358" s="43" t="s">
        <v>19</v>
      </c>
      <c r="B358" s="43" t="s">
        <v>676</v>
      </c>
      <c r="C358" s="42" t="s">
        <v>3433</v>
      </c>
    </row>
    <row r="359" spans="1:3" x14ac:dyDescent="0.25">
      <c r="A359" s="43" t="s">
        <v>19</v>
      </c>
      <c r="B359" s="43" t="s">
        <v>676</v>
      </c>
      <c r="C359" s="42" t="s">
        <v>3448</v>
      </c>
    </row>
    <row r="360" spans="1:3" x14ac:dyDescent="0.25">
      <c r="A360" s="43" t="s">
        <v>19</v>
      </c>
      <c r="B360" s="43" t="s">
        <v>1445</v>
      </c>
      <c r="C360" s="42" t="s">
        <v>3334</v>
      </c>
    </row>
    <row r="361" spans="1:3" x14ac:dyDescent="0.25">
      <c r="A361" s="39" t="s">
        <v>19</v>
      </c>
      <c r="B361" s="39" t="s">
        <v>159</v>
      </c>
      <c r="C361" s="42" t="s">
        <v>3195</v>
      </c>
    </row>
    <row r="362" spans="1:3" x14ac:dyDescent="0.25">
      <c r="A362" s="39" t="s">
        <v>19</v>
      </c>
      <c r="B362" s="39" t="s">
        <v>159</v>
      </c>
      <c r="C362" s="42" t="s">
        <v>3194</v>
      </c>
    </row>
    <row r="363" spans="1:3" x14ac:dyDescent="0.25">
      <c r="A363" s="39" t="s">
        <v>19</v>
      </c>
      <c r="B363" s="39" t="s">
        <v>159</v>
      </c>
      <c r="C363" s="42" t="s">
        <v>3018</v>
      </c>
    </row>
    <row r="364" spans="1:3" x14ac:dyDescent="0.25">
      <c r="A364" s="39" t="s">
        <v>19</v>
      </c>
      <c r="B364" s="39" t="s">
        <v>159</v>
      </c>
      <c r="C364" s="42" t="s">
        <v>2874</v>
      </c>
    </row>
    <row r="365" spans="1:3" x14ac:dyDescent="0.25">
      <c r="A365" s="39" t="s">
        <v>19</v>
      </c>
      <c r="B365" s="39" t="s">
        <v>159</v>
      </c>
      <c r="C365" s="42" t="s">
        <v>2925</v>
      </c>
    </row>
    <row r="366" spans="1:3" x14ac:dyDescent="0.25">
      <c r="A366" s="39" t="s">
        <v>19</v>
      </c>
      <c r="B366" s="39" t="s">
        <v>159</v>
      </c>
      <c r="C366" s="42" t="s">
        <v>3059</v>
      </c>
    </row>
    <row r="367" spans="1:3" x14ac:dyDescent="0.25">
      <c r="A367" s="39" t="s">
        <v>19</v>
      </c>
      <c r="B367" s="39" t="s">
        <v>159</v>
      </c>
      <c r="C367" s="42" t="s">
        <v>3060</v>
      </c>
    </row>
    <row r="368" spans="1:3" x14ac:dyDescent="0.25">
      <c r="A368" s="39" t="s">
        <v>19</v>
      </c>
      <c r="B368" s="39" t="s">
        <v>159</v>
      </c>
      <c r="C368" s="42" t="s">
        <v>3009</v>
      </c>
    </row>
    <row r="369" spans="1:3" x14ac:dyDescent="0.25">
      <c r="A369" s="43" t="s">
        <v>19</v>
      </c>
      <c r="B369" s="43" t="s">
        <v>159</v>
      </c>
      <c r="C369" s="42" t="s">
        <v>3257</v>
      </c>
    </row>
    <row r="370" spans="1:3" x14ac:dyDescent="0.25">
      <c r="A370" s="43" t="s">
        <v>19</v>
      </c>
      <c r="B370" s="43" t="s">
        <v>159</v>
      </c>
      <c r="C370" s="42" t="s">
        <v>3219</v>
      </c>
    </row>
    <row r="371" spans="1:3" x14ac:dyDescent="0.25">
      <c r="A371" s="43" t="s">
        <v>19</v>
      </c>
      <c r="B371" s="43" t="s">
        <v>159</v>
      </c>
      <c r="C371" s="42" t="s">
        <v>3284</v>
      </c>
    </row>
    <row r="372" spans="1:3" x14ac:dyDescent="0.25">
      <c r="A372" s="43" t="s">
        <v>19</v>
      </c>
      <c r="B372" s="43" t="s">
        <v>159</v>
      </c>
      <c r="C372" s="42" t="s">
        <v>3374</v>
      </c>
    </row>
    <row r="373" spans="1:3" x14ac:dyDescent="0.25">
      <c r="A373" s="43" t="s">
        <v>19</v>
      </c>
      <c r="B373" s="43" t="s">
        <v>159</v>
      </c>
      <c r="C373" s="42" t="s">
        <v>3392</v>
      </c>
    </row>
    <row r="374" spans="1:3" x14ac:dyDescent="0.25">
      <c r="A374" s="39" t="s">
        <v>19</v>
      </c>
      <c r="B374" s="39" t="s">
        <v>787</v>
      </c>
      <c r="C374" s="42" t="s">
        <v>3119</v>
      </c>
    </row>
    <row r="375" spans="1:3" x14ac:dyDescent="0.25">
      <c r="A375" s="39" t="s">
        <v>19</v>
      </c>
      <c r="B375" s="39" t="s">
        <v>787</v>
      </c>
      <c r="C375" s="42" t="s">
        <v>3105</v>
      </c>
    </row>
    <row r="376" spans="1:3" x14ac:dyDescent="0.25">
      <c r="A376" s="39" t="s">
        <v>19</v>
      </c>
      <c r="B376" s="39" t="s">
        <v>787</v>
      </c>
      <c r="C376" s="42" t="s">
        <v>2992</v>
      </c>
    </row>
    <row r="377" spans="1:3" x14ac:dyDescent="0.25">
      <c r="A377" s="43" t="s">
        <v>19</v>
      </c>
      <c r="B377" s="43" t="s">
        <v>787</v>
      </c>
      <c r="C377" s="42" t="s">
        <v>3470</v>
      </c>
    </row>
    <row r="378" spans="1:3" x14ac:dyDescent="0.25">
      <c r="A378" s="39" t="s">
        <v>19</v>
      </c>
      <c r="B378" s="39" t="s">
        <v>210</v>
      </c>
      <c r="C378" s="42" t="s">
        <v>3033</v>
      </c>
    </row>
    <row r="379" spans="1:3" x14ac:dyDescent="0.25">
      <c r="A379" s="39" t="s">
        <v>19</v>
      </c>
      <c r="B379" s="39" t="s">
        <v>210</v>
      </c>
      <c r="C379" s="42" t="s">
        <v>2927</v>
      </c>
    </row>
    <row r="380" spans="1:3" x14ac:dyDescent="0.25">
      <c r="A380" s="39" t="s">
        <v>19</v>
      </c>
      <c r="B380" s="39" t="s">
        <v>94</v>
      </c>
      <c r="C380" s="42" t="s">
        <v>2978</v>
      </c>
    </row>
    <row r="381" spans="1:3" x14ac:dyDescent="0.25">
      <c r="A381" s="39" t="s">
        <v>19</v>
      </c>
      <c r="B381" s="39" t="s">
        <v>94</v>
      </c>
      <c r="C381" s="42" t="s">
        <v>3175</v>
      </c>
    </row>
    <row r="382" spans="1:3" x14ac:dyDescent="0.25">
      <c r="A382" s="39" t="s">
        <v>19</v>
      </c>
      <c r="B382" s="39" t="s">
        <v>94</v>
      </c>
      <c r="C382" s="42" t="s">
        <v>2977</v>
      </c>
    </row>
    <row r="383" spans="1:3" x14ac:dyDescent="0.25">
      <c r="A383" s="39" t="s">
        <v>19</v>
      </c>
      <c r="B383" s="39" t="s">
        <v>94</v>
      </c>
      <c r="C383" s="42" t="s">
        <v>3089</v>
      </c>
    </row>
    <row r="384" spans="1:3" x14ac:dyDescent="0.25">
      <c r="A384" s="39" t="s">
        <v>19</v>
      </c>
      <c r="B384" s="39" t="s">
        <v>94</v>
      </c>
      <c r="C384" s="42" t="s">
        <v>2938</v>
      </c>
    </row>
    <row r="385" spans="1:3" x14ac:dyDescent="0.25">
      <c r="A385" s="39" t="s">
        <v>19</v>
      </c>
      <c r="B385" s="39" t="s">
        <v>94</v>
      </c>
      <c r="C385" s="42" t="s">
        <v>3102</v>
      </c>
    </row>
    <row r="386" spans="1:3" x14ac:dyDescent="0.25">
      <c r="A386" s="39" t="s">
        <v>19</v>
      </c>
      <c r="B386" s="39" t="s">
        <v>94</v>
      </c>
      <c r="C386" s="42" t="s">
        <v>3069</v>
      </c>
    </row>
    <row r="387" spans="1:3" x14ac:dyDescent="0.25">
      <c r="A387" s="39" t="s">
        <v>19</v>
      </c>
      <c r="B387" s="39" t="s">
        <v>94</v>
      </c>
      <c r="C387" s="42" t="s">
        <v>2923</v>
      </c>
    </row>
    <row r="388" spans="1:3" x14ac:dyDescent="0.25">
      <c r="A388" s="39" t="s">
        <v>19</v>
      </c>
      <c r="B388" s="39" t="s">
        <v>94</v>
      </c>
      <c r="C388" s="42" t="s">
        <v>2928</v>
      </c>
    </row>
    <row r="389" spans="1:3" x14ac:dyDescent="0.25">
      <c r="A389" s="39" t="s">
        <v>19</v>
      </c>
      <c r="B389" s="39" t="s">
        <v>94</v>
      </c>
      <c r="C389" s="42" t="s">
        <v>3000</v>
      </c>
    </row>
    <row r="390" spans="1:3" x14ac:dyDescent="0.25">
      <c r="A390" s="39" t="s">
        <v>19</v>
      </c>
      <c r="B390" s="39" t="s">
        <v>94</v>
      </c>
      <c r="C390" s="42" t="s">
        <v>3108</v>
      </c>
    </row>
    <row r="391" spans="1:3" x14ac:dyDescent="0.25">
      <c r="A391" s="39" t="s">
        <v>19</v>
      </c>
      <c r="B391" s="39" t="s">
        <v>94</v>
      </c>
      <c r="C391" s="42" t="s">
        <v>2949</v>
      </c>
    </row>
    <row r="392" spans="1:3" x14ac:dyDescent="0.25">
      <c r="A392" s="39" t="s">
        <v>19</v>
      </c>
      <c r="B392" s="39" t="s">
        <v>94</v>
      </c>
      <c r="C392" s="42" t="s">
        <v>3126</v>
      </c>
    </row>
    <row r="393" spans="1:3" x14ac:dyDescent="0.25">
      <c r="A393" s="39" t="s">
        <v>19</v>
      </c>
      <c r="B393" s="39" t="s">
        <v>94</v>
      </c>
      <c r="C393" s="42" t="s">
        <v>3202</v>
      </c>
    </row>
    <row r="394" spans="1:3" x14ac:dyDescent="0.25">
      <c r="A394" s="39" t="s">
        <v>19</v>
      </c>
      <c r="B394" s="39" t="s">
        <v>94</v>
      </c>
      <c r="C394" s="42" t="s">
        <v>2908</v>
      </c>
    </row>
    <row r="395" spans="1:3" x14ac:dyDescent="0.25">
      <c r="A395" s="39" t="s">
        <v>19</v>
      </c>
      <c r="B395" s="39" t="s">
        <v>94</v>
      </c>
      <c r="C395" s="42" t="s">
        <v>2865</v>
      </c>
    </row>
    <row r="396" spans="1:3" x14ac:dyDescent="0.25">
      <c r="A396" s="39" t="s">
        <v>19</v>
      </c>
      <c r="B396" s="39" t="s">
        <v>94</v>
      </c>
      <c r="C396" s="42" t="s">
        <v>2904</v>
      </c>
    </row>
    <row r="397" spans="1:3" x14ac:dyDescent="0.25">
      <c r="A397" s="39" t="s">
        <v>19</v>
      </c>
      <c r="B397" s="39" t="s">
        <v>94</v>
      </c>
      <c r="C397" s="42" t="s">
        <v>2909</v>
      </c>
    </row>
    <row r="398" spans="1:3" x14ac:dyDescent="0.25">
      <c r="A398" s="43" t="s">
        <v>19</v>
      </c>
      <c r="B398" s="43" t="s">
        <v>94</v>
      </c>
      <c r="C398" s="42" t="s">
        <v>3446</v>
      </c>
    </row>
    <row r="399" spans="1:3" x14ac:dyDescent="0.25">
      <c r="A399" s="43" t="s">
        <v>19</v>
      </c>
      <c r="B399" s="43" t="s">
        <v>94</v>
      </c>
      <c r="C399" s="42" t="s">
        <v>3372</v>
      </c>
    </row>
    <row r="400" spans="1:3" x14ac:dyDescent="0.25">
      <c r="A400" s="43" t="s">
        <v>19</v>
      </c>
      <c r="B400" s="43" t="s">
        <v>94</v>
      </c>
      <c r="C400" s="42" t="s">
        <v>3210</v>
      </c>
    </row>
    <row r="401" spans="1:3" x14ac:dyDescent="0.25">
      <c r="A401" s="43" t="s">
        <v>19</v>
      </c>
      <c r="B401" s="43" t="s">
        <v>94</v>
      </c>
      <c r="C401" s="42" t="s">
        <v>3425</v>
      </c>
    </row>
    <row r="402" spans="1:3" x14ac:dyDescent="0.25">
      <c r="A402" s="43" t="s">
        <v>19</v>
      </c>
      <c r="B402" s="43" t="s">
        <v>94</v>
      </c>
      <c r="C402" s="42" t="s">
        <v>3375</v>
      </c>
    </row>
    <row r="403" spans="1:3" x14ac:dyDescent="0.25">
      <c r="A403" s="43" t="s">
        <v>19</v>
      </c>
      <c r="B403" s="43" t="s">
        <v>94</v>
      </c>
      <c r="C403" s="42" t="s">
        <v>3398</v>
      </c>
    </row>
    <row r="404" spans="1:3" x14ac:dyDescent="0.25">
      <c r="A404" s="43" t="s">
        <v>19</v>
      </c>
      <c r="B404" s="43" t="s">
        <v>94</v>
      </c>
      <c r="C404" s="42" t="s">
        <v>3407</v>
      </c>
    </row>
    <row r="405" spans="1:3" x14ac:dyDescent="0.25">
      <c r="A405" s="43" t="s">
        <v>19</v>
      </c>
      <c r="B405" s="43" t="s">
        <v>94</v>
      </c>
      <c r="C405" s="42" t="s">
        <v>3445</v>
      </c>
    </row>
    <row r="406" spans="1:3" x14ac:dyDescent="0.25">
      <c r="A406" s="43" t="s">
        <v>19</v>
      </c>
      <c r="B406" s="43" t="s">
        <v>94</v>
      </c>
      <c r="C406" s="42" t="s">
        <v>3387</v>
      </c>
    </row>
    <row r="407" spans="1:3" x14ac:dyDescent="0.25">
      <c r="A407" s="43" t="s">
        <v>19</v>
      </c>
      <c r="B407" s="43" t="s">
        <v>94</v>
      </c>
      <c r="C407" s="42" t="s">
        <v>3415</v>
      </c>
    </row>
    <row r="408" spans="1:3" x14ac:dyDescent="0.25">
      <c r="A408" s="43" t="s">
        <v>19</v>
      </c>
      <c r="B408" s="43" t="s">
        <v>94</v>
      </c>
      <c r="C408" s="42" t="s">
        <v>3350</v>
      </c>
    </row>
    <row r="409" spans="1:3" x14ac:dyDescent="0.25">
      <c r="A409" s="43" t="s">
        <v>19</v>
      </c>
      <c r="B409" s="43" t="s">
        <v>94</v>
      </c>
      <c r="C409" s="42" t="s">
        <v>3216</v>
      </c>
    </row>
    <row r="410" spans="1:3" x14ac:dyDescent="0.25">
      <c r="A410" s="43" t="s">
        <v>19</v>
      </c>
      <c r="B410" s="43" t="s">
        <v>94</v>
      </c>
      <c r="C410" s="42" t="s">
        <v>3376</v>
      </c>
    </row>
    <row r="411" spans="1:3" x14ac:dyDescent="0.25">
      <c r="A411" s="39" t="s">
        <v>19</v>
      </c>
      <c r="B411" s="39" t="s">
        <v>280</v>
      </c>
      <c r="C411" s="42" t="s">
        <v>3144</v>
      </c>
    </row>
    <row r="412" spans="1:3" x14ac:dyDescent="0.25">
      <c r="A412" s="39" t="s">
        <v>19</v>
      </c>
      <c r="B412" s="39" t="s">
        <v>280</v>
      </c>
      <c r="C412" s="42" t="s">
        <v>3080</v>
      </c>
    </row>
    <row r="413" spans="1:3" x14ac:dyDescent="0.25">
      <c r="A413" s="39" t="s">
        <v>19</v>
      </c>
      <c r="B413" s="39" t="s">
        <v>280</v>
      </c>
      <c r="C413" s="42" t="s">
        <v>3147</v>
      </c>
    </row>
    <row r="414" spans="1:3" x14ac:dyDescent="0.25">
      <c r="A414" s="39" t="s">
        <v>19</v>
      </c>
      <c r="B414" s="39" t="s">
        <v>280</v>
      </c>
      <c r="C414" s="42" t="s">
        <v>3070</v>
      </c>
    </row>
    <row r="415" spans="1:3" x14ac:dyDescent="0.25">
      <c r="A415" s="39" t="s">
        <v>19</v>
      </c>
      <c r="B415" s="39" t="s">
        <v>280</v>
      </c>
      <c r="C415" s="42" t="s">
        <v>3118</v>
      </c>
    </row>
    <row r="416" spans="1:3" x14ac:dyDescent="0.25">
      <c r="A416" s="39" t="s">
        <v>19</v>
      </c>
      <c r="B416" s="39" t="s">
        <v>280</v>
      </c>
      <c r="C416" s="42" t="s">
        <v>3086</v>
      </c>
    </row>
    <row r="417" spans="1:3" x14ac:dyDescent="0.25">
      <c r="A417" s="39" t="s">
        <v>19</v>
      </c>
      <c r="B417" s="39" t="s">
        <v>280</v>
      </c>
      <c r="C417" s="42" t="s">
        <v>3072</v>
      </c>
    </row>
    <row r="418" spans="1:3" x14ac:dyDescent="0.25">
      <c r="A418" s="39" t="s">
        <v>19</v>
      </c>
      <c r="B418" s="39" t="s">
        <v>280</v>
      </c>
      <c r="C418" s="42" t="s">
        <v>3141</v>
      </c>
    </row>
    <row r="419" spans="1:3" x14ac:dyDescent="0.25">
      <c r="A419" s="43" t="s">
        <v>19</v>
      </c>
      <c r="B419" s="43" t="s">
        <v>280</v>
      </c>
      <c r="C419" s="42" t="s">
        <v>3389</v>
      </c>
    </row>
    <row r="420" spans="1:3" x14ac:dyDescent="0.25">
      <c r="A420" s="43" t="s">
        <v>19</v>
      </c>
      <c r="B420" s="43" t="s">
        <v>280</v>
      </c>
      <c r="C420" s="42" t="s">
        <v>3427</v>
      </c>
    </row>
    <row r="421" spans="1:3" x14ac:dyDescent="0.25">
      <c r="A421" s="43" t="s">
        <v>19</v>
      </c>
      <c r="B421" s="43" t="s">
        <v>280</v>
      </c>
      <c r="C421" s="42" t="s">
        <v>3205</v>
      </c>
    </row>
    <row r="422" spans="1:3" x14ac:dyDescent="0.25">
      <c r="A422" s="43" t="s">
        <v>19</v>
      </c>
      <c r="B422" s="43" t="s">
        <v>280</v>
      </c>
      <c r="C422" s="42" t="s">
        <v>3413</v>
      </c>
    </row>
    <row r="423" spans="1:3" x14ac:dyDescent="0.25">
      <c r="A423" s="43" t="s">
        <v>19</v>
      </c>
      <c r="B423" s="43" t="s">
        <v>280</v>
      </c>
      <c r="C423" s="42" t="s">
        <v>3382</v>
      </c>
    </row>
    <row r="424" spans="1:3" x14ac:dyDescent="0.25">
      <c r="A424" s="43" t="s">
        <v>19</v>
      </c>
      <c r="B424" s="43" t="s">
        <v>280</v>
      </c>
      <c r="C424" s="42" t="s">
        <v>3280</v>
      </c>
    </row>
    <row r="425" spans="1:3" x14ac:dyDescent="0.25">
      <c r="A425" s="43" t="s">
        <v>19</v>
      </c>
      <c r="B425" s="43" t="s">
        <v>280</v>
      </c>
      <c r="C425" s="42" t="s">
        <v>3272</v>
      </c>
    </row>
    <row r="426" spans="1:3" x14ac:dyDescent="0.25">
      <c r="A426" s="39" t="s">
        <v>19</v>
      </c>
      <c r="B426" s="39" t="s">
        <v>89</v>
      </c>
      <c r="C426" s="42" t="s">
        <v>3062</v>
      </c>
    </row>
    <row r="427" spans="1:3" x14ac:dyDescent="0.25">
      <c r="A427" s="39" t="s">
        <v>19</v>
      </c>
      <c r="B427" s="39" t="s">
        <v>89</v>
      </c>
      <c r="C427" s="42" t="s">
        <v>2944</v>
      </c>
    </row>
    <row r="428" spans="1:3" x14ac:dyDescent="0.25">
      <c r="A428" s="39" t="s">
        <v>19</v>
      </c>
      <c r="B428" s="39" t="s">
        <v>89</v>
      </c>
      <c r="C428" s="42" t="s">
        <v>3056</v>
      </c>
    </row>
    <row r="429" spans="1:3" x14ac:dyDescent="0.25">
      <c r="A429" s="39" t="s">
        <v>19</v>
      </c>
      <c r="B429" s="39" t="s">
        <v>89</v>
      </c>
      <c r="C429" s="42" t="s">
        <v>3025</v>
      </c>
    </row>
    <row r="430" spans="1:3" x14ac:dyDescent="0.25">
      <c r="A430" s="39" t="s">
        <v>19</v>
      </c>
      <c r="B430" s="39" t="s">
        <v>89</v>
      </c>
      <c r="C430" s="42" t="s">
        <v>3034</v>
      </c>
    </row>
    <row r="431" spans="1:3" x14ac:dyDescent="0.25">
      <c r="A431" s="39" t="s">
        <v>19</v>
      </c>
      <c r="B431" s="39" t="s">
        <v>89</v>
      </c>
      <c r="C431" s="42" t="s">
        <v>3158</v>
      </c>
    </row>
    <row r="432" spans="1:3" x14ac:dyDescent="0.25">
      <c r="A432" s="39" t="s">
        <v>19</v>
      </c>
      <c r="B432" s="39" t="s">
        <v>89</v>
      </c>
      <c r="C432" s="42" t="s">
        <v>3160</v>
      </c>
    </row>
    <row r="433" spans="1:3" x14ac:dyDescent="0.25">
      <c r="A433" s="39" t="s">
        <v>19</v>
      </c>
      <c r="B433" s="39" t="s">
        <v>89</v>
      </c>
      <c r="C433" s="42" t="s">
        <v>2945</v>
      </c>
    </row>
    <row r="434" spans="1:3" x14ac:dyDescent="0.25">
      <c r="A434" s="39" t="s">
        <v>19</v>
      </c>
      <c r="B434" s="39" t="s">
        <v>89</v>
      </c>
      <c r="C434" s="42" t="s">
        <v>2956</v>
      </c>
    </row>
    <row r="435" spans="1:3" x14ac:dyDescent="0.25">
      <c r="A435" s="39" t="s">
        <v>19</v>
      </c>
      <c r="B435" s="39" t="s">
        <v>89</v>
      </c>
      <c r="C435" s="42" t="s">
        <v>3061</v>
      </c>
    </row>
    <row r="436" spans="1:3" x14ac:dyDescent="0.25">
      <c r="A436" s="39" t="s">
        <v>19</v>
      </c>
      <c r="B436" s="39" t="s">
        <v>89</v>
      </c>
      <c r="C436" s="42" t="s">
        <v>3163</v>
      </c>
    </row>
    <row r="437" spans="1:3" x14ac:dyDescent="0.25">
      <c r="A437" s="43" t="s">
        <v>19</v>
      </c>
      <c r="B437" s="43" t="s">
        <v>89</v>
      </c>
      <c r="C437" s="42" t="s">
        <v>3252</v>
      </c>
    </row>
    <row r="438" spans="1:3" x14ac:dyDescent="0.25">
      <c r="A438" s="43" t="s">
        <v>19</v>
      </c>
      <c r="B438" s="43" t="s">
        <v>89</v>
      </c>
      <c r="C438" s="42" t="s">
        <v>3221</v>
      </c>
    </row>
    <row r="439" spans="1:3" x14ac:dyDescent="0.25">
      <c r="A439" s="43" t="s">
        <v>19</v>
      </c>
      <c r="B439" s="43" t="s">
        <v>89</v>
      </c>
      <c r="C439" s="42" t="s">
        <v>3437</v>
      </c>
    </row>
    <row r="440" spans="1:3" x14ac:dyDescent="0.25">
      <c r="A440" s="43" t="s">
        <v>19</v>
      </c>
      <c r="B440" s="43" t="s">
        <v>89</v>
      </c>
      <c r="C440" s="42" t="s">
        <v>3370</v>
      </c>
    </row>
    <row r="441" spans="1:3" x14ac:dyDescent="0.25">
      <c r="A441" s="43" t="s">
        <v>19</v>
      </c>
      <c r="B441" s="43" t="s">
        <v>89</v>
      </c>
      <c r="C441" s="42" t="s">
        <v>3380</v>
      </c>
    </row>
    <row r="442" spans="1:3" x14ac:dyDescent="0.25">
      <c r="A442" s="43" t="s">
        <v>19</v>
      </c>
      <c r="B442" s="43" t="s">
        <v>89</v>
      </c>
      <c r="C442" s="42" t="s">
        <v>3417</v>
      </c>
    </row>
    <row r="443" spans="1:3" x14ac:dyDescent="0.25">
      <c r="A443" s="43" t="s">
        <v>19</v>
      </c>
      <c r="B443" s="43" t="s">
        <v>89</v>
      </c>
      <c r="C443" s="42" t="s">
        <v>3410</v>
      </c>
    </row>
    <row r="444" spans="1:3" x14ac:dyDescent="0.25">
      <c r="A444" s="43" t="s">
        <v>19</v>
      </c>
      <c r="B444" s="43" t="s">
        <v>89</v>
      </c>
      <c r="C444" s="42" t="s">
        <v>3225</v>
      </c>
    </row>
    <row r="445" spans="1:3" x14ac:dyDescent="0.25">
      <c r="A445" s="43" t="s">
        <v>19</v>
      </c>
      <c r="B445" s="43" t="s">
        <v>89</v>
      </c>
      <c r="C445" s="42" t="s">
        <v>3402</v>
      </c>
    </row>
    <row r="446" spans="1:3" x14ac:dyDescent="0.25">
      <c r="A446" s="43" t="s">
        <v>19</v>
      </c>
      <c r="B446" s="43" t="s">
        <v>89</v>
      </c>
      <c r="C446" s="42" t="s">
        <v>3352</v>
      </c>
    </row>
    <row r="447" spans="1:3" x14ac:dyDescent="0.25">
      <c r="A447" s="43" t="s">
        <v>19</v>
      </c>
      <c r="B447" s="43" t="s">
        <v>89</v>
      </c>
      <c r="C447" s="42" t="s">
        <v>3325</v>
      </c>
    </row>
    <row r="448" spans="1:3" x14ac:dyDescent="0.25">
      <c r="A448" s="43" t="s">
        <v>19</v>
      </c>
      <c r="B448" s="43" t="s">
        <v>89</v>
      </c>
      <c r="C448" s="42" t="s">
        <v>3356</v>
      </c>
    </row>
    <row r="449" spans="1:3" x14ac:dyDescent="0.25">
      <c r="A449" s="43" t="s">
        <v>19</v>
      </c>
      <c r="B449" s="43" t="s">
        <v>89</v>
      </c>
      <c r="C449" s="42" t="s">
        <v>3266</v>
      </c>
    </row>
    <row r="450" spans="1:3" x14ac:dyDescent="0.25">
      <c r="A450" s="39" t="s">
        <v>19</v>
      </c>
      <c r="B450" s="39" t="s">
        <v>539</v>
      </c>
      <c r="C450" s="42" t="s">
        <v>3165</v>
      </c>
    </row>
    <row r="451" spans="1:3" x14ac:dyDescent="0.25">
      <c r="A451" s="43" t="s">
        <v>19</v>
      </c>
      <c r="B451" s="43" t="s">
        <v>769</v>
      </c>
      <c r="C451" s="42" t="s">
        <v>3322</v>
      </c>
    </row>
    <row r="452" spans="1:3" x14ac:dyDescent="0.25">
      <c r="A452" s="39" t="s">
        <v>19</v>
      </c>
      <c r="B452" s="39" t="s">
        <v>178</v>
      </c>
      <c r="C452" s="42" t="s">
        <v>2968</v>
      </c>
    </row>
    <row r="453" spans="1:3" x14ac:dyDescent="0.25">
      <c r="A453" s="39" t="s">
        <v>19</v>
      </c>
      <c r="B453" s="39" t="s">
        <v>178</v>
      </c>
      <c r="C453" s="42" t="s">
        <v>3124</v>
      </c>
    </row>
    <row r="454" spans="1:3" x14ac:dyDescent="0.25">
      <c r="A454" s="39" t="s">
        <v>19</v>
      </c>
      <c r="B454" s="39" t="s">
        <v>178</v>
      </c>
      <c r="C454" s="42" t="s">
        <v>3164</v>
      </c>
    </row>
    <row r="455" spans="1:3" x14ac:dyDescent="0.25">
      <c r="A455" s="43" t="s">
        <v>19</v>
      </c>
      <c r="B455" s="43" t="s">
        <v>178</v>
      </c>
      <c r="C455" s="42" t="s">
        <v>3240</v>
      </c>
    </row>
    <row r="456" spans="1:3" x14ac:dyDescent="0.25">
      <c r="A456" s="43" t="s">
        <v>19</v>
      </c>
      <c r="B456" s="43" t="s">
        <v>178</v>
      </c>
      <c r="C456" s="42" t="s">
        <v>3277</v>
      </c>
    </row>
    <row r="457" spans="1:3" x14ac:dyDescent="0.25">
      <c r="A457" s="39" t="s">
        <v>19</v>
      </c>
      <c r="B457" s="39" t="s">
        <v>567</v>
      </c>
      <c r="C457" s="42" t="s">
        <v>3110</v>
      </c>
    </row>
    <row r="458" spans="1:3" x14ac:dyDescent="0.25">
      <c r="A458" s="39" t="s">
        <v>19</v>
      </c>
      <c r="B458" s="39" t="s">
        <v>567</v>
      </c>
      <c r="C458" s="42" t="s">
        <v>3109</v>
      </c>
    </row>
    <row r="459" spans="1:3" x14ac:dyDescent="0.25">
      <c r="A459" s="39" t="s">
        <v>19</v>
      </c>
      <c r="B459" s="39" t="s">
        <v>567</v>
      </c>
      <c r="C459" s="42" t="s">
        <v>2920</v>
      </c>
    </row>
    <row r="460" spans="1:3" x14ac:dyDescent="0.25">
      <c r="A460" s="43" t="s">
        <v>19</v>
      </c>
      <c r="B460" s="43" t="s">
        <v>567</v>
      </c>
      <c r="C460" s="42" t="s">
        <v>3451</v>
      </c>
    </row>
    <row r="461" spans="1:3" x14ac:dyDescent="0.25">
      <c r="A461" s="43" t="s">
        <v>19</v>
      </c>
      <c r="B461" s="43" t="s">
        <v>567</v>
      </c>
      <c r="C461" s="42" t="s">
        <v>3408</v>
      </c>
    </row>
    <row r="462" spans="1:3" x14ac:dyDescent="0.25">
      <c r="A462" s="43" t="s">
        <v>19</v>
      </c>
      <c r="B462" s="43" t="s">
        <v>567</v>
      </c>
      <c r="C462" s="42" t="s">
        <v>3344</v>
      </c>
    </row>
    <row r="463" spans="1:3" x14ac:dyDescent="0.25">
      <c r="A463" s="39" t="s">
        <v>19</v>
      </c>
      <c r="B463" s="39" t="s">
        <v>1290</v>
      </c>
      <c r="C463" s="42" t="s">
        <v>2924</v>
      </c>
    </row>
    <row r="464" spans="1:3" x14ac:dyDescent="0.25">
      <c r="A464" s="39" t="s">
        <v>19</v>
      </c>
      <c r="B464" s="39" t="s">
        <v>771</v>
      </c>
      <c r="C464" s="42" t="s">
        <v>3067</v>
      </c>
    </row>
    <row r="465" spans="1:3" x14ac:dyDescent="0.25">
      <c r="A465" s="39" t="s">
        <v>19</v>
      </c>
      <c r="B465" s="39" t="s">
        <v>771</v>
      </c>
      <c r="C465" s="42" t="s">
        <v>3068</v>
      </c>
    </row>
    <row r="466" spans="1:3" x14ac:dyDescent="0.25">
      <c r="A466" s="39" t="s">
        <v>19</v>
      </c>
      <c r="B466" s="39" t="s">
        <v>252</v>
      </c>
      <c r="C466" s="42" t="s">
        <v>3178</v>
      </c>
    </row>
    <row r="467" spans="1:3" x14ac:dyDescent="0.25">
      <c r="A467" s="39" t="s">
        <v>19</v>
      </c>
      <c r="B467" s="39" t="s">
        <v>252</v>
      </c>
      <c r="C467" s="42" t="s">
        <v>2969</v>
      </c>
    </row>
    <row r="468" spans="1:3" x14ac:dyDescent="0.25">
      <c r="A468" s="39" t="s">
        <v>19</v>
      </c>
      <c r="B468" s="39" t="s">
        <v>252</v>
      </c>
      <c r="C468" s="42" t="s">
        <v>2960</v>
      </c>
    </row>
    <row r="469" spans="1:3" x14ac:dyDescent="0.25">
      <c r="A469" s="39" t="s">
        <v>19</v>
      </c>
      <c r="B469" s="39" t="s">
        <v>252</v>
      </c>
      <c r="C469" s="42" t="s">
        <v>3083</v>
      </c>
    </row>
    <row r="470" spans="1:3" x14ac:dyDescent="0.25">
      <c r="A470" s="39" t="s">
        <v>19</v>
      </c>
      <c r="B470" s="39" t="s">
        <v>252</v>
      </c>
      <c r="C470" s="42" t="s">
        <v>3177</v>
      </c>
    </row>
    <row r="471" spans="1:3" x14ac:dyDescent="0.25">
      <c r="A471" s="39" t="s">
        <v>19</v>
      </c>
      <c r="B471" s="39" t="s">
        <v>252</v>
      </c>
      <c r="C471" s="42" t="s">
        <v>3137</v>
      </c>
    </row>
    <row r="472" spans="1:3" x14ac:dyDescent="0.25">
      <c r="A472" s="39" t="s">
        <v>19</v>
      </c>
      <c r="B472" s="39" t="s">
        <v>252</v>
      </c>
      <c r="C472" s="42" t="s">
        <v>3138</v>
      </c>
    </row>
    <row r="473" spans="1:3" x14ac:dyDescent="0.25">
      <c r="A473" s="39" t="s">
        <v>19</v>
      </c>
      <c r="B473" s="39" t="s">
        <v>252</v>
      </c>
      <c r="C473" s="42" t="s">
        <v>2994</v>
      </c>
    </row>
    <row r="474" spans="1:3" x14ac:dyDescent="0.25">
      <c r="A474" s="39" t="s">
        <v>19</v>
      </c>
      <c r="B474" s="39" t="s">
        <v>252</v>
      </c>
      <c r="C474" s="42" t="s">
        <v>2993</v>
      </c>
    </row>
    <row r="475" spans="1:3" x14ac:dyDescent="0.25">
      <c r="A475" s="39" t="s">
        <v>19</v>
      </c>
      <c r="B475" s="39" t="s">
        <v>252</v>
      </c>
      <c r="C475" s="42" t="s">
        <v>2997</v>
      </c>
    </row>
    <row r="476" spans="1:3" x14ac:dyDescent="0.25">
      <c r="A476" s="39" t="s">
        <v>19</v>
      </c>
      <c r="B476" s="39" t="s">
        <v>252</v>
      </c>
      <c r="C476" s="42" t="s">
        <v>3020</v>
      </c>
    </row>
    <row r="477" spans="1:3" x14ac:dyDescent="0.25">
      <c r="A477" s="39" t="s">
        <v>19</v>
      </c>
      <c r="B477" s="39" t="s">
        <v>252</v>
      </c>
      <c r="C477" s="42" t="s">
        <v>3114</v>
      </c>
    </row>
    <row r="478" spans="1:3" x14ac:dyDescent="0.25">
      <c r="A478" s="39" t="s">
        <v>19</v>
      </c>
      <c r="B478" s="39" t="s">
        <v>252</v>
      </c>
      <c r="C478" s="42" t="s">
        <v>3117</v>
      </c>
    </row>
    <row r="479" spans="1:3" x14ac:dyDescent="0.25">
      <c r="A479" s="39" t="s">
        <v>19</v>
      </c>
      <c r="B479" s="39" t="s">
        <v>252</v>
      </c>
      <c r="C479" s="42" t="s">
        <v>2954</v>
      </c>
    </row>
    <row r="480" spans="1:3" x14ac:dyDescent="0.25">
      <c r="A480" s="39" t="s">
        <v>19</v>
      </c>
      <c r="B480" s="39" t="s">
        <v>252</v>
      </c>
      <c r="C480" s="42" t="s">
        <v>2940</v>
      </c>
    </row>
    <row r="481" spans="1:3" x14ac:dyDescent="0.25">
      <c r="A481" s="39" t="s">
        <v>19</v>
      </c>
      <c r="B481" s="39" t="s">
        <v>252</v>
      </c>
      <c r="C481" s="42" t="s">
        <v>3103</v>
      </c>
    </row>
    <row r="482" spans="1:3" x14ac:dyDescent="0.25">
      <c r="A482" s="39" t="s">
        <v>19</v>
      </c>
      <c r="B482" s="39" t="s">
        <v>252</v>
      </c>
      <c r="C482" s="42" t="s">
        <v>3172</v>
      </c>
    </row>
    <row r="483" spans="1:3" x14ac:dyDescent="0.25">
      <c r="A483" s="39" t="s">
        <v>19</v>
      </c>
      <c r="B483" s="39" t="s">
        <v>252</v>
      </c>
      <c r="C483" s="42" t="s">
        <v>3044</v>
      </c>
    </row>
    <row r="484" spans="1:3" x14ac:dyDescent="0.25">
      <c r="A484" s="39" t="s">
        <v>19</v>
      </c>
      <c r="B484" s="39" t="s">
        <v>252</v>
      </c>
      <c r="C484" s="42" t="s">
        <v>3075</v>
      </c>
    </row>
    <row r="485" spans="1:3" x14ac:dyDescent="0.25">
      <c r="A485" s="39" t="s">
        <v>19</v>
      </c>
      <c r="B485" s="39" t="s">
        <v>252</v>
      </c>
      <c r="C485" s="42" t="s">
        <v>3154</v>
      </c>
    </row>
    <row r="486" spans="1:3" x14ac:dyDescent="0.25">
      <c r="A486" s="39" t="s">
        <v>19</v>
      </c>
      <c r="B486" s="39" t="s">
        <v>252</v>
      </c>
      <c r="C486" s="42" t="s">
        <v>2950</v>
      </c>
    </row>
    <row r="487" spans="1:3" x14ac:dyDescent="0.25">
      <c r="A487" s="39" t="s">
        <v>19</v>
      </c>
      <c r="B487" s="39" t="s">
        <v>252</v>
      </c>
      <c r="C487" s="42" t="s">
        <v>3073</v>
      </c>
    </row>
    <row r="488" spans="1:3" x14ac:dyDescent="0.25">
      <c r="A488" s="39" t="s">
        <v>19</v>
      </c>
      <c r="B488" s="39" t="s">
        <v>252</v>
      </c>
      <c r="C488" s="42" t="s">
        <v>3065</v>
      </c>
    </row>
    <row r="489" spans="1:3" x14ac:dyDescent="0.25">
      <c r="A489" s="39" t="s">
        <v>19</v>
      </c>
      <c r="B489" s="39" t="s">
        <v>252</v>
      </c>
      <c r="C489" s="42" t="s">
        <v>3042</v>
      </c>
    </row>
    <row r="490" spans="1:3" x14ac:dyDescent="0.25">
      <c r="A490" s="39" t="s">
        <v>19</v>
      </c>
      <c r="B490" s="39" t="s">
        <v>252</v>
      </c>
      <c r="C490" s="42" t="s">
        <v>3066</v>
      </c>
    </row>
    <row r="491" spans="1:3" x14ac:dyDescent="0.25">
      <c r="A491" s="39" t="s">
        <v>19</v>
      </c>
      <c r="B491" s="39" t="s">
        <v>252</v>
      </c>
      <c r="C491" s="42" t="s">
        <v>3029</v>
      </c>
    </row>
    <row r="492" spans="1:3" x14ac:dyDescent="0.25">
      <c r="A492" s="39" t="s">
        <v>19</v>
      </c>
      <c r="B492" s="39" t="s">
        <v>252</v>
      </c>
      <c r="C492" s="42" t="s">
        <v>3030</v>
      </c>
    </row>
    <row r="493" spans="1:3" x14ac:dyDescent="0.25">
      <c r="A493" s="43" t="s">
        <v>19</v>
      </c>
      <c r="B493" s="43" t="s">
        <v>252</v>
      </c>
      <c r="C493" s="42" t="s">
        <v>3450</v>
      </c>
    </row>
    <row r="494" spans="1:3" x14ac:dyDescent="0.25">
      <c r="A494" s="43" t="s">
        <v>19</v>
      </c>
      <c r="B494" s="43" t="s">
        <v>252</v>
      </c>
      <c r="C494" s="42" t="s">
        <v>3422</v>
      </c>
    </row>
    <row r="495" spans="1:3" x14ac:dyDescent="0.25">
      <c r="A495" s="43" t="s">
        <v>19</v>
      </c>
      <c r="B495" s="43" t="s">
        <v>252</v>
      </c>
      <c r="C495" s="42" t="s">
        <v>3447</v>
      </c>
    </row>
    <row r="496" spans="1:3" x14ac:dyDescent="0.25">
      <c r="A496" s="43" t="s">
        <v>19</v>
      </c>
      <c r="B496" s="43" t="s">
        <v>252</v>
      </c>
      <c r="C496" s="42" t="s">
        <v>3369</v>
      </c>
    </row>
    <row r="497" spans="1:3" x14ac:dyDescent="0.25">
      <c r="A497" s="43" t="s">
        <v>19</v>
      </c>
      <c r="B497" s="43" t="s">
        <v>252</v>
      </c>
      <c r="C497" s="42" t="s">
        <v>3249</v>
      </c>
    </row>
    <row r="498" spans="1:3" x14ac:dyDescent="0.25">
      <c r="A498" s="43" t="s">
        <v>19</v>
      </c>
      <c r="B498" s="43" t="s">
        <v>252</v>
      </c>
      <c r="C498" s="42" t="s">
        <v>3231</v>
      </c>
    </row>
    <row r="499" spans="1:3" x14ac:dyDescent="0.25">
      <c r="A499" s="43" t="s">
        <v>19</v>
      </c>
      <c r="B499" s="43" t="s">
        <v>252</v>
      </c>
      <c r="C499" s="42" t="s">
        <v>3455</v>
      </c>
    </row>
    <row r="500" spans="1:3" x14ac:dyDescent="0.25">
      <c r="A500" s="43" t="s">
        <v>19</v>
      </c>
      <c r="B500" s="43" t="s">
        <v>252</v>
      </c>
      <c r="C500" s="42" t="s">
        <v>3206</v>
      </c>
    </row>
    <row r="501" spans="1:3" x14ac:dyDescent="0.25">
      <c r="A501" s="43" t="s">
        <v>19</v>
      </c>
      <c r="B501" s="43" t="s">
        <v>252</v>
      </c>
      <c r="C501" s="42" t="s">
        <v>3384</v>
      </c>
    </row>
    <row r="502" spans="1:3" x14ac:dyDescent="0.25">
      <c r="A502" s="43" t="s">
        <v>19</v>
      </c>
      <c r="B502" s="43" t="s">
        <v>252</v>
      </c>
      <c r="C502" s="42" t="s">
        <v>3297</v>
      </c>
    </row>
    <row r="503" spans="1:3" x14ac:dyDescent="0.25">
      <c r="A503" s="43" t="s">
        <v>19</v>
      </c>
      <c r="B503" s="43" t="s">
        <v>252</v>
      </c>
      <c r="C503" s="42" t="s">
        <v>3432</v>
      </c>
    </row>
    <row r="504" spans="1:3" x14ac:dyDescent="0.25">
      <c r="A504" s="43" t="s">
        <v>19</v>
      </c>
      <c r="B504" s="43" t="s">
        <v>252</v>
      </c>
      <c r="C504" s="42" t="s">
        <v>3373</v>
      </c>
    </row>
    <row r="505" spans="1:3" x14ac:dyDescent="0.25">
      <c r="A505" s="43" t="s">
        <v>19</v>
      </c>
      <c r="B505" s="43" t="s">
        <v>252</v>
      </c>
      <c r="C505" s="42" t="s">
        <v>3283</v>
      </c>
    </row>
    <row r="506" spans="1:3" x14ac:dyDescent="0.25">
      <c r="A506" s="43" t="s">
        <v>19</v>
      </c>
      <c r="B506" s="43" t="s">
        <v>252</v>
      </c>
      <c r="C506" s="42" t="s">
        <v>3429</v>
      </c>
    </row>
    <row r="507" spans="1:3" x14ac:dyDescent="0.25">
      <c r="A507" s="43" t="s">
        <v>19</v>
      </c>
      <c r="B507" s="43" t="s">
        <v>252</v>
      </c>
      <c r="C507" s="42" t="s">
        <v>3430</v>
      </c>
    </row>
    <row r="508" spans="1:3" x14ac:dyDescent="0.25">
      <c r="A508" s="43" t="s">
        <v>19</v>
      </c>
      <c r="B508" s="43" t="s">
        <v>252</v>
      </c>
      <c r="C508" s="42" t="s">
        <v>3431</v>
      </c>
    </row>
    <row r="509" spans="1:3" x14ac:dyDescent="0.25">
      <c r="A509" s="39" t="s">
        <v>19</v>
      </c>
      <c r="B509" s="39" t="s">
        <v>67</v>
      </c>
      <c r="C509" s="42" t="s">
        <v>2870</v>
      </c>
    </row>
    <row r="510" spans="1:3" x14ac:dyDescent="0.25">
      <c r="A510" s="39" t="s">
        <v>19</v>
      </c>
      <c r="B510" s="39" t="s">
        <v>67</v>
      </c>
      <c r="C510" s="42" t="s">
        <v>2878</v>
      </c>
    </row>
    <row r="511" spans="1:3" x14ac:dyDescent="0.25">
      <c r="A511" s="39" t="s">
        <v>19</v>
      </c>
      <c r="B511" s="39" t="s">
        <v>67</v>
      </c>
      <c r="C511" s="42" t="s">
        <v>2860</v>
      </c>
    </row>
    <row r="512" spans="1:3" x14ac:dyDescent="0.25">
      <c r="A512" s="39" t="s">
        <v>19</v>
      </c>
      <c r="B512" s="39" t="s">
        <v>67</v>
      </c>
      <c r="C512" s="42" t="s">
        <v>2907</v>
      </c>
    </row>
    <row r="513" spans="1:3" x14ac:dyDescent="0.25">
      <c r="A513" s="39" t="s">
        <v>19</v>
      </c>
      <c r="B513" s="39" t="s">
        <v>67</v>
      </c>
      <c r="C513" s="42" t="s">
        <v>2894</v>
      </c>
    </row>
    <row r="514" spans="1:3" x14ac:dyDescent="0.25">
      <c r="A514" s="39" t="s">
        <v>19</v>
      </c>
      <c r="B514" s="39" t="s">
        <v>67</v>
      </c>
      <c r="C514" s="42" t="s">
        <v>3132</v>
      </c>
    </row>
    <row r="515" spans="1:3" x14ac:dyDescent="0.25">
      <c r="A515" s="39" t="s">
        <v>19</v>
      </c>
      <c r="B515" s="39" t="s">
        <v>67</v>
      </c>
      <c r="C515" s="42" t="s">
        <v>2914</v>
      </c>
    </row>
    <row r="516" spans="1:3" x14ac:dyDescent="0.25">
      <c r="A516" s="39" t="s">
        <v>19</v>
      </c>
      <c r="B516" s="39" t="s">
        <v>67</v>
      </c>
      <c r="C516" s="42" t="s">
        <v>3106</v>
      </c>
    </row>
    <row r="517" spans="1:3" x14ac:dyDescent="0.25">
      <c r="A517" s="39" t="s">
        <v>19</v>
      </c>
      <c r="B517" s="39" t="s">
        <v>67</v>
      </c>
      <c r="C517" s="42" t="s">
        <v>2912</v>
      </c>
    </row>
    <row r="518" spans="1:3" x14ac:dyDescent="0.25">
      <c r="A518" s="39" t="s">
        <v>19</v>
      </c>
      <c r="B518" s="39" t="s">
        <v>67</v>
      </c>
      <c r="C518" s="42" t="s">
        <v>3032</v>
      </c>
    </row>
    <row r="519" spans="1:3" x14ac:dyDescent="0.25">
      <c r="A519" s="39" t="s">
        <v>19</v>
      </c>
      <c r="B519" s="39" t="s">
        <v>67</v>
      </c>
      <c r="C519" s="42" t="s">
        <v>2917</v>
      </c>
    </row>
    <row r="520" spans="1:3" x14ac:dyDescent="0.25">
      <c r="A520" s="43" t="s">
        <v>19</v>
      </c>
      <c r="B520" s="43" t="s">
        <v>67</v>
      </c>
      <c r="C520" s="42" t="s">
        <v>3241</v>
      </c>
    </row>
    <row r="521" spans="1:3" x14ac:dyDescent="0.25">
      <c r="A521" s="43" t="s">
        <v>19</v>
      </c>
      <c r="B521" s="43" t="s">
        <v>67</v>
      </c>
      <c r="C521" s="42" t="s">
        <v>3399</v>
      </c>
    </row>
    <row r="522" spans="1:3" x14ac:dyDescent="0.25">
      <c r="A522" s="43" t="s">
        <v>19</v>
      </c>
      <c r="B522" s="43" t="s">
        <v>67</v>
      </c>
      <c r="C522" s="42" t="s">
        <v>3461</v>
      </c>
    </row>
    <row r="523" spans="1:3" x14ac:dyDescent="0.25">
      <c r="A523" s="43" t="s">
        <v>19</v>
      </c>
      <c r="B523" s="43" t="s">
        <v>67</v>
      </c>
      <c r="C523" s="42" t="s">
        <v>3227</v>
      </c>
    </row>
    <row r="524" spans="1:3" x14ac:dyDescent="0.25">
      <c r="A524" s="39" t="s">
        <v>19</v>
      </c>
      <c r="B524" s="39" t="s">
        <v>434</v>
      </c>
      <c r="C524" s="42" t="s">
        <v>2941</v>
      </c>
    </row>
    <row r="525" spans="1:3" x14ac:dyDescent="0.25">
      <c r="A525" s="39" t="s">
        <v>19</v>
      </c>
      <c r="B525" s="39" t="s">
        <v>434</v>
      </c>
      <c r="C525" s="42" t="s">
        <v>2974</v>
      </c>
    </row>
    <row r="526" spans="1:3" x14ac:dyDescent="0.25">
      <c r="A526" s="43" t="s">
        <v>19</v>
      </c>
      <c r="B526" s="43" t="s">
        <v>434</v>
      </c>
      <c r="C526" s="42" t="s">
        <v>3207</v>
      </c>
    </row>
    <row r="527" spans="1:3" x14ac:dyDescent="0.25">
      <c r="A527" s="43" t="s">
        <v>19</v>
      </c>
      <c r="B527" s="43" t="s">
        <v>434</v>
      </c>
      <c r="C527" s="42" t="s">
        <v>3386</v>
      </c>
    </row>
    <row r="528" spans="1:3" x14ac:dyDescent="0.25">
      <c r="A528" s="43" t="s">
        <v>19</v>
      </c>
      <c r="B528" s="43" t="s">
        <v>434</v>
      </c>
      <c r="C528" s="42" t="s">
        <v>3264</v>
      </c>
    </row>
    <row r="529" spans="1:3" x14ac:dyDescent="0.25">
      <c r="A529" s="43" t="s">
        <v>19</v>
      </c>
      <c r="B529" s="43" t="s">
        <v>1432</v>
      </c>
      <c r="C529" s="42" t="s">
        <v>3263</v>
      </c>
    </row>
    <row r="530" spans="1:3" x14ac:dyDescent="0.25">
      <c r="A530" s="43" t="s">
        <v>19</v>
      </c>
      <c r="B530" s="43" t="s">
        <v>1432</v>
      </c>
      <c r="C530" s="42" t="s">
        <v>3265</v>
      </c>
    </row>
    <row r="531" spans="1:3" x14ac:dyDescent="0.25">
      <c r="A531" s="39" t="s">
        <v>19</v>
      </c>
      <c r="B531" s="39" t="s">
        <v>628</v>
      </c>
      <c r="C531" s="42" t="s">
        <v>2979</v>
      </c>
    </row>
    <row r="532" spans="1:3" x14ac:dyDescent="0.25">
      <c r="A532" s="39" t="s">
        <v>19</v>
      </c>
      <c r="B532" s="39" t="s">
        <v>628</v>
      </c>
      <c r="C532" s="42" t="s">
        <v>2943</v>
      </c>
    </row>
    <row r="533" spans="1:3" x14ac:dyDescent="0.25">
      <c r="A533" s="39" t="s">
        <v>19</v>
      </c>
      <c r="B533" s="39" t="s">
        <v>628</v>
      </c>
      <c r="C533" s="42" t="s">
        <v>3113</v>
      </c>
    </row>
    <row r="534" spans="1:3" x14ac:dyDescent="0.25">
      <c r="A534" s="39" t="s">
        <v>19</v>
      </c>
      <c r="B534" s="39" t="s">
        <v>628</v>
      </c>
      <c r="C534" s="42" t="s">
        <v>2980</v>
      </c>
    </row>
    <row r="535" spans="1:3" x14ac:dyDescent="0.25">
      <c r="A535" s="43" t="s">
        <v>19</v>
      </c>
      <c r="B535" s="43" t="s">
        <v>628</v>
      </c>
      <c r="C535" s="42" t="s">
        <v>3390</v>
      </c>
    </row>
    <row r="536" spans="1:3" x14ac:dyDescent="0.25">
      <c r="A536" s="43" t="s">
        <v>19</v>
      </c>
      <c r="B536" s="43" t="s">
        <v>628</v>
      </c>
      <c r="C536" s="42" t="s">
        <v>3271</v>
      </c>
    </row>
    <row r="537" spans="1:3" x14ac:dyDescent="0.25">
      <c r="A537" s="39" t="s">
        <v>19</v>
      </c>
      <c r="B537" s="39" t="s">
        <v>111</v>
      </c>
      <c r="C537" s="42" t="s">
        <v>3112</v>
      </c>
    </row>
    <row r="538" spans="1:3" x14ac:dyDescent="0.25">
      <c r="A538" s="39" t="s">
        <v>19</v>
      </c>
      <c r="B538" s="39" t="s">
        <v>111</v>
      </c>
      <c r="C538" s="42" t="s">
        <v>2981</v>
      </c>
    </row>
    <row r="539" spans="1:3" x14ac:dyDescent="0.25">
      <c r="A539" s="43" t="s">
        <v>19</v>
      </c>
      <c r="B539" s="43" t="s">
        <v>111</v>
      </c>
      <c r="C539" s="42" t="s">
        <v>3411</v>
      </c>
    </row>
    <row r="540" spans="1:3" x14ac:dyDescent="0.25">
      <c r="A540" s="43" t="s">
        <v>19</v>
      </c>
      <c r="B540" s="43" t="s">
        <v>111</v>
      </c>
      <c r="C540" s="42" t="s">
        <v>3405</v>
      </c>
    </row>
    <row r="541" spans="1:3" x14ac:dyDescent="0.25">
      <c r="A541" s="43" t="s">
        <v>19</v>
      </c>
      <c r="B541" s="43" t="s">
        <v>111</v>
      </c>
      <c r="C541" s="42" t="s">
        <v>3466</v>
      </c>
    </row>
    <row r="542" spans="1:3" x14ac:dyDescent="0.25">
      <c r="A542" s="43" t="s">
        <v>19</v>
      </c>
      <c r="B542" s="43" t="s">
        <v>111</v>
      </c>
      <c r="C542" s="42" t="s">
        <v>3467</v>
      </c>
    </row>
    <row r="543" spans="1:3" x14ac:dyDescent="0.25">
      <c r="A543" s="43" t="s">
        <v>19</v>
      </c>
      <c r="B543" s="43" t="s">
        <v>111</v>
      </c>
      <c r="C543" s="42" t="s">
        <v>3261</v>
      </c>
    </row>
    <row r="544" spans="1:3" x14ac:dyDescent="0.25">
      <c r="A544" s="39" t="s">
        <v>19</v>
      </c>
      <c r="B544" s="39" t="s">
        <v>51</v>
      </c>
      <c r="C544" s="42" t="s">
        <v>2952</v>
      </c>
    </row>
    <row r="545" spans="1:3" x14ac:dyDescent="0.25">
      <c r="A545" s="39" t="s">
        <v>19</v>
      </c>
      <c r="B545" s="39" t="s">
        <v>51</v>
      </c>
      <c r="C545" s="42" t="s">
        <v>2953</v>
      </c>
    </row>
    <row r="546" spans="1:3" x14ac:dyDescent="0.25">
      <c r="A546" s="39" t="s">
        <v>19</v>
      </c>
      <c r="B546" s="39" t="s">
        <v>51</v>
      </c>
      <c r="C546" s="42" t="s">
        <v>2957</v>
      </c>
    </row>
    <row r="547" spans="1:3" x14ac:dyDescent="0.25">
      <c r="A547" s="39" t="s">
        <v>19</v>
      </c>
      <c r="B547" s="39" t="s">
        <v>51</v>
      </c>
      <c r="C547" s="42" t="s">
        <v>3088</v>
      </c>
    </row>
    <row r="548" spans="1:3" x14ac:dyDescent="0.25">
      <c r="A548" s="39" t="s">
        <v>19</v>
      </c>
      <c r="B548" s="39" t="s">
        <v>51</v>
      </c>
      <c r="C548" s="42" t="s">
        <v>3167</v>
      </c>
    </row>
    <row r="549" spans="1:3" x14ac:dyDescent="0.25">
      <c r="A549" s="39" t="s">
        <v>19</v>
      </c>
      <c r="B549" s="39" t="s">
        <v>51</v>
      </c>
      <c r="C549" s="42" t="s">
        <v>3003</v>
      </c>
    </row>
    <row r="550" spans="1:3" x14ac:dyDescent="0.25">
      <c r="A550" s="43" t="s">
        <v>19</v>
      </c>
      <c r="B550" s="43" t="s">
        <v>51</v>
      </c>
      <c r="C550" s="42" t="s">
        <v>3228</v>
      </c>
    </row>
    <row r="551" spans="1:3" x14ac:dyDescent="0.25">
      <c r="A551" s="43" t="s">
        <v>19</v>
      </c>
      <c r="B551" s="43" t="s">
        <v>51</v>
      </c>
      <c r="C551" s="42" t="s">
        <v>3229</v>
      </c>
    </row>
    <row r="552" spans="1:3" x14ac:dyDescent="0.25">
      <c r="A552" s="43" t="s">
        <v>19</v>
      </c>
      <c r="B552" s="43" t="s">
        <v>51</v>
      </c>
      <c r="C552" s="42" t="s">
        <v>3209</v>
      </c>
    </row>
    <row r="553" spans="1:3" x14ac:dyDescent="0.25">
      <c r="A553" s="43" t="s">
        <v>19</v>
      </c>
      <c r="B553" s="43" t="s">
        <v>51</v>
      </c>
      <c r="C553" s="42" t="s">
        <v>3213</v>
      </c>
    </row>
    <row r="554" spans="1:3" x14ac:dyDescent="0.25">
      <c r="A554" s="43" t="s">
        <v>19</v>
      </c>
      <c r="B554" s="43" t="s">
        <v>51</v>
      </c>
      <c r="C554" s="42" t="s">
        <v>3235</v>
      </c>
    </row>
    <row r="555" spans="1:3" x14ac:dyDescent="0.25">
      <c r="A555" s="43" t="s">
        <v>19</v>
      </c>
      <c r="B555" s="43" t="s">
        <v>51</v>
      </c>
      <c r="C555" s="42" t="s">
        <v>3315</v>
      </c>
    </row>
    <row r="556" spans="1:3" x14ac:dyDescent="0.25">
      <c r="A556" s="39" t="s">
        <v>19</v>
      </c>
      <c r="B556" s="39" t="s">
        <v>79</v>
      </c>
      <c r="C556" s="42" t="s">
        <v>2948</v>
      </c>
    </row>
    <row r="557" spans="1:3" x14ac:dyDescent="0.25">
      <c r="A557" s="39" t="s">
        <v>19</v>
      </c>
      <c r="B557" s="39" t="s">
        <v>79</v>
      </c>
      <c r="C557" s="42" t="s">
        <v>2929</v>
      </c>
    </row>
    <row r="558" spans="1:3" x14ac:dyDescent="0.25">
      <c r="A558" s="39" t="s">
        <v>19</v>
      </c>
      <c r="B558" s="39" t="s">
        <v>79</v>
      </c>
      <c r="C558" s="42" t="s">
        <v>3041</v>
      </c>
    </row>
    <row r="559" spans="1:3" x14ac:dyDescent="0.25">
      <c r="A559" s="39" t="s">
        <v>19</v>
      </c>
      <c r="B559" s="39" t="s">
        <v>79</v>
      </c>
      <c r="C559" s="42" t="s">
        <v>3010</v>
      </c>
    </row>
    <row r="560" spans="1:3" x14ac:dyDescent="0.25">
      <c r="A560" s="39" t="s">
        <v>19</v>
      </c>
      <c r="B560" s="39" t="s">
        <v>79</v>
      </c>
      <c r="C560" s="42" t="s">
        <v>3085</v>
      </c>
    </row>
    <row r="561" spans="1:3" x14ac:dyDescent="0.25">
      <c r="A561" s="39" t="s">
        <v>19</v>
      </c>
      <c r="B561" s="39" t="s">
        <v>79</v>
      </c>
      <c r="C561" s="42" t="s">
        <v>3186</v>
      </c>
    </row>
    <row r="562" spans="1:3" x14ac:dyDescent="0.25">
      <c r="A562" s="39" t="s">
        <v>19</v>
      </c>
      <c r="B562" s="39" t="s">
        <v>79</v>
      </c>
      <c r="C562" s="42" t="s">
        <v>3091</v>
      </c>
    </row>
    <row r="563" spans="1:3" x14ac:dyDescent="0.25">
      <c r="A563" s="39" t="s">
        <v>19</v>
      </c>
      <c r="B563" s="39" t="s">
        <v>79</v>
      </c>
      <c r="C563" s="42" t="s">
        <v>3192</v>
      </c>
    </row>
    <row r="564" spans="1:3" x14ac:dyDescent="0.25">
      <c r="A564" s="39" t="s">
        <v>19</v>
      </c>
      <c r="B564" s="39" t="s">
        <v>79</v>
      </c>
      <c r="C564" s="42" t="s">
        <v>3035</v>
      </c>
    </row>
    <row r="565" spans="1:3" x14ac:dyDescent="0.25">
      <c r="A565" s="39" t="s">
        <v>19</v>
      </c>
      <c r="B565" s="39" t="s">
        <v>79</v>
      </c>
      <c r="C565" s="42" t="s">
        <v>3004</v>
      </c>
    </row>
    <row r="566" spans="1:3" x14ac:dyDescent="0.25">
      <c r="A566" s="39" t="s">
        <v>19</v>
      </c>
      <c r="B566" s="39" t="s">
        <v>79</v>
      </c>
      <c r="C566" s="42" t="s">
        <v>3064</v>
      </c>
    </row>
    <row r="567" spans="1:3" x14ac:dyDescent="0.25">
      <c r="A567" s="39" t="s">
        <v>19</v>
      </c>
      <c r="B567" s="39" t="s">
        <v>79</v>
      </c>
      <c r="C567" s="42" t="s">
        <v>3016</v>
      </c>
    </row>
    <row r="568" spans="1:3" x14ac:dyDescent="0.25">
      <c r="A568" s="39" t="s">
        <v>19</v>
      </c>
      <c r="B568" s="39" t="s">
        <v>79</v>
      </c>
      <c r="C568" s="42" t="s">
        <v>2967</v>
      </c>
    </row>
    <row r="569" spans="1:3" x14ac:dyDescent="0.25">
      <c r="A569" s="39" t="s">
        <v>19</v>
      </c>
      <c r="B569" s="39" t="s">
        <v>79</v>
      </c>
      <c r="C569" s="42" t="s">
        <v>3012</v>
      </c>
    </row>
    <row r="570" spans="1:3" x14ac:dyDescent="0.25">
      <c r="A570" s="39" t="s">
        <v>19</v>
      </c>
      <c r="B570" s="39" t="s">
        <v>79</v>
      </c>
      <c r="C570" s="42" t="s">
        <v>2951</v>
      </c>
    </row>
    <row r="571" spans="1:3" x14ac:dyDescent="0.25">
      <c r="A571" s="39" t="s">
        <v>19</v>
      </c>
      <c r="B571" s="39" t="s">
        <v>79</v>
      </c>
      <c r="C571" s="42" t="s">
        <v>3021</v>
      </c>
    </row>
    <row r="572" spans="1:3" x14ac:dyDescent="0.25">
      <c r="A572" s="39" t="s">
        <v>19</v>
      </c>
      <c r="B572" s="39" t="s">
        <v>79</v>
      </c>
      <c r="C572" s="42" t="s">
        <v>2999</v>
      </c>
    </row>
    <row r="573" spans="1:3" x14ac:dyDescent="0.25">
      <c r="A573" s="39" t="s">
        <v>19</v>
      </c>
      <c r="B573" s="39" t="s">
        <v>79</v>
      </c>
      <c r="C573" s="42" t="s">
        <v>3047</v>
      </c>
    </row>
    <row r="574" spans="1:3" x14ac:dyDescent="0.25">
      <c r="A574" s="39" t="s">
        <v>19</v>
      </c>
      <c r="B574" s="39" t="s">
        <v>79</v>
      </c>
      <c r="C574" s="42" t="s">
        <v>2922</v>
      </c>
    </row>
    <row r="575" spans="1:3" x14ac:dyDescent="0.25">
      <c r="A575" s="39" t="s">
        <v>19</v>
      </c>
      <c r="B575" s="39" t="s">
        <v>79</v>
      </c>
      <c r="C575" s="42" t="s">
        <v>2990</v>
      </c>
    </row>
    <row r="576" spans="1:3" x14ac:dyDescent="0.25">
      <c r="A576" s="39" t="s">
        <v>19</v>
      </c>
      <c r="B576" s="39" t="s">
        <v>79</v>
      </c>
      <c r="C576" s="42" t="s">
        <v>2932</v>
      </c>
    </row>
    <row r="577" spans="1:3" x14ac:dyDescent="0.25">
      <c r="A577" s="39" t="s">
        <v>19</v>
      </c>
      <c r="B577" s="39" t="s">
        <v>79</v>
      </c>
      <c r="C577" s="42" t="s">
        <v>3185</v>
      </c>
    </row>
    <row r="578" spans="1:3" x14ac:dyDescent="0.25">
      <c r="A578" s="39" t="s">
        <v>19</v>
      </c>
      <c r="B578" s="39" t="s">
        <v>79</v>
      </c>
      <c r="C578" s="42" t="s">
        <v>3189</v>
      </c>
    </row>
    <row r="579" spans="1:3" x14ac:dyDescent="0.25">
      <c r="A579" s="39" t="s">
        <v>19</v>
      </c>
      <c r="B579" s="39" t="s">
        <v>79</v>
      </c>
      <c r="C579" s="42" t="s">
        <v>3057</v>
      </c>
    </row>
    <row r="580" spans="1:3" x14ac:dyDescent="0.25">
      <c r="A580" s="39" t="s">
        <v>19</v>
      </c>
      <c r="B580" s="39" t="s">
        <v>79</v>
      </c>
      <c r="C580" s="42" t="s">
        <v>3040</v>
      </c>
    </row>
    <row r="581" spans="1:3" x14ac:dyDescent="0.25">
      <c r="A581" s="43" t="s">
        <v>19</v>
      </c>
      <c r="B581" s="43" t="s">
        <v>79</v>
      </c>
      <c r="C581" s="42" t="s">
        <v>3449</v>
      </c>
    </row>
    <row r="582" spans="1:3" x14ac:dyDescent="0.25">
      <c r="A582" s="43" t="s">
        <v>19</v>
      </c>
      <c r="B582" s="43" t="s">
        <v>79</v>
      </c>
      <c r="C582" s="42" t="s">
        <v>3441</v>
      </c>
    </row>
    <row r="583" spans="1:3" x14ac:dyDescent="0.25">
      <c r="A583" s="43" t="s">
        <v>19</v>
      </c>
      <c r="B583" s="43" t="s">
        <v>79</v>
      </c>
      <c r="C583" s="42" t="s">
        <v>3400</v>
      </c>
    </row>
    <row r="584" spans="1:3" x14ac:dyDescent="0.25">
      <c r="A584" s="43" t="s">
        <v>19</v>
      </c>
      <c r="B584" s="43" t="s">
        <v>79</v>
      </c>
      <c r="C584" s="42" t="s">
        <v>3242</v>
      </c>
    </row>
    <row r="585" spans="1:3" x14ac:dyDescent="0.25">
      <c r="A585" s="43" t="s">
        <v>19</v>
      </c>
      <c r="B585" s="43" t="s">
        <v>79</v>
      </c>
      <c r="C585" s="42" t="s">
        <v>3443</v>
      </c>
    </row>
    <row r="586" spans="1:3" x14ac:dyDescent="0.25">
      <c r="A586" s="43" t="s">
        <v>19</v>
      </c>
      <c r="B586" s="43" t="s">
        <v>79</v>
      </c>
      <c r="C586" s="42" t="s">
        <v>3336</v>
      </c>
    </row>
    <row r="587" spans="1:3" x14ac:dyDescent="0.25">
      <c r="A587" s="43" t="s">
        <v>19</v>
      </c>
      <c r="B587" s="43" t="s">
        <v>79</v>
      </c>
      <c r="C587" s="42" t="s">
        <v>3304</v>
      </c>
    </row>
    <row r="588" spans="1:3" x14ac:dyDescent="0.25">
      <c r="A588" s="43" t="s">
        <v>19</v>
      </c>
      <c r="B588" s="43" t="s">
        <v>79</v>
      </c>
      <c r="C588" s="42" t="s">
        <v>3317</v>
      </c>
    </row>
    <row r="589" spans="1:3" x14ac:dyDescent="0.25">
      <c r="A589" s="43" t="s">
        <v>19</v>
      </c>
      <c r="B589" s="43" t="s">
        <v>79</v>
      </c>
      <c r="C589" s="42" t="s">
        <v>3217</v>
      </c>
    </row>
    <row r="590" spans="1:3" x14ac:dyDescent="0.25">
      <c r="A590" s="43" t="s">
        <v>19</v>
      </c>
      <c r="B590" s="43" t="s">
        <v>79</v>
      </c>
      <c r="C590" s="42" t="s">
        <v>3301</v>
      </c>
    </row>
    <row r="591" spans="1:3" x14ac:dyDescent="0.25">
      <c r="A591" s="43" t="s">
        <v>19</v>
      </c>
      <c r="B591" s="43" t="s">
        <v>79</v>
      </c>
      <c r="C591" s="42" t="s">
        <v>3310</v>
      </c>
    </row>
    <row r="592" spans="1:3" x14ac:dyDescent="0.25">
      <c r="A592" s="43" t="s">
        <v>19</v>
      </c>
      <c r="B592" s="43" t="s">
        <v>79</v>
      </c>
      <c r="C592" s="42" t="s">
        <v>3343</v>
      </c>
    </row>
    <row r="593" spans="1:3" x14ac:dyDescent="0.25">
      <c r="A593" s="39" t="s">
        <v>19</v>
      </c>
      <c r="B593" s="39" t="s">
        <v>513</v>
      </c>
      <c r="C593" s="42" t="s">
        <v>3090</v>
      </c>
    </row>
    <row r="594" spans="1:3" x14ac:dyDescent="0.25">
      <c r="A594" s="39" t="s">
        <v>19</v>
      </c>
      <c r="B594" s="39" t="s">
        <v>513</v>
      </c>
      <c r="C594" s="42" t="s">
        <v>2986</v>
      </c>
    </row>
    <row r="595" spans="1:3" x14ac:dyDescent="0.25">
      <c r="A595" s="39" t="s">
        <v>19</v>
      </c>
      <c r="B595" s="39" t="s">
        <v>794</v>
      </c>
      <c r="C595" s="42" t="s">
        <v>2877</v>
      </c>
    </row>
    <row r="596" spans="1:3" x14ac:dyDescent="0.25">
      <c r="A596" s="43" t="s">
        <v>19</v>
      </c>
      <c r="B596" s="43" t="s">
        <v>794</v>
      </c>
      <c r="C596" s="42" t="s">
        <v>3357</v>
      </c>
    </row>
    <row r="597" spans="1:3" x14ac:dyDescent="0.25">
      <c r="A597" s="39" t="s">
        <v>19</v>
      </c>
      <c r="B597" s="39" t="s">
        <v>643</v>
      </c>
      <c r="C597" s="42" t="s">
        <v>3031</v>
      </c>
    </row>
    <row r="598" spans="1:3" x14ac:dyDescent="0.25">
      <c r="A598" s="39" t="s">
        <v>19</v>
      </c>
      <c r="B598" s="39" t="s">
        <v>643</v>
      </c>
      <c r="C598" s="42" t="s">
        <v>2955</v>
      </c>
    </row>
    <row r="599" spans="1:3" x14ac:dyDescent="0.25">
      <c r="A599" s="43" t="s">
        <v>19</v>
      </c>
      <c r="B599" s="43" t="s">
        <v>643</v>
      </c>
      <c r="C599" s="42" t="s">
        <v>3331</v>
      </c>
    </row>
    <row r="600" spans="1:3" x14ac:dyDescent="0.25">
      <c r="A600" s="39" t="s">
        <v>19</v>
      </c>
      <c r="B600" s="39" t="s">
        <v>710</v>
      </c>
      <c r="C600" s="42" t="s">
        <v>3076</v>
      </c>
    </row>
    <row r="601" spans="1:3" x14ac:dyDescent="0.25">
      <c r="A601" s="39" t="s">
        <v>19</v>
      </c>
      <c r="B601" s="39" t="s">
        <v>710</v>
      </c>
      <c r="C601" s="42" t="s">
        <v>3082</v>
      </c>
    </row>
    <row r="602" spans="1:3" x14ac:dyDescent="0.25">
      <c r="A602" s="39" t="s">
        <v>19</v>
      </c>
      <c r="B602" s="39" t="s">
        <v>710</v>
      </c>
      <c r="C602" s="42" t="s">
        <v>3180</v>
      </c>
    </row>
    <row r="603" spans="1:3" x14ac:dyDescent="0.25">
      <c r="A603" s="39" t="s">
        <v>19</v>
      </c>
      <c r="B603" s="39" t="s">
        <v>836</v>
      </c>
      <c r="C603" s="42" t="s">
        <v>2936</v>
      </c>
    </row>
    <row r="604" spans="1:3" x14ac:dyDescent="0.25">
      <c r="A604" s="39" t="s">
        <v>19</v>
      </c>
      <c r="B604" s="39" t="s">
        <v>836</v>
      </c>
      <c r="C604" s="42" t="s">
        <v>2937</v>
      </c>
    </row>
    <row r="605" spans="1:3" x14ac:dyDescent="0.25">
      <c r="A605" s="43" t="s">
        <v>19</v>
      </c>
      <c r="B605" s="43" t="s">
        <v>836</v>
      </c>
      <c r="C605" s="42" t="s">
        <v>3278</v>
      </c>
    </row>
    <row r="606" spans="1:3" x14ac:dyDescent="0.25">
      <c r="A606" s="39" t="s">
        <v>19</v>
      </c>
      <c r="B606" s="39" t="s">
        <v>1274</v>
      </c>
      <c r="C606" s="42" t="s">
        <v>3181</v>
      </c>
    </row>
    <row r="607" spans="1:3" x14ac:dyDescent="0.25">
      <c r="A607" s="43" t="s">
        <v>19</v>
      </c>
      <c r="B607" s="43" t="s">
        <v>1274</v>
      </c>
      <c r="C607" s="42" t="s">
        <v>3452</v>
      </c>
    </row>
    <row r="608" spans="1:3" x14ac:dyDescent="0.25">
      <c r="A608" s="43" t="s">
        <v>19</v>
      </c>
      <c r="B608" s="43" t="s">
        <v>1274</v>
      </c>
      <c r="C608" s="42" t="s">
        <v>3349</v>
      </c>
    </row>
    <row r="609" spans="1:3" x14ac:dyDescent="0.25">
      <c r="A609" s="43" t="s">
        <v>19</v>
      </c>
      <c r="B609" s="43" t="s">
        <v>1132</v>
      </c>
      <c r="C609" s="42" t="s">
        <v>3262</v>
      </c>
    </row>
    <row r="610" spans="1:3" x14ac:dyDescent="0.25">
      <c r="A610" s="39" t="s">
        <v>19</v>
      </c>
      <c r="B610" s="39" t="s">
        <v>44</v>
      </c>
      <c r="C610" s="42" t="s">
        <v>3051</v>
      </c>
    </row>
    <row r="611" spans="1:3" x14ac:dyDescent="0.25">
      <c r="A611" s="39" t="s">
        <v>19</v>
      </c>
      <c r="B611" s="39" t="s">
        <v>44</v>
      </c>
      <c r="C611" s="42" t="s">
        <v>2939</v>
      </c>
    </row>
    <row r="612" spans="1:3" x14ac:dyDescent="0.25">
      <c r="A612" s="39" t="s">
        <v>19</v>
      </c>
      <c r="B612" s="39" t="s">
        <v>44</v>
      </c>
      <c r="C612" s="42" t="s">
        <v>2946</v>
      </c>
    </row>
    <row r="613" spans="1:3" x14ac:dyDescent="0.25">
      <c r="A613" s="39" t="s">
        <v>19</v>
      </c>
      <c r="B613" s="39" t="s">
        <v>44</v>
      </c>
      <c r="C613" s="42" t="s">
        <v>3169</v>
      </c>
    </row>
    <row r="614" spans="1:3" x14ac:dyDescent="0.25">
      <c r="A614" s="39" t="s">
        <v>19</v>
      </c>
      <c r="B614" s="39" t="s">
        <v>44</v>
      </c>
      <c r="C614" s="42" t="s">
        <v>2934</v>
      </c>
    </row>
    <row r="615" spans="1:3" x14ac:dyDescent="0.25">
      <c r="A615" s="39" t="s">
        <v>19</v>
      </c>
      <c r="B615" s="39" t="s">
        <v>44</v>
      </c>
      <c r="C615" s="42" t="s">
        <v>3058</v>
      </c>
    </row>
    <row r="616" spans="1:3" x14ac:dyDescent="0.25">
      <c r="A616" s="39" t="s">
        <v>19</v>
      </c>
      <c r="B616" s="39" t="s">
        <v>44</v>
      </c>
      <c r="C616" s="42" t="s">
        <v>2947</v>
      </c>
    </row>
    <row r="617" spans="1:3" x14ac:dyDescent="0.25">
      <c r="A617" s="39" t="s">
        <v>19</v>
      </c>
      <c r="B617" s="39" t="s">
        <v>44</v>
      </c>
      <c r="C617" s="42" t="s">
        <v>2961</v>
      </c>
    </row>
    <row r="618" spans="1:3" x14ac:dyDescent="0.25">
      <c r="A618" s="43" t="s">
        <v>19</v>
      </c>
      <c r="B618" s="43" t="s">
        <v>44</v>
      </c>
      <c r="C618" s="42" t="s">
        <v>3222</v>
      </c>
    </row>
    <row r="619" spans="1:3" x14ac:dyDescent="0.25">
      <c r="A619" s="43" t="s">
        <v>19</v>
      </c>
      <c r="B619" s="43" t="s">
        <v>44</v>
      </c>
      <c r="C619" s="42" t="s">
        <v>3203</v>
      </c>
    </row>
    <row r="620" spans="1:3" x14ac:dyDescent="0.25">
      <c r="A620" s="43" t="s">
        <v>19</v>
      </c>
      <c r="B620" s="43" t="s">
        <v>44</v>
      </c>
      <c r="C620" s="42" t="s">
        <v>3442</v>
      </c>
    </row>
    <row r="621" spans="1:3" x14ac:dyDescent="0.25">
      <c r="A621" s="43" t="s">
        <v>19</v>
      </c>
      <c r="B621" s="43" t="s">
        <v>44</v>
      </c>
      <c r="C621" s="42" t="s">
        <v>3223</v>
      </c>
    </row>
    <row r="622" spans="1:3" x14ac:dyDescent="0.25">
      <c r="A622" s="43" t="s">
        <v>19</v>
      </c>
      <c r="B622" s="43" t="s">
        <v>44</v>
      </c>
      <c r="C622" s="42" t="s">
        <v>3259</v>
      </c>
    </row>
    <row r="623" spans="1:3" x14ac:dyDescent="0.25">
      <c r="A623" s="39" t="s">
        <v>238</v>
      </c>
      <c r="B623" s="39" t="s">
        <v>573</v>
      </c>
      <c r="C623" s="42" t="s">
        <v>2863</v>
      </c>
    </row>
    <row r="624" spans="1:3" x14ac:dyDescent="0.25">
      <c r="A624" s="39" t="s">
        <v>238</v>
      </c>
      <c r="B624" s="39" t="s">
        <v>573</v>
      </c>
      <c r="C624" s="42" t="s">
        <v>2864</v>
      </c>
    </row>
    <row r="625" spans="1:3" x14ac:dyDescent="0.25">
      <c r="A625" s="39" t="s">
        <v>238</v>
      </c>
      <c r="B625" s="39" t="s">
        <v>1410</v>
      </c>
      <c r="C625" s="42" t="s">
        <v>2903</v>
      </c>
    </row>
    <row r="626" spans="1:3" x14ac:dyDescent="0.25">
      <c r="A626" s="43" t="s">
        <v>238</v>
      </c>
      <c r="B626" s="43" t="s">
        <v>2394</v>
      </c>
      <c r="C626" s="42" t="s">
        <v>3456</v>
      </c>
    </row>
    <row r="627" spans="1:3" x14ac:dyDescent="0.25">
      <c r="A627" s="39" t="s">
        <v>238</v>
      </c>
      <c r="B627" s="39" t="s">
        <v>239</v>
      </c>
      <c r="C627" s="42" t="s">
        <v>3017</v>
      </c>
    </row>
    <row r="628" spans="1:3" x14ac:dyDescent="0.25">
      <c r="A628" s="43" t="s">
        <v>238</v>
      </c>
      <c r="B628" s="43" t="s">
        <v>2505</v>
      </c>
      <c r="C628" s="42" t="s">
        <v>3457</v>
      </c>
    </row>
    <row r="629" spans="1:3" x14ac:dyDescent="0.25">
      <c r="A629" s="39" t="s">
        <v>238</v>
      </c>
      <c r="B629" s="39" t="s">
        <v>426</v>
      </c>
      <c r="C629" s="42" t="s">
        <v>2876</v>
      </c>
    </row>
    <row r="630" spans="1:3" x14ac:dyDescent="0.25">
      <c r="A630" s="39" t="s">
        <v>238</v>
      </c>
      <c r="B630" s="39" t="s">
        <v>426</v>
      </c>
      <c r="C630" s="42" t="s">
        <v>2875</v>
      </c>
    </row>
    <row r="631" spans="1:3" x14ac:dyDescent="0.25">
      <c r="A631" s="39" t="s">
        <v>238</v>
      </c>
      <c r="B631" s="39" t="s">
        <v>1401</v>
      </c>
      <c r="C631" s="42" t="s">
        <v>3193</v>
      </c>
    </row>
    <row r="632" spans="1:3" x14ac:dyDescent="0.25">
      <c r="A632" s="39" t="s">
        <v>238</v>
      </c>
      <c r="B632" s="39" t="s">
        <v>1401</v>
      </c>
      <c r="C632" s="42" t="s">
        <v>2998</v>
      </c>
    </row>
    <row r="633" spans="1:3" x14ac:dyDescent="0.25">
      <c r="A633" s="43" t="s">
        <v>238</v>
      </c>
      <c r="B633" s="43" t="s">
        <v>1401</v>
      </c>
      <c r="C633" s="42" t="s">
        <v>3270</v>
      </c>
    </row>
    <row r="634" spans="1:3" x14ac:dyDescent="0.25">
      <c r="A634" s="43" t="s">
        <v>238</v>
      </c>
      <c r="B634" s="43" t="s">
        <v>1457</v>
      </c>
      <c r="C634" s="42" t="s">
        <v>3323</v>
      </c>
    </row>
    <row r="635" spans="1:3" x14ac:dyDescent="0.25">
      <c r="A635" s="43" t="s">
        <v>238</v>
      </c>
      <c r="B635" s="43" t="s">
        <v>1399</v>
      </c>
      <c r="C635" s="42" t="s">
        <v>3234</v>
      </c>
    </row>
    <row r="636" spans="1:3" x14ac:dyDescent="0.25">
      <c r="A636" s="39" t="s">
        <v>11</v>
      </c>
      <c r="B636" s="39" t="s">
        <v>62</v>
      </c>
      <c r="C636" s="42" t="s">
        <v>2814</v>
      </c>
    </row>
    <row r="637" spans="1:3" x14ac:dyDescent="0.25">
      <c r="A637" s="39" t="s">
        <v>11</v>
      </c>
      <c r="B637" s="39" t="s">
        <v>62</v>
      </c>
      <c r="C637" s="42" t="s">
        <v>3197</v>
      </c>
    </row>
    <row r="638" spans="1:3" x14ac:dyDescent="0.25">
      <c r="A638" s="39" t="s">
        <v>11</v>
      </c>
      <c r="B638" s="39" t="s">
        <v>62</v>
      </c>
      <c r="C638" s="42" t="s">
        <v>2806</v>
      </c>
    </row>
    <row r="639" spans="1:3" x14ac:dyDescent="0.25">
      <c r="A639" s="39" t="s">
        <v>11</v>
      </c>
      <c r="B639" s="39" t="s">
        <v>62</v>
      </c>
      <c r="C639" s="42" t="s">
        <v>2976</v>
      </c>
    </row>
    <row r="640" spans="1:3" x14ac:dyDescent="0.25">
      <c r="A640" s="39" t="s">
        <v>11</v>
      </c>
      <c r="B640" s="39" t="s">
        <v>62</v>
      </c>
      <c r="C640" s="42" t="s">
        <v>3139</v>
      </c>
    </row>
    <row r="641" spans="1:3" x14ac:dyDescent="0.25">
      <c r="A641" s="39" t="s">
        <v>11</v>
      </c>
      <c r="B641" s="39" t="s">
        <v>62</v>
      </c>
      <c r="C641" s="42" t="s">
        <v>3023</v>
      </c>
    </row>
    <row r="642" spans="1:3" x14ac:dyDescent="0.25">
      <c r="A642" s="39" t="s">
        <v>11</v>
      </c>
      <c r="B642" s="39" t="s">
        <v>62</v>
      </c>
      <c r="C642" s="42" t="s">
        <v>3024</v>
      </c>
    </row>
    <row r="643" spans="1:3" x14ac:dyDescent="0.25">
      <c r="A643" s="39" t="s">
        <v>11</v>
      </c>
      <c r="B643" s="39" t="s">
        <v>62</v>
      </c>
      <c r="C643" s="42" t="s">
        <v>3053</v>
      </c>
    </row>
    <row r="644" spans="1:3" x14ac:dyDescent="0.25">
      <c r="A644" s="39" t="s">
        <v>11</v>
      </c>
      <c r="B644" s="39" t="s">
        <v>62</v>
      </c>
      <c r="C644" s="42" t="s">
        <v>3054</v>
      </c>
    </row>
    <row r="645" spans="1:3" x14ac:dyDescent="0.25">
      <c r="A645" s="39" t="s">
        <v>11</v>
      </c>
      <c r="B645" s="39" t="s">
        <v>62</v>
      </c>
      <c r="C645" s="42" t="s">
        <v>3055</v>
      </c>
    </row>
    <row r="646" spans="1:3" x14ac:dyDescent="0.25">
      <c r="A646" s="39" t="s">
        <v>11</v>
      </c>
      <c r="B646" s="39" t="s">
        <v>62</v>
      </c>
      <c r="C646" s="42" t="s">
        <v>3162</v>
      </c>
    </row>
    <row r="647" spans="1:3" x14ac:dyDescent="0.25">
      <c r="A647" s="39" t="s">
        <v>11</v>
      </c>
      <c r="B647" s="39" t="s">
        <v>62</v>
      </c>
      <c r="C647" s="42" t="s">
        <v>2935</v>
      </c>
    </row>
    <row r="648" spans="1:3" x14ac:dyDescent="0.25">
      <c r="A648" s="39" t="s">
        <v>11</v>
      </c>
      <c r="B648" s="39" t="s">
        <v>62</v>
      </c>
      <c r="C648" s="42" t="s">
        <v>2987</v>
      </c>
    </row>
    <row r="649" spans="1:3" x14ac:dyDescent="0.25">
      <c r="A649" s="39" t="s">
        <v>11</v>
      </c>
      <c r="B649" s="39" t="s">
        <v>62</v>
      </c>
      <c r="C649" s="42" t="s">
        <v>2886</v>
      </c>
    </row>
    <row r="650" spans="1:3" x14ac:dyDescent="0.25">
      <c r="A650" s="39" t="s">
        <v>11</v>
      </c>
      <c r="B650" s="39" t="s">
        <v>62</v>
      </c>
      <c r="C650" s="42" t="s">
        <v>3013</v>
      </c>
    </row>
    <row r="651" spans="1:3" x14ac:dyDescent="0.25">
      <c r="A651" s="39" t="s">
        <v>11</v>
      </c>
      <c r="B651" s="39" t="s">
        <v>62</v>
      </c>
      <c r="C651" s="42" t="s">
        <v>3052</v>
      </c>
    </row>
    <row r="652" spans="1:3" x14ac:dyDescent="0.25">
      <c r="A652" s="39" t="s">
        <v>11</v>
      </c>
      <c r="B652" s="39" t="s">
        <v>62</v>
      </c>
      <c r="C652" s="42" t="s">
        <v>3026</v>
      </c>
    </row>
    <row r="653" spans="1:3" x14ac:dyDescent="0.25">
      <c r="A653" s="39" t="s">
        <v>11</v>
      </c>
      <c r="B653" s="39" t="s">
        <v>62</v>
      </c>
      <c r="C653" s="42" t="s">
        <v>2964</v>
      </c>
    </row>
    <row r="654" spans="1:3" x14ac:dyDescent="0.25">
      <c r="A654" s="39" t="s">
        <v>11</v>
      </c>
      <c r="B654" s="39" t="s">
        <v>62</v>
      </c>
      <c r="C654" s="42" t="s">
        <v>3157</v>
      </c>
    </row>
    <row r="655" spans="1:3" x14ac:dyDescent="0.25">
      <c r="A655" s="39" t="s">
        <v>11</v>
      </c>
      <c r="B655" s="39" t="s">
        <v>62</v>
      </c>
      <c r="C655" s="42" t="s">
        <v>3148</v>
      </c>
    </row>
    <row r="656" spans="1:3" x14ac:dyDescent="0.25">
      <c r="A656" s="39" t="s">
        <v>11</v>
      </c>
      <c r="B656" s="39" t="s">
        <v>62</v>
      </c>
      <c r="C656" s="42" t="s">
        <v>3006</v>
      </c>
    </row>
    <row r="657" spans="1:3" x14ac:dyDescent="0.25">
      <c r="A657" s="39" t="s">
        <v>11</v>
      </c>
      <c r="B657" s="39" t="s">
        <v>62</v>
      </c>
      <c r="C657" s="42" t="s">
        <v>2972</v>
      </c>
    </row>
    <row r="658" spans="1:3" x14ac:dyDescent="0.25">
      <c r="A658" s="39" t="s">
        <v>11</v>
      </c>
      <c r="B658" s="39" t="s">
        <v>62</v>
      </c>
      <c r="C658" s="42" t="s">
        <v>2838</v>
      </c>
    </row>
    <row r="659" spans="1:3" x14ac:dyDescent="0.25">
      <c r="A659" s="39" t="s">
        <v>11</v>
      </c>
      <c r="B659" s="39" t="s">
        <v>62</v>
      </c>
      <c r="C659" s="42" t="s">
        <v>3131</v>
      </c>
    </row>
    <row r="660" spans="1:3" x14ac:dyDescent="0.25">
      <c r="A660" s="39" t="s">
        <v>11</v>
      </c>
      <c r="B660" s="39" t="s">
        <v>62</v>
      </c>
      <c r="C660" s="42" t="s">
        <v>3184</v>
      </c>
    </row>
    <row r="661" spans="1:3" x14ac:dyDescent="0.25">
      <c r="A661" s="39" t="s">
        <v>11</v>
      </c>
      <c r="B661" s="39" t="s">
        <v>62</v>
      </c>
      <c r="C661" s="42" t="s">
        <v>3201</v>
      </c>
    </row>
    <row r="662" spans="1:3" x14ac:dyDescent="0.25">
      <c r="A662" s="39" t="s">
        <v>11</v>
      </c>
      <c r="B662" s="39" t="s">
        <v>62</v>
      </c>
      <c r="C662" s="42" t="s">
        <v>2832</v>
      </c>
    </row>
    <row r="663" spans="1:3" x14ac:dyDescent="0.25">
      <c r="A663" s="39" t="s">
        <v>11</v>
      </c>
      <c r="B663" s="39" t="s">
        <v>62</v>
      </c>
      <c r="C663" s="42" t="s">
        <v>2837</v>
      </c>
    </row>
    <row r="664" spans="1:3" x14ac:dyDescent="0.25">
      <c r="A664" s="39" t="s">
        <v>11</v>
      </c>
      <c r="B664" s="39" t="s">
        <v>62</v>
      </c>
      <c r="C664" s="42" t="s">
        <v>3050</v>
      </c>
    </row>
    <row r="665" spans="1:3" x14ac:dyDescent="0.25">
      <c r="A665" s="39" t="s">
        <v>11</v>
      </c>
      <c r="B665" s="39" t="s">
        <v>62</v>
      </c>
      <c r="C665" s="42" t="s">
        <v>3094</v>
      </c>
    </row>
    <row r="666" spans="1:3" x14ac:dyDescent="0.25">
      <c r="A666" s="39" t="s">
        <v>11</v>
      </c>
      <c r="B666" s="39" t="s">
        <v>62</v>
      </c>
      <c r="C666" s="42" t="s">
        <v>2847</v>
      </c>
    </row>
    <row r="667" spans="1:3" x14ac:dyDescent="0.25">
      <c r="A667" s="39" t="s">
        <v>11</v>
      </c>
      <c r="B667" s="39" t="s">
        <v>62</v>
      </c>
      <c r="C667" s="42" t="s">
        <v>2984</v>
      </c>
    </row>
    <row r="668" spans="1:3" x14ac:dyDescent="0.25">
      <c r="A668" s="43" t="s">
        <v>11</v>
      </c>
      <c r="B668" s="43" t="s">
        <v>62</v>
      </c>
      <c r="C668" s="42" t="s">
        <v>3463</v>
      </c>
    </row>
    <row r="669" spans="1:3" x14ac:dyDescent="0.25">
      <c r="A669" s="43" t="s">
        <v>11</v>
      </c>
      <c r="B669" s="43" t="s">
        <v>62</v>
      </c>
      <c r="C669" s="42" t="s">
        <v>3377</v>
      </c>
    </row>
    <row r="670" spans="1:3" x14ac:dyDescent="0.25">
      <c r="A670" s="43" t="s">
        <v>11</v>
      </c>
      <c r="B670" s="43" t="s">
        <v>62</v>
      </c>
      <c r="C670" s="42" t="s">
        <v>3246</v>
      </c>
    </row>
    <row r="671" spans="1:3" x14ac:dyDescent="0.25">
      <c r="A671" s="43" t="s">
        <v>11</v>
      </c>
      <c r="B671" s="43" t="s">
        <v>62</v>
      </c>
      <c r="C671" s="42" t="s">
        <v>3208</v>
      </c>
    </row>
    <row r="672" spans="1:3" x14ac:dyDescent="0.25">
      <c r="A672" s="43" t="s">
        <v>11</v>
      </c>
      <c r="B672" s="43" t="s">
        <v>62</v>
      </c>
      <c r="C672" s="42" t="s">
        <v>3424</v>
      </c>
    </row>
    <row r="673" spans="1:3" x14ac:dyDescent="0.25">
      <c r="A673" s="43" t="s">
        <v>11</v>
      </c>
      <c r="B673" s="43" t="s">
        <v>62</v>
      </c>
      <c r="C673" s="42" t="s">
        <v>3364</v>
      </c>
    </row>
    <row r="674" spans="1:3" x14ac:dyDescent="0.25">
      <c r="A674" s="43" t="s">
        <v>11</v>
      </c>
      <c r="B674" s="43" t="s">
        <v>62</v>
      </c>
      <c r="C674" s="42" t="s">
        <v>3256</v>
      </c>
    </row>
    <row r="675" spans="1:3" x14ac:dyDescent="0.25">
      <c r="A675" s="43" t="s">
        <v>11</v>
      </c>
      <c r="B675" s="43" t="s">
        <v>62</v>
      </c>
      <c r="C675" s="42" t="s">
        <v>3273</v>
      </c>
    </row>
    <row r="676" spans="1:3" x14ac:dyDescent="0.25">
      <c r="A676" s="43" t="s">
        <v>11</v>
      </c>
      <c r="B676" s="43" t="s">
        <v>62</v>
      </c>
      <c r="C676" s="42" t="s">
        <v>3342</v>
      </c>
    </row>
    <row r="677" spans="1:3" x14ac:dyDescent="0.25">
      <c r="A677" s="43" t="s">
        <v>11</v>
      </c>
      <c r="B677" s="43" t="s">
        <v>62</v>
      </c>
      <c r="C677" s="42" t="s">
        <v>3395</v>
      </c>
    </row>
    <row r="678" spans="1:3" x14ac:dyDescent="0.25">
      <c r="A678" s="43" t="s">
        <v>11</v>
      </c>
      <c r="B678" s="43" t="s">
        <v>62</v>
      </c>
      <c r="C678" s="42" t="s">
        <v>3255</v>
      </c>
    </row>
    <row r="679" spans="1:3" x14ac:dyDescent="0.25">
      <c r="A679" s="43" t="s">
        <v>11</v>
      </c>
      <c r="B679" s="43" t="s">
        <v>62</v>
      </c>
      <c r="C679" s="42" t="s">
        <v>3329</v>
      </c>
    </row>
    <row r="680" spans="1:3" x14ac:dyDescent="0.25">
      <c r="A680" s="43" t="s">
        <v>11</v>
      </c>
      <c r="B680" s="43" t="s">
        <v>62</v>
      </c>
      <c r="C680" s="42" t="s">
        <v>3464</v>
      </c>
    </row>
    <row r="681" spans="1:3" x14ac:dyDescent="0.25">
      <c r="A681" s="43" t="s">
        <v>11</v>
      </c>
      <c r="B681" s="43" t="s">
        <v>62</v>
      </c>
      <c r="C681" s="42" t="s">
        <v>3465</v>
      </c>
    </row>
    <row r="682" spans="1:3" x14ac:dyDescent="0.25">
      <c r="A682" s="43" t="s">
        <v>11</v>
      </c>
      <c r="B682" s="43" t="s">
        <v>62</v>
      </c>
      <c r="C682" s="42" t="s">
        <v>3251</v>
      </c>
    </row>
    <row r="683" spans="1:3" x14ac:dyDescent="0.25">
      <c r="A683"/>
      <c r="B683"/>
      <c r="C683"/>
    </row>
    <row r="684" spans="1:3" x14ac:dyDescent="0.25">
      <c r="A684"/>
      <c r="B684"/>
      <c r="C684"/>
    </row>
    <row r="685" spans="1:3" x14ac:dyDescent="0.25">
      <c r="A685"/>
      <c r="B685"/>
      <c r="C685"/>
    </row>
    <row r="686" spans="1:3" x14ac:dyDescent="0.25">
      <c r="A686"/>
      <c r="B686"/>
      <c r="C686"/>
    </row>
    <row r="687" spans="1:3" x14ac:dyDescent="0.25">
      <c r="A687"/>
      <c r="B687"/>
      <c r="C687"/>
    </row>
    <row r="688" spans="1:3" x14ac:dyDescent="0.25">
      <c r="A688"/>
      <c r="B688"/>
      <c r="C688"/>
    </row>
    <row r="689" spans="1:3" x14ac:dyDescent="0.25">
      <c r="A689"/>
      <c r="B689"/>
      <c r="C689"/>
    </row>
    <row r="690" spans="1:3" x14ac:dyDescent="0.25">
      <c r="A690"/>
      <c r="B690"/>
      <c r="C690"/>
    </row>
    <row r="691" spans="1:3" x14ac:dyDescent="0.25">
      <c r="A691"/>
      <c r="B691"/>
      <c r="C691"/>
    </row>
    <row r="692" spans="1:3" x14ac:dyDescent="0.25">
      <c r="A692"/>
      <c r="B692"/>
      <c r="C692"/>
    </row>
    <row r="693" spans="1:3" x14ac:dyDescent="0.25">
      <c r="A693"/>
      <c r="B693"/>
      <c r="C693"/>
    </row>
    <row r="694" spans="1:3" x14ac:dyDescent="0.25">
      <c r="A694"/>
      <c r="B694"/>
      <c r="C694"/>
    </row>
    <row r="695" spans="1:3" x14ac:dyDescent="0.25">
      <c r="A695"/>
      <c r="B695"/>
      <c r="C695"/>
    </row>
    <row r="696" spans="1:3" x14ac:dyDescent="0.25">
      <c r="A696"/>
      <c r="B696"/>
      <c r="C696"/>
    </row>
    <row r="697" spans="1:3" x14ac:dyDescent="0.25">
      <c r="A697"/>
      <c r="B697"/>
      <c r="C697"/>
    </row>
    <row r="698" spans="1:3" x14ac:dyDescent="0.25">
      <c r="A698"/>
      <c r="B698"/>
      <c r="C698"/>
    </row>
    <row r="699" spans="1:3" x14ac:dyDescent="0.25">
      <c r="A699"/>
      <c r="B699"/>
      <c r="C699"/>
    </row>
    <row r="700" spans="1:3" x14ac:dyDescent="0.25">
      <c r="A700"/>
      <c r="B700"/>
      <c r="C700"/>
    </row>
    <row r="701" spans="1:3" x14ac:dyDescent="0.25">
      <c r="A701"/>
      <c r="B701"/>
      <c r="C701"/>
    </row>
    <row r="702" spans="1:3" x14ac:dyDescent="0.25">
      <c r="A702"/>
      <c r="B702"/>
      <c r="C702"/>
    </row>
    <row r="703" spans="1:3" x14ac:dyDescent="0.25">
      <c r="A703"/>
      <c r="B703"/>
      <c r="C703"/>
    </row>
    <row r="704" spans="1:3" x14ac:dyDescent="0.25">
      <c r="A704"/>
      <c r="B704"/>
      <c r="C704"/>
    </row>
    <row r="705" spans="1:3" x14ac:dyDescent="0.25">
      <c r="A705"/>
      <c r="B705"/>
      <c r="C705"/>
    </row>
    <row r="706" spans="1:3" x14ac:dyDescent="0.25">
      <c r="A706"/>
      <c r="B706"/>
      <c r="C706"/>
    </row>
    <row r="707" spans="1:3" x14ac:dyDescent="0.25">
      <c r="A707"/>
      <c r="B707"/>
      <c r="C707"/>
    </row>
    <row r="708" spans="1:3" x14ac:dyDescent="0.25">
      <c r="A708"/>
      <c r="B708"/>
      <c r="C708"/>
    </row>
    <row r="709" spans="1:3" x14ac:dyDescent="0.25">
      <c r="A709"/>
      <c r="B709"/>
      <c r="C709"/>
    </row>
    <row r="710" spans="1:3" x14ac:dyDescent="0.25">
      <c r="A710"/>
      <c r="B710"/>
      <c r="C710"/>
    </row>
    <row r="711" spans="1:3" x14ac:dyDescent="0.25">
      <c r="A711"/>
      <c r="B711"/>
      <c r="C711"/>
    </row>
    <row r="712" spans="1:3" x14ac:dyDescent="0.25">
      <c r="A712"/>
      <c r="B712"/>
      <c r="C712"/>
    </row>
    <row r="713" spans="1:3" x14ac:dyDescent="0.25">
      <c r="A713"/>
      <c r="B713"/>
      <c r="C713"/>
    </row>
    <row r="714" spans="1:3" x14ac:dyDescent="0.25">
      <c r="A714"/>
      <c r="B714"/>
      <c r="C714"/>
    </row>
    <row r="715" spans="1:3" x14ac:dyDescent="0.25">
      <c r="A715"/>
      <c r="B715"/>
      <c r="C715"/>
    </row>
    <row r="716" spans="1:3" x14ac:dyDescent="0.25">
      <c r="A716"/>
      <c r="B716"/>
      <c r="C716"/>
    </row>
    <row r="717" spans="1:3" x14ac:dyDescent="0.25">
      <c r="A717"/>
      <c r="B717"/>
      <c r="C717"/>
    </row>
    <row r="718" spans="1:3" x14ac:dyDescent="0.25">
      <c r="A718"/>
      <c r="B718"/>
      <c r="C718"/>
    </row>
    <row r="719" spans="1:3" x14ac:dyDescent="0.25">
      <c r="A719"/>
      <c r="B719"/>
      <c r="C719"/>
    </row>
    <row r="720" spans="1:3" x14ac:dyDescent="0.25">
      <c r="A720"/>
      <c r="B720"/>
      <c r="C720"/>
    </row>
    <row r="721" spans="1:3" x14ac:dyDescent="0.25">
      <c r="A721"/>
      <c r="B721"/>
      <c r="C721"/>
    </row>
    <row r="722" spans="1:3" x14ac:dyDescent="0.25">
      <c r="A722"/>
      <c r="B722"/>
      <c r="C722"/>
    </row>
    <row r="723" spans="1:3" x14ac:dyDescent="0.25">
      <c r="A723"/>
      <c r="B723"/>
      <c r="C723"/>
    </row>
    <row r="724" spans="1:3" x14ac:dyDescent="0.25">
      <c r="A724"/>
      <c r="B724"/>
      <c r="C724"/>
    </row>
    <row r="725" spans="1:3" x14ac:dyDescent="0.25">
      <c r="A725"/>
      <c r="B725"/>
      <c r="C725"/>
    </row>
    <row r="726" spans="1:3" x14ac:dyDescent="0.25">
      <c r="A726"/>
      <c r="B726"/>
      <c r="C726"/>
    </row>
    <row r="727" spans="1:3" x14ac:dyDescent="0.25">
      <c r="A727"/>
      <c r="B727"/>
      <c r="C727"/>
    </row>
    <row r="728" spans="1:3" x14ac:dyDescent="0.25">
      <c r="A728"/>
      <c r="B728"/>
      <c r="C728"/>
    </row>
    <row r="729" spans="1:3" x14ac:dyDescent="0.25">
      <c r="A729"/>
      <c r="B729"/>
      <c r="C729"/>
    </row>
    <row r="730" spans="1:3" x14ac:dyDescent="0.25">
      <c r="A730"/>
      <c r="B730"/>
      <c r="C730"/>
    </row>
    <row r="731" spans="1:3" x14ac:dyDescent="0.25">
      <c r="A731"/>
      <c r="B731"/>
      <c r="C731"/>
    </row>
    <row r="732" spans="1:3" x14ac:dyDescent="0.25">
      <c r="A732"/>
      <c r="B732"/>
      <c r="C732"/>
    </row>
    <row r="733" spans="1:3" x14ac:dyDescent="0.25">
      <c r="A733"/>
      <c r="B733"/>
      <c r="C733"/>
    </row>
    <row r="734" spans="1:3" x14ac:dyDescent="0.25">
      <c r="A734"/>
      <c r="B734"/>
      <c r="C734"/>
    </row>
    <row r="735" spans="1:3" x14ac:dyDescent="0.25">
      <c r="A735"/>
      <c r="B735"/>
      <c r="C735"/>
    </row>
    <row r="736" spans="1:3" x14ac:dyDescent="0.25">
      <c r="A736"/>
      <c r="B736"/>
      <c r="C736"/>
    </row>
    <row r="737" spans="1:3" x14ac:dyDescent="0.25">
      <c r="A737"/>
      <c r="B737"/>
      <c r="C737"/>
    </row>
    <row r="738" spans="1:3" x14ac:dyDescent="0.25">
      <c r="A738"/>
      <c r="B738"/>
      <c r="C738"/>
    </row>
    <row r="739" spans="1:3" x14ac:dyDescent="0.25">
      <c r="A739"/>
      <c r="B739"/>
      <c r="C739"/>
    </row>
    <row r="740" spans="1:3" x14ac:dyDescent="0.25">
      <c r="A740"/>
      <c r="B740"/>
      <c r="C740"/>
    </row>
    <row r="741" spans="1:3" x14ac:dyDescent="0.25">
      <c r="A741"/>
      <c r="B741"/>
      <c r="C741"/>
    </row>
    <row r="742" spans="1:3" x14ac:dyDescent="0.25">
      <c r="A742"/>
      <c r="B742"/>
      <c r="C742"/>
    </row>
    <row r="743" spans="1:3" x14ac:dyDescent="0.25">
      <c r="A743"/>
      <c r="B743"/>
      <c r="C743"/>
    </row>
    <row r="744" spans="1:3" x14ac:dyDescent="0.25">
      <c r="A744"/>
      <c r="B744"/>
      <c r="C744"/>
    </row>
  </sheetData>
  <sortState ref="A2:C682">
    <sortCondition ref="A2:A682"/>
    <sortCondition ref="B2:B682"/>
    <sortCondition ref="C2:C68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AD0F1A-CAEC-4C18-B2D5-A9402399FDBA}"/>
</file>

<file path=customXml/itemProps2.xml><?xml version="1.0" encoding="utf-8"?>
<ds:datastoreItem xmlns:ds="http://schemas.openxmlformats.org/officeDocument/2006/customXml" ds:itemID="{9687D48C-8B74-44B4-B2B5-6DF7D38E0023}"/>
</file>

<file path=customXml/itemProps3.xml><?xml version="1.0" encoding="utf-8"?>
<ds:datastoreItem xmlns:ds="http://schemas.openxmlformats.org/officeDocument/2006/customXml" ds:itemID="{BFD36737-FF2C-4DFD-A765-3F038484BC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1-Award Summary</vt:lpstr>
      <vt:lpstr>2-Award Details</vt:lpstr>
      <vt:lpstr>Award Count</vt:lpstr>
      <vt:lpstr>'1-Award Summary'!Print_Area</vt:lpstr>
      <vt:lpstr>'2-Award Details'!Print_Area</vt:lpstr>
      <vt:lpstr>'1-Award Summary'!Print_Titles</vt:lpstr>
      <vt:lpstr>'2-Award Details'!Print_Titles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cp:lastPrinted>2020-09-02T16:15:23Z</cp:lastPrinted>
  <dcterms:created xsi:type="dcterms:W3CDTF">2014-11-20T18:29:10Z</dcterms:created>
  <dcterms:modified xsi:type="dcterms:W3CDTF">2020-09-02T16:19:42Z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