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uvmoffice-my.sharepoint.com/personal/kwillia7_uvm_edu/Documents/Desktop/Ag Biz/Resource Library/"/>
    </mc:Choice>
  </mc:AlternateContent>
  <xr:revisionPtr revIDLastSave="0" documentId="8_{5E83DFC5-5971-423C-8AD9-5F78F0352E6D}" xr6:coauthVersionLast="45" xr6:coauthVersionMax="45" xr10:uidLastSave="{00000000-0000-0000-0000-000000000000}"/>
  <bookViews>
    <workbookView xWindow="-110" yWindow="-110" windowWidth="19420" windowHeight="10420" xr2:uid="{00000000-000D-0000-FFFF-FFFF00000000}"/>
  </bookViews>
  <sheets>
    <sheet name="Cover Page" sheetId="4" r:id="rId1"/>
    <sheet name="Instructions" sheetId="2" r:id="rId2"/>
    <sheet name="Break Even "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1" l="1"/>
  <c r="D46" i="1" l="1"/>
  <c r="D45" i="1"/>
  <c r="D44" i="1"/>
  <c r="D43" i="1"/>
  <c r="D42" i="1"/>
  <c r="D41" i="1"/>
  <c r="D40" i="1"/>
  <c r="D39" i="1"/>
  <c r="D38" i="1"/>
  <c r="D37" i="1"/>
  <c r="C32" i="1"/>
  <c r="C30" i="1"/>
  <c r="C29" i="1"/>
  <c r="C28" i="1"/>
  <c r="C27" i="1"/>
  <c r="C26" i="1"/>
  <c r="C24" i="1"/>
  <c r="B21" i="1"/>
  <c r="C21" i="1" s="1"/>
  <c r="F5" i="1" s="1"/>
  <c r="E9" i="1" s="1"/>
  <c r="C20" i="1"/>
  <c r="C19" i="1"/>
  <c r="C18" i="1"/>
  <c r="C17" i="1"/>
  <c r="C16" i="1"/>
  <c r="C15" i="1"/>
  <c r="C14" i="1"/>
  <c r="C13" i="1"/>
  <c r="C12" i="1"/>
  <c r="D48" i="1" l="1"/>
  <c r="B25" i="1" s="1"/>
  <c r="B33" i="1" s="1"/>
  <c r="C25" i="1" l="1"/>
  <c r="C33" i="1"/>
  <c r="F6" i="1" s="1"/>
  <c r="F7" i="1"/>
  <c r="E10" i="1" s="1"/>
</calcChain>
</file>

<file path=xl/sharedStrings.xml><?xml version="1.0" encoding="utf-8"?>
<sst xmlns="http://schemas.openxmlformats.org/spreadsheetml/2006/main" count="90" uniqueCount="87">
  <si>
    <t>BREAK EVEN ANALYSIS</t>
  </si>
  <si>
    <t>Contribution Margin</t>
  </si>
  <si>
    <t>Break Even Units</t>
  </si>
  <si>
    <t>BREAK EVEN UNITS</t>
  </si>
  <si>
    <r>
      <t xml:space="preserve">BEq= (Fixed Costs + Profit) </t>
    </r>
    <r>
      <rPr>
        <sz val="10"/>
        <rFont val="Calibri"/>
        <family val="2"/>
      </rPr>
      <t>÷</t>
    </r>
    <r>
      <rPr>
        <sz val="10"/>
        <rFont val="Arial"/>
        <family val="2"/>
      </rPr>
      <t xml:space="preserve"> (Price - Variable Costs)</t>
    </r>
  </si>
  <si>
    <t>Mark's Potato Farm</t>
  </si>
  <si>
    <t>2009 Yield lbs</t>
  </si>
  <si>
    <t>Varible Costs Per lb</t>
  </si>
  <si>
    <t>Selling Price</t>
  </si>
  <si>
    <t>Fixed Cost Per lb</t>
  </si>
  <si>
    <t>Profit</t>
  </si>
  <si>
    <t>Total Fixed</t>
  </si>
  <si>
    <t>Annual Records from 2009</t>
  </si>
  <si>
    <t>Variable Costs:</t>
  </si>
  <si>
    <t>Per Pound</t>
  </si>
  <si>
    <t>Advertising</t>
  </si>
  <si>
    <t>Custom hire</t>
  </si>
  <si>
    <t>Fuel</t>
  </si>
  <si>
    <t>Fertilizer/ammendments</t>
  </si>
  <si>
    <t>Irrigation</t>
  </si>
  <si>
    <t>Labor</t>
  </si>
  <si>
    <t>Office suplies</t>
  </si>
  <si>
    <t>Pesticides</t>
  </si>
  <si>
    <t>Package and market supplies</t>
  </si>
  <si>
    <t>Rental</t>
  </si>
  <si>
    <t>Seed</t>
  </si>
  <si>
    <t>Total Variable Costs</t>
  </si>
  <si>
    <t>Fixed Costs:</t>
  </si>
  <si>
    <t>Certifications</t>
  </si>
  <si>
    <t>Depreciation</t>
  </si>
  <si>
    <t>Dues (VT Veg an Berry)</t>
  </si>
  <si>
    <t>Insurance</t>
  </si>
  <si>
    <t>Interest</t>
  </si>
  <si>
    <t>Manager Salary/Compensation</t>
  </si>
  <si>
    <t>Phone (portion)</t>
  </si>
  <si>
    <t>Tax</t>
  </si>
  <si>
    <t>Utility</t>
  </si>
  <si>
    <t>Total Fixed Costs</t>
  </si>
  <si>
    <t>DEPRECIATION TABLE</t>
  </si>
  <si>
    <t xml:space="preserve"> Price</t>
  </si>
  <si>
    <t>Lifespan</t>
  </si>
  <si>
    <t>Annual Depreciation</t>
  </si>
  <si>
    <t>Tool bar/cultivators</t>
  </si>
  <si>
    <t>Solo motor sprayer</t>
  </si>
  <si>
    <t>Barrel Washer</t>
  </si>
  <si>
    <t>Tools</t>
  </si>
  <si>
    <t>Trailer</t>
  </si>
  <si>
    <t>Tractor</t>
  </si>
  <si>
    <t>Mower</t>
  </si>
  <si>
    <t>Disc harrow</t>
  </si>
  <si>
    <t>Cooler</t>
  </si>
  <si>
    <t>Chisel</t>
  </si>
  <si>
    <t>Pump</t>
  </si>
  <si>
    <t>TOTAL ANNUAL DEP</t>
  </si>
  <si>
    <t>Instructions:</t>
  </si>
  <si>
    <t>"break even units" analysis allows you to use the previous years  financial records and production records to set a target for production in the coming year.</t>
  </si>
  <si>
    <t>this analysis works best for single  product businesses or you will have to isolate your expenses for specific product enterprise to complete the analysis</t>
  </si>
  <si>
    <t>this is because the analysis requires you to connect these three key things: 1 ) expenses from the previous year, 2) the units produced for those expenses and 3) the price per unit</t>
  </si>
  <si>
    <t xml:space="preserve">Step 1: </t>
  </si>
  <si>
    <t>INPUT YOUR DATA INTO THE BLUE CELLS, THE GRAY CELLS WILL CALCULATE AUTOMATICALLY</t>
  </si>
  <si>
    <t>Input the total units produced in the prior year, cell D5</t>
  </si>
  <si>
    <t>Input your desired profit in cell D7</t>
  </si>
  <si>
    <t>Input your current selling price in cell D6</t>
  </si>
  <si>
    <t>Step 2:</t>
  </si>
  <si>
    <t>input your variable costs</t>
  </si>
  <si>
    <t>input your fixed costs</t>
  </si>
  <si>
    <t>use the depreciation table at the bottom to calculate the depreciation (this will automatically fill in the depreciation total in the budget)</t>
  </si>
  <si>
    <t xml:space="preserve">Organize you previous year expenses into the categories provided: </t>
  </si>
  <si>
    <t>What the sheet does:</t>
  </si>
  <si>
    <t>It shows you the cost per unit for each expense category</t>
  </si>
  <si>
    <t>It adds up the total variable costs</t>
  </si>
  <si>
    <t>It adds up the total fixed costs</t>
  </si>
  <si>
    <t>It calculates the "Contribution Margin", this equals the selling price per unit (minus) the total variable costs per unit</t>
  </si>
  <si>
    <t>It uses the break-even formula to tell you how many units you must produce to cover total fixed costs (plus) desired profit</t>
  </si>
  <si>
    <t>Step 3:</t>
  </si>
  <si>
    <t>Observe the "break even units" in cell E10, can you produce this many units? Can you produce more units to move past break-even and increase profits</t>
  </si>
  <si>
    <t>Adjust the "selling price"in cell D6, this will adjust the break-even units.</t>
  </si>
  <si>
    <t>Developed By: Mark Cannella</t>
  </si>
  <si>
    <t>UVM Extension Farm Viability</t>
  </si>
  <si>
    <t>Break Even Anaylsis</t>
  </si>
  <si>
    <t>(revised March 2013)</t>
  </si>
  <si>
    <t>Mark Cannella</t>
  </si>
  <si>
    <t>617 Comstock Road</t>
  </si>
  <si>
    <t>Berlin, VT 05602</t>
  </si>
  <si>
    <t>(802) 223-2389</t>
  </si>
  <si>
    <t>Mark.Cannella@uvm.edu</t>
  </si>
  <si>
    <t>Ag Library ID# FBSS 005-3/13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</si>
</sst>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12" x14ac:knownFonts="1">
    <font>
      <sz val="11"/>
      <color theme="1"/>
      <name val="Calibri"/>
      <family val="2"/>
      <scheme val="minor"/>
    </font>
    <font>
      <sz val="11"/>
      <color theme="1"/>
      <name val="Calibri"/>
      <family val="2"/>
      <scheme val="minor"/>
    </font>
    <font>
      <b/>
      <sz val="14"/>
      <name val="Arial"/>
      <family val="2"/>
    </font>
    <font>
      <sz val="10"/>
      <name val="Arial"/>
      <family val="2"/>
    </font>
    <font>
      <b/>
      <sz val="10"/>
      <name val="Arial"/>
      <family val="2"/>
    </font>
    <font>
      <sz val="10"/>
      <name val="Calibri"/>
      <family val="2"/>
    </font>
    <font>
      <i/>
      <sz val="10"/>
      <name val="Arial"/>
      <family val="2"/>
    </font>
    <font>
      <b/>
      <sz val="11"/>
      <color theme="1"/>
      <name val="Calibri"/>
      <family val="2"/>
      <scheme val="minor"/>
    </font>
    <font>
      <sz val="11"/>
      <color theme="1"/>
      <name val="Century Schoolbook"/>
      <family val="1"/>
    </font>
    <font>
      <sz val="10"/>
      <name val="Century Schoolbook"/>
      <family val="1"/>
    </font>
    <font>
      <u/>
      <sz val="11"/>
      <color theme="10"/>
      <name val="Calibri"/>
      <family val="2"/>
      <scheme val="minor"/>
    </font>
    <font>
      <u/>
      <sz val="10"/>
      <color theme="10"/>
      <name val="Century Schoolbook"/>
      <family val="1"/>
    </font>
  </fonts>
  <fills count="7">
    <fill>
      <patternFill patternType="none"/>
    </fill>
    <fill>
      <patternFill patternType="gray125"/>
    </fill>
    <fill>
      <patternFill patternType="solid">
        <fgColor indexed="42"/>
        <bgColor indexed="64"/>
      </patternFill>
    </fill>
    <fill>
      <patternFill patternType="solid">
        <fgColor theme="8"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48">
    <xf numFmtId="0" fontId="0" fillId="0" borderId="0" xfId="0"/>
    <xf numFmtId="0" fontId="2" fillId="2" borderId="0" xfId="0" applyFont="1" applyFill="1" applyBorder="1" applyAlignment="1">
      <alignment horizontal="left" wrapText="1"/>
    </xf>
    <xf numFmtId="42" fontId="3" fillId="2" borderId="0" xfId="1" applyNumberFormat="1" applyFont="1" applyFill="1" applyBorder="1" applyAlignment="1">
      <alignment horizontal="right"/>
    </xf>
    <xf numFmtId="0" fontId="0" fillId="2" borderId="0" xfId="0" applyFill="1" applyBorder="1" applyAlignment="1">
      <alignment horizontal="left" wrapText="1"/>
    </xf>
    <xf numFmtId="0" fontId="0" fillId="2" borderId="0" xfId="0" applyFill="1" applyBorder="1" applyAlignment="1">
      <alignment horizontal="left"/>
    </xf>
    <xf numFmtId="0" fontId="4" fillId="2" borderId="1" xfId="0" applyFont="1" applyFill="1" applyBorder="1" applyAlignment="1">
      <alignment horizontal="left" wrapText="1"/>
    </xf>
    <xf numFmtId="0" fontId="6" fillId="2" borderId="0" xfId="0" applyFont="1" applyFill="1" applyBorder="1" applyAlignment="1">
      <alignment horizontal="left" wrapText="1"/>
    </xf>
    <xf numFmtId="0" fontId="3" fillId="4" borderId="1" xfId="0" applyFont="1" applyFill="1" applyBorder="1" applyAlignment="1">
      <alignment horizontal="left"/>
    </xf>
    <xf numFmtId="44" fontId="0" fillId="4" borderId="1" xfId="0" applyNumberFormat="1" applyFill="1" applyBorder="1" applyAlignment="1">
      <alignment horizontal="left"/>
    </xf>
    <xf numFmtId="0" fontId="3" fillId="2" borderId="0" xfId="0" applyFont="1" applyFill="1" applyBorder="1" applyAlignment="1">
      <alignment horizontal="left" wrapText="1"/>
    </xf>
    <xf numFmtId="42" fontId="3" fillId="2" borderId="1" xfId="1" applyNumberFormat="1" applyFont="1" applyFill="1" applyBorder="1" applyAlignment="1">
      <alignment horizontal="right"/>
    </xf>
    <xf numFmtId="0" fontId="3" fillId="2" borderId="1" xfId="0" applyFont="1" applyFill="1" applyBorder="1" applyAlignment="1">
      <alignment horizontal="left" wrapText="1"/>
    </xf>
    <xf numFmtId="42" fontId="0" fillId="2" borderId="0" xfId="0" applyNumberFormat="1" applyFill="1" applyBorder="1" applyAlignment="1">
      <alignment horizontal="left"/>
    </xf>
    <xf numFmtId="0" fontId="4" fillId="5" borderId="1" xfId="0" applyFont="1" applyFill="1" applyBorder="1" applyAlignment="1">
      <alignment horizontal="left" wrapText="1"/>
    </xf>
    <xf numFmtId="42" fontId="4" fillId="5" borderId="1" xfId="1" applyNumberFormat="1" applyFont="1" applyFill="1" applyBorder="1" applyAlignment="1">
      <alignment horizontal="right"/>
    </xf>
    <xf numFmtId="44" fontId="4" fillId="5" borderId="1" xfId="0" applyNumberFormat="1" applyFont="1" applyFill="1" applyBorder="1" applyAlignment="1">
      <alignment horizontal="left" wrapText="1"/>
    </xf>
    <xf numFmtId="0" fontId="4" fillId="2" borderId="0" xfId="0" applyFont="1" applyFill="1" applyBorder="1" applyAlignment="1">
      <alignment horizontal="left"/>
    </xf>
    <xf numFmtId="0" fontId="0" fillId="2" borderId="1" xfId="0" applyFill="1" applyBorder="1" applyAlignment="1">
      <alignment horizontal="left" wrapText="1"/>
    </xf>
    <xf numFmtId="42" fontId="3" fillId="2" borderId="3" xfId="1" applyNumberFormat="1" applyFont="1" applyFill="1" applyBorder="1" applyAlignment="1">
      <alignment horizontal="right"/>
    </xf>
    <xf numFmtId="0" fontId="0" fillId="2" borderId="3" xfId="0" applyFill="1" applyBorder="1" applyAlignment="1">
      <alignment horizontal="left" wrapText="1"/>
    </xf>
    <xf numFmtId="42" fontId="4" fillId="2" borderId="1" xfId="1" applyNumberFormat="1" applyFont="1" applyFill="1" applyBorder="1" applyAlignment="1">
      <alignment horizontal="right"/>
    </xf>
    <xf numFmtId="0" fontId="0" fillId="2" borderId="1" xfId="0" applyFill="1" applyBorder="1" applyAlignment="1">
      <alignment horizontal="left"/>
    </xf>
    <xf numFmtId="44" fontId="0" fillId="5" borderId="1" xfId="0" applyNumberFormat="1" applyFill="1" applyBorder="1" applyAlignment="1">
      <alignment horizontal="left" wrapText="1"/>
    </xf>
    <xf numFmtId="0" fontId="4" fillId="5" borderId="1" xfId="0" applyFont="1" applyFill="1" applyBorder="1" applyAlignment="1">
      <alignment horizontal="left"/>
    </xf>
    <xf numFmtId="42" fontId="0" fillId="5" borderId="1" xfId="0" applyNumberFormat="1" applyFill="1" applyBorder="1" applyAlignment="1">
      <alignment horizontal="left"/>
    </xf>
    <xf numFmtId="0" fontId="3" fillId="5" borderId="1" xfId="0" applyFont="1" applyFill="1" applyBorder="1" applyAlignment="1">
      <alignment horizontal="left"/>
    </xf>
    <xf numFmtId="44" fontId="0" fillId="5" borderId="1" xfId="0" applyNumberFormat="1" applyFill="1" applyBorder="1" applyAlignment="1">
      <alignment horizontal="left"/>
    </xf>
    <xf numFmtId="164" fontId="0" fillId="5" borderId="1" xfId="0" applyNumberFormat="1" applyFill="1" applyBorder="1" applyAlignment="1">
      <alignment horizontal="left"/>
    </xf>
    <xf numFmtId="0" fontId="0" fillId="5" borderId="1" xfId="0" applyFill="1" applyBorder="1" applyAlignment="1">
      <alignment horizontal="left"/>
    </xf>
    <xf numFmtId="3" fontId="4" fillId="5" borderId="1" xfId="0" applyNumberFormat="1" applyFont="1" applyFill="1" applyBorder="1" applyAlignment="1">
      <alignment horizontal="left"/>
    </xf>
    <xf numFmtId="0" fontId="3" fillId="5" borderId="1" xfId="0" applyFont="1" applyFill="1" applyBorder="1" applyAlignment="1">
      <alignment horizontal="right" wrapText="1"/>
    </xf>
    <xf numFmtId="42" fontId="3" fillId="5" borderId="1" xfId="1" applyNumberFormat="1" applyFont="1" applyFill="1" applyBorder="1" applyAlignment="1">
      <alignment horizontal="right"/>
    </xf>
    <xf numFmtId="42" fontId="4" fillId="5" borderId="1" xfId="0" applyNumberFormat="1" applyFont="1" applyFill="1" applyBorder="1" applyAlignment="1">
      <alignment horizontal="left"/>
    </xf>
    <xf numFmtId="0" fontId="7" fillId="2" borderId="0" xfId="0" applyFont="1" applyFill="1" applyBorder="1" applyAlignment="1">
      <alignment horizontal="left"/>
    </xf>
    <xf numFmtId="0" fontId="0" fillId="5" borderId="0" xfId="0" applyFill="1"/>
    <xf numFmtId="0" fontId="8" fillId="5" borderId="0" xfId="0" applyFont="1" applyFill="1"/>
    <xf numFmtId="0" fontId="9" fillId="5" borderId="0" xfId="0" applyFont="1" applyFill="1" applyBorder="1"/>
    <xf numFmtId="0" fontId="8" fillId="5" borderId="0" xfId="0" applyFont="1" applyFill="1" applyBorder="1"/>
    <xf numFmtId="0" fontId="11" fillId="5" borderId="0" xfId="2" applyFont="1" applyFill="1" applyBorder="1"/>
    <xf numFmtId="0" fontId="7" fillId="5" borderId="0" xfId="0" applyFont="1" applyFill="1"/>
    <xf numFmtId="42" fontId="3" fillId="3" borderId="1" xfId="1" applyNumberFormat="1" applyFont="1" applyFill="1" applyBorder="1" applyAlignment="1" applyProtection="1">
      <alignment horizontal="right"/>
      <protection locked="0"/>
    </xf>
    <xf numFmtId="0" fontId="3" fillId="3" borderId="1" xfId="0" applyFont="1" applyFill="1" applyBorder="1" applyAlignment="1" applyProtection="1">
      <alignment horizontal="left" wrapText="1"/>
      <protection locked="0"/>
    </xf>
    <xf numFmtId="0" fontId="0" fillId="3" borderId="1" xfId="0" applyFill="1" applyBorder="1" applyAlignment="1" applyProtection="1">
      <alignment horizontal="center"/>
      <protection locked="0"/>
    </xf>
    <xf numFmtId="164" fontId="0" fillId="3" borderId="1" xfId="0" applyNumberFormat="1" applyFill="1" applyBorder="1" applyAlignment="1" applyProtection="1">
      <alignment horizontal="center" vertical="center"/>
      <protection locked="0"/>
    </xf>
    <xf numFmtId="0" fontId="0" fillId="3" borderId="1" xfId="0" applyFill="1" applyBorder="1" applyAlignment="1" applyProtection="1">
      <alignment horizontal="left" wrapText="1"/>
      <protection locked="0"/>
    </xf>
    <xf numFmtId="0" fontId="0" fillId="6" borderId="0" xfId="0" applyFill="1"/>
    <xf numFmtId="0" fontId="3" fillId="2" borderId="2" xfId="0" applyFont="1" applyFill="1" applyBorder="1" applyAlignment="1">
      <alignment horizontal="left"/>
    </xf>
    <xf numFmtId="0" fontId="0" fillId="0" borderId="2" xfId="0" applyBorder="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5</xdr:row>
      <xdr:rowOff>124968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486400" cy="1039368"/>
        </a:xfrm>
        <a:prstGeom prst="rect">
          <a:avLst/>
        </a:prstGeom>
      </xdr:spPr>
    </xdr:pic>
    <xdr:clientData/>
  </xdr:twoCellAnchor>
  <xdr:twoCellAnchor>
    <xdr:from>
      <xdr:col>0</xdr:col>
      <xdr:colOff>0</xdr:colOff>
      <xdr:row>9</xdr:row>
      <xdr:rowOff>167640</xdr:rowOff>
    </xdr:from>
    <xdr:to>
      <xdr:col>9</xdr:col>
      <xdr:colOff>502920</xdr:colOff>
      <xdr:row>12</xdr:row>
      <xdr:rowOff>175260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813560"/>
          <a:ext cx="5989320" cy="556260"/>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Century Schoolbook" pitchFamily="18" charset="0"/>
              <a:ea typeface="+mn-ea"/>
              <a:cs typeface="+mn-cs"/>
            </a:rPr>
            <a:t>This workbook contains the following items: a) Break</a:t>
          </a:r>
          <a:r>
            <a:rPr lang="en-US" sz="1100" b="0" i="0" u="none" strike="noStrike" baseline="0">
              <a:solidFill>
                <a:schemeClr val="dk1"/>
              </a:solidFill>
              <a:effectLst/>
              <a:latin typeface="Century Schoolbook" pitchFamily="18" charset="0"/>
              <a:ea typeface="+mn-ea"/>
              <a:cs typeface="+mn-cs"/>
            </a:rPr>
            <a:t> Even Calculator</a:t>
          </a:r>
          <a:r>
            <a:rPr lang="en-US" sz="1100" b="0" i="0" u="none" strike="noStrike">
              <a:solidFill>
                <a:schemeClr val="dk1"/>
              </a:solidFill>
              <a:effectLst/>
              <a:latin typeface="Century Schoolbook" pitchFamily="18" charset="0"/>
              <a:ea typeface="+mn-ea"/>
              <a:cs typeface="+mn-cs"/>
            </a:rPr>
            <a:t>, b) Instructions</a:t>
          </a:r>
          <a:r>
            <a:rPr lang="en-US" sz="1100" b="0" i="0" u="none" strike="noStrike" baseline="0">
              <a:solidFill>
                <a:schemeClr val="dk1"/>
              </a:solidFill>
              <a:effectLst/>
              <a:latin typeface="Century Schoolbook" pitchFamily="18" charset="0"/>
              <a:ea typeface="+mn-ea"/>
              <a:cs typeface="+mn-cs"/>
            </a:rPr>
            <a:t> on how to complete the calculator</a:t>
          </a:r>
          <a:endParaRPr lang="en-US" sz="1100">
            <a:latin typeface="Century Schoolbook" pitchFamily="18" charset="0"/>
          </a:endParaRPr>
        </a:p>
      </xdr:txBody>
    </xdr:sp>
    <xdr:clientData/>
  </xdr:twoCellAnchor>
  <xdr:twoCellAnchor>
    <xdr:from>
      <xdr:col>0</xdr:col>
      <xdr:colOff>7620</xdr:colOff>
      <xdr:row>13</xdr:row>
      <xdr:rowOff>68580</xdr:rowOff>
    </xdr:from>
    <xdr:to>
      <xdr:col>9</xdr:col>
      <xdr:colOff>548640</xdr:colOff>
      <xdr:row>16</xdr:row>
      <xdr:rowOff>160020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620" y="2446020"/>
          <a:ext cx="6027420" cy="640080"/>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Century Schoolbook" pitchFamily="18" charset="0"/>
              <a:ea typeface="+mn-ea"/>
              <a:cs typeface="+mn-cs"/>
            </a:rPr>
            <a:t>This content is presented as an educational resource for farm managers. Any financial models or results are presented as general estimates. All managers are recommended to complete the same analysis with their own farm information for the most accurate results. </a:t>
          </a:r>
        </a:p>
      </xdr:txBody>
    </xdr:sp>
    <xdr:clientData/>
  </xdr:twoCellAnchor>
  <xdr:twoCellAnchor>
    <xdr:from>
      <xdr:col>0</xdr:col>
      <xdr:colOff>0</xdr:colOff>
      <xdr:row>26</xdr:row>
      <xdr:rowOff>0</xdr:rowOff>
    </xdr:from>
    <xdr:to>
      <xdr:col>9</xdr:col>
      <xdr:colOff>601980</xdr:colOff>
      <xdr:row>29</xdr:row>
      <xdr:rowOff>152400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4754880"/>
          <a:ext cx="6088380" cy="70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i="1">
              <a:solidFill>
                <a:schemeClr val="dk1"/>
              </a:solidFill>
              <a:effectLst/>
              <a:latin typeface="+mn-lt"/>
              <a:ea typeface="+mn-ea"/>
              <a:cs typeface="+mn-cs"/>
            </a:rPr>
            <a:t>Issued in furtherance of Cooperative Extension work, Acts of May 8 and June 30, 1914, in cooperation with the United States Department of Agriculture. University of Vermont Extension, Burlington, Vermont. University of Vermont Extension, and U.S. Department of Agriculture, cooperating, offer education and employment to everyone without regard to race, color, national origin, gender, religion, age, disability, political beliefs, sexual orientation, and marital or familial status. </a:t>
          </a:r>
          <a:endParaRPr lang="en-US" sz="9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k.Cannella@uvm.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workbookViewId="0">
      <selection activeCell="B8" sqref="B8"/>
    </sheetView>
  </sheetViews>
  <sheetFormatPr defaultRowHeight="14.5" x14ac:dyDescent="0.35"/>
  <sheetData>
    <row r="1" spans="1:12" x14ac:dyDescent="0.35">
      <c r="B1" s="34"/>
      <c r="C1" s="34"/>
      <c r="D1" s="34"/>
      <c r="E1" s="34"/>
      <c r="F1" s="34"/>
      <c r="G1" s="34"/>
      <c r="H1" s="34"/>
      <c r="I1" s="34"/>
      <c r="J1" s="34"/>
      <c r="K1" s="45"/>
      <c r="L1" s="45"/>
    </row>
    <row r="2" spans="1:12" x14ac:dyDescent="0.35">
      <c r="A2" s="34"/>
      <c r="B2" s="34"/>
      <c r="C2" s="34"/>
      <c r="D2" s="34"/>
      <c r="E2" s="34"/>
      <c r="F2" s="34"/>
      <c r="G2" s="34"/>
      <c r="H2" s="34"/>
      <c r="I2" s="34"/>
      <c r="J2" s="34"/>
      <c r="K2" s="45"/>
      <c r="L2" s="45"/>
    </row>
    <row r="3" spans="1:12" x14ac:dyDescent="0.35">
      <c r="A3" s="34"/>
      <c r="B3" s="34"/>
      <c r="C3" s="34"/>
      <c r="D3" s="34"/>
      <c r="E3" s="34"/>
      <c r="F3" s="34"/>
      <c r="G3" s="34"/>
      <c r="H3" s="34"/>
      <c r="I3" s="34"/>
      <c r="J3" s="34"/>
      <c r="K3" s="45"/>
      <c r="L3" s="45"/>
    </row>
    <row r="4" spans="1:12" x14ac:dyDescent="0.35">
      <c r="A4" s="34"/>
      <c r="B4" s="34"/>
      <c r="C4" s="34"/>
      <c r="D4" s="34"/>
      <c r="E4" s="34"/>
      <c r="F4" s="34"/>
      <c r="G4" s="34"/>
      <c r="H4" s="34"/>
      <c r="I4" s="34"/>
      <c r="J4" s="34"/>
      <c r="K4" s="45"/>
      <c r="L4" s="45"/>
    </row>
    <row r="5" spans="1:12" x14ac:dyDescent="0.35">
      <c r="A5" s="34"/>
      <c r="B5" s="34"/>
      <c r="C5" s="34"/>
      <c r="D5" s="34"/>
      <c r="E5" s="34"/>
      <c r="F5" s="34"/>
      <c r="G5" s="34"/>
      <c r="H5" s="34"/>
      <c r="I5" s="34"/>
      <c r="J5" s="34"/>
      <c r="K5" s="45"/>
      <c r="L5" s="45"/>
    </row>
    <row r="6" spans="1:12" x14ac:dyDescent="0.35">
      <c r="A6" s="34"/>
      <c r="B6" s="34"/>
      <c r="C6" s="34"/>
      <c r="D6" s="34"/>
      <c r="E6" s="34"/>
      <c r="F6" s="34"/>
      <c r="G6" s="34"/>
      <c r="H6" s="34"/>
      <c r="I6" s="34"/>
      <c r="J6" s="34"/>
      <c r="K6" s="45"/>
      <c r="L6" s="45"/>
    </row>
    <row r="7" spans="1:12" x14ac:dyDescent="0.35">
      <c r="A7" s="34"/>
      <c r="B7" s="34"/>
      <c r="C7" s="34"/>
      <c r="D7" s="34"/>
      <c r="E7" s="34"/>
      <c r="F7" s="34"/>
      <c r="G7" s="34"/>
      <c r="H7" s="34"/>
      <c r="I7" s="34"/>
      <c r="J7" s="34"/>
      <c r="K7" s="45"/>
      <c r="L7" s="45"/>
    </row>
    <row r="8" spans="1:12" x14ac:dyDescent="0.35">
      <c r="A8" s="35" t="s">
        <v>79</v>
      </c>
      <c r="B8" s="34"/>
      <c r="C8" s="34"/>
      <c r="D8" s="34"/>
      <c r="E8" s="34"/>
      <c r="F8" s="34"/>
      <c r="G8" s="34"/>
      <c r="H8" s="39" t="s">
        <v>86</v>
      </c>
      <c r="I8" s="34"/>
      <c r="J8" s="34"/>
      <c r="K8" s="45"/>
      <c r="L8" s="45"/>
    </row>
    <row r="9" spans="1:12" x14ac:dyDescent="0.35">
      <c r="A9" s="35" t="s">
        <v>80</v>
      </c>
      <c r="B9" s="34"/>
      <c r="C9" s="34"/>
      <c r="D9" s="34"/>
      <c r="E9" s="34"/>
      <c r="F9" s="34"/>
      <c r="G9" s="34"/>
      <c r="H9" s="34"/>
      <c r="I9" s="34"/>
      <c r="J9" s="34"/>
      <c r="K9" s="45"/>
      <c r="L9" s="45"/>
    </row>
    <row r="10" spans="1:12" ht="14.5" customHeight="1" x14ac:dyDescent="0.35">
      <c r="A10" s="34"/>
      <c r="B10" s="34"/>
      <c r="C10" s="34"/>
      <c r="D10" s="34"/>
      <c r="E10" s="34"/>
      <c r="F10" s="34"/>
      <c r="G10" s="34"/>
      <c r="H10" s="34"/>
      <c r="I10" s="34"/>
      <c r="J10" s="34"/>
      <c r="K10" s="45"/>
      <c r="L10" s="45"/>
    </row>
    <row r="11" spans="1:12" x14ac:dyDescent="0.35">
      <c r="A11" s="34"/>
      <c r="B11" s="34"/>
      <c r="C11" s="34"/>
      <c r="D11" s="34"/>
      <c r="E11" s="34"/>
      <c r="F11" s="34"/>
      <c r="G11" s="34"/>
      <c r="H11" s="34"/>
      <c r="I11" s="34"/>
      <c r="J11" s="34"/>
      <c r="K11" s="45"/>
      <c r="L11" s="45"/>
    </row>
    <row r="12" spans="1:12" x14ac:dyDescent="0.35">
      <c r="A12" s="34"/>
      <c r="B12" s="34"/>
      <c r="C12" s="34"/>
      <c r="D12" s="34"/>
      <c r="E12" s="34"/>
      <c r="F12" s="34"/>
      <c r="G12" s="34"/>
      <c r="H12" s="34"/>
      <c r="I12" s="34"/>
      <c r="J12" s="34"/>
      <c r="K12" s="45"/>
      <c r="L12" s="45"/>
    </row>
    <row r="13" spans="1:12" x14ac:dyDescent="0.35">
      <c r="A13" s="34"/>
      <c r="B13" s="34"/>
      <c r="C13" s="34"/>
      <c r="D13" s="34"/>
      <c r="E13" s="34"/>
      <c r="F13" s="34"/>
      <c r="G13" s="34"/>
      <c r="H13" s="34"/>
      <c r="I13" s="34"/>
      <c r="J13" s="34"/>
      <c r="K13" s="45"/>
      <c r="L13" s="45"/>
    </row>
    <row r="14" spans="1:12" x14ac:dyDescent="0.35">
      <c r="A14" s="34"/>
      <c r="B14" s="34"/>
      <c r="C14" s="34"/>
      <c r="D14" s="34"/>
      <c r="E14" s="34"/>
      <c r="F14" s="34"/>
      <c r="G14" s="34"/>
      <c r="H14" s="34"/>
      <c r="I14" s="34"/>
      <c r="J14" s="34"/>
      <c r="K14" s="45"/>
      <c r="L14" s="45"/>
    </row>
    <row r="15" spans="1:12" x14ac:dyDescent="0.35">
      <c r="A15" s="34"/>
      <c r="B15" s="34"/>
      <c r="C15" s="34"/>
      <c r="D15" s="34"/>
      <c r="E15" s="34"/>
      <c r="F15" s="34"/>
      <c r="G15" s="34"/>
      <c r="H15" s="34"/>
      <c r="I15" s="34"/>
      <c r="J15" s="34"/>
      <c r="K15" s="45"/>
      <c r="L15" s="45"/>
    </row>
    <row r="16" spans="1:12" x14ac:dyDescent="0.35">
      <c r="A16" s="34"/>
      <c r="B16" s="34"/>
      <c r="C16" s="34"/>
      <c r="D16" s="34"/>
      <c r="E16" s="34"/>
      <c r="F16" s="34"/>
      <c r="G16" s="34"/>
      <c r="H16" s="34"/>
      <c r="I16" s="34"/>
      <c r="J16" s="34"/>
      <c r="K16" s="45"/>
      <c r="L16" s="45"/>
    </row>
    <row r="17" spans="1:12" x14ac:dyDescent="0.35">
      <c r="A17" s="34"/>
      <c r="B17" s="34"/>
      <c r="C17" s="34"/>
      <c r="D17" s="34"/>
      <c r="E17" s="34"/>
      <c r="F17" s="34"/>
      <c r="G17" s="34"/>
      <c r="H17" s="34"/>
      <c r="I17" s="34"/>
      <c r="J17" s="34"/>
      <c r="K17" s="45"/>
      <c r="L17" s="45"/>
    </row>
    <row r="18" spans="1:12" x14ac:dyDescent="0.35">
      <c r="A18" s="34"/>
      <c r="B18" s="34"/>
      <c r="C18" s="34"/>
      <c r="D18" s="34"/>
      <c r="E18" s="34"/>
      <c r="F18" s="34"/>
      <c r="G18" s="34"/>
      <c r="H18" s="34"/>
      <c r="I18" s="34"/>
      <c r="J18" s="34"/>
      <c r="K18" s="45"/>
      <c r="L18" s="45"/>
    </row>
    <row r="19" spans="1:12" x14ac:dyDescent="0.35">
      <c r="A19" s="34"/>
      <c r="B19" s="34"/>
      <c r="C19" s="34"/>
      <c r="D19" s="34"/>
      <c r="E19" s="34"/>
      <c r="F19" s="34"/>
      <c r="G19" s="34"/>
      <c r="H19" s="34"/>
      <c r="I19" s="34"/>
      <c r="J19" s="34"/>
      <c r="K19" s="45"/>
      <c r="L19" s="45"/>
    </row>
    <row r="20" spans="1:12" x14ac:dyDescent="0.35">
      <c r="A20" s="36" t="s">
        <v>81</v>
      </c>
      <c r="B20" s="37"/>
      <c r="C20" s="37"/>
      <c r="D20" s="34"/>
      <c r="E20" s="34"/>
      <c r="F20" s="34"/>
      <c r="G20" s="34"/>
      <c r="H20" s="34"/>
      <c r="I20" s="34"/>
      <c r="J20" s="34"/>
      <c r="K20" s="45"/>
      <c r="L20" s="45"/>
    </row>
    <row r="21" spans="1:12" x14ac:dyDescent="0.35">
      <c r="A21" s="36" t="s">
        <v>78</v>
      </c>
      <c r="B21" s="37"/>
      <c r="C21" s="37"/>
      <c r="D21" s="34"/>
      <c r="E21" s="34"/>
      <c r="F21" s="34"/>
      <c r="G21" s="34"/>
      <c r="H21" s="34"/>
      <c r="I21" s="34"/>
      <c r="J21" s="34"/>
      <c r="K21" s="45"/>
      <c r="L21" s="45"/>
    </row>
    <row r="22" spans="1:12" x14ac:dyDescent="0.35">
      <c r="A22" s="36" t="s">
        <v>82</v>
      </c>
      <c r="B22" s="37"/>
      <c r="C22" s="37"/>
      <c r="D22" s="34"/>
      <c r="E22" s="34"/>
      <c r="F22" s="34"/>
      <c r="G22" s="34"/>
      <c r="H22" s="34"/>
      <c r="I22" s="34"/>
      <c r="J22" s="34"/>
      <c r="K22" s="45"/>
      <c r="L22" s="45"/>
    </row>
    <row r="23" spans="1:12" x14ac:dyDescent="0.35">
      <c r="A23" s="36" t="s">
        <v>83</v>
      </c>
      <c r="B23" s="37"/>
      <c r="C23" s="37"/>
      <c r="D23" s="34"/>
      <c r="E23" s="34"/>
      <c r="F23" s="34"/>
      <c r="G23" s="34"/>
      <c r="H23" s="34"/>
      <c r="I23" s="34"/>
      <c r="J23" s="34"/>
      <c r="K23" s="45"/>
      <c r="L23" s="45"/>
    </row>
    <row r="24" spans="1:12" x14ac:dyDescent="0.35">
      <c r="A24" s="36" t="s">
        <v>84</v>
      </c>
      <c r="B24" s="37"/>
      <c r="C24" s="37"/>
      <c r="D24" s="34"/>
      <c r="E24" s="34"/>
      <c r="F24" s="34"/>
      <c r="G24" s="34"/>
      <c r="H24" s="34"/>
      <c r="I24" s="34"/>
      <c r="J24" s="34"/>
      <c r="K24" s="45"/>
      <c r="L24" s="45"/>
    </row>
    <row r="25" spans="1:12" x14ac:dyDescent="0.35">
      <c r="A25" s="38" t="s">
        <v>85</v>
      </c>
      <c r="B25" s="37"/>
      <c r="C25" s="37"/>
      <c r="D25" s="34"/>
      <c r="E25" s="34"/>
      <c r="F25" s="34"/>
      <c r="G25" s="34"/>
      <c r="H25" s="34"/>
      <c r="I25" s="34"/>
      <c r="J25" s="34"/>
      <c r="K25" s="45"/>
      <c r="L25" s="45"/>
    </row>
    <row r="26" spans="1:12" x14ac:dyDescent="0.35">
      <c r="A26" s="34"/>
      <c r="B26" s="34"/>
      <c r="C26" s="34"/>
      <c r="D26" s="34"/>
      <c r="E26" s="34"/>
      <c r="F26" s="34"/>
      <c r="G26" s="34"/>
      <c r="H26" s="34"/>
      <c r="I26" s="34"/>
      <c r="J26" s="34"/>
      <c r="K26" s="45"/>
      <c r="L26" s="45"/>
    </row>
    <row r="27" spans="1:12" x14ac:dyDescent="0.35">
      <c r="A27" s="34"/>
      <c r="B27" s="34"/>
      <c r="C27" s="34"/>
      <c r="D27" s="34"/>
      <c r="E27" s="34"/>
      <c r="F27" s="34"/>
      <c r="G27" s="34"/>
      <c r="H27" s="34"/>
      <c r="I27" s="34"/>
      <c r="J27" s="34"/>
      <c r="K27" s="45"/>
      <c r="L27" s="45"/>
    </row>
    <row r="28" spans="1:12" x14ac:dyDescent="0.35">
      <c r="A28" s="34"/>
      <c r="B28" s="34"/>
      <c r="C28" s="34"/>
      <c r="D28" s="34"/>
      <c r="E28" s="34"/>
      <c r="F28" s="34"/>
      <c r="G28" s="34"/>
      <c r="H28" s="34"/>
      <c r="I28" s="34"/>
      <c r="J28" s="34"/>
      <c r="K28" s="45"/>
      <c r="L28" s="45"/>
    </row>
    <row r="29" spans="1:12" x14ac:dyDescent="0.35">
      <c r="A29" s="34"/>
      <c r="B29" s="34"/>
      <c r="C29" s="34"/>
      <c r="D29" s="34"/>
      <c r="E29" s="34"/>
      <c r="F29" s="34"/>
      <c r="G29" s="34"/>
      <c r="H29" s="34"/>
      <c r="I29" s="34"/>
      <c r="J29" s="34"/>
      <c r="K29" s="45"/>
      <c r="L29" s="45"/>
    </row>
    <row r="30" spans="1:12" x14ac:dyDescent="0.35">
      <c r="A30" s="34"/>
      <c r="B30" s="34"/>
      <c r="C30" s="34"/>
      <c r="D30" s="34"/>
      <c r="E30" s="34"/>
      <c r="F30" s="34"/>
      <c r="G30" s="34"/>
      <c r="H30" s="34"/>
      <c r="I30" s="34"/>
      <c r="J30" s="34"/>
      <c r="K30" s="45"/>
      <c r="L30" s="45"/>
    </row>
    <row r="31" spans="1:12" x14ac:dyDescent="0.35">
      <c r="A31" s="34"/>
      <c r="B31" s="34"/>
      <c r="C31" s="34"/>
      <c r="D31" s="34"/>
      <c r="E31" s="34"/>
      <c r="F31" s="34"/>
      <c r="G31" s="34"/>
      <c r="H31" s="34"/>
      <c r="I31" s="34"/>
      <c r="J31" s="34"/>
      <c r="K31" s="45"/>
      <c r="L31" s="45"/>
    </row>
    <row r="32" spans="1:12" x14ac:dyDescent="0.35">
      <c r="A32" s="34"/>
      <c r="B32" s="34"/>
      <c r="C32" s="34"/>
      <c r="D32" s="34"/>
      <c r="E32" s="34"/>
      <c r="F32" s="34"/>
      <c r="G32" s="34"/>
      <c r="H32" s="34"/>
      <c r="I32" s="34"/>
      <c r="J32" s="34"/>
      <c r="K32" s="45"/>
      <c r="L32" s="45"/>
    </row>
    <row r="33" spans="1:12" x14ac:dyDescent="0.35">
      <c r="A33" s="34"/>
      <c r="B33" s="34"/>
      <c r="C33" s="34"/>
      <c r="D33" s="34"/>
      <c r="E33" s="34"/>
      <c r="F33" s="34"/>
      <c r="G33" s="34"/>
      <c r="H33" s="34"/>
      <c r="I33" s="34"/>
      <c r="J33" s="34"/>
      <c r="K33" s="45"/>
      <c r="L33" s="45"/>
    </row>
    <row r="34" spans="1:12" x14ac:dyDescent="0.35">
      <c r="A34" s="34"/>
      <c r="B34" s="34"/>
      <c r="C34" s="34"/>
      <c r="D34" s="34"/>
      <c r="E34" s="34"/>
      <c r="F34" s="34"/>
      <c r="G34" s="34"/>
      <c r="H34" s="34"/>
      <c r="I34" s="34"/>
      <c r="J34" s="34"/>
      <c r="K34" s="45"/>
      <c r="L34" s="45"/>
    </row>
    <row r="35" spans="1:12" x14ac:dyDescent="0.35">
      <c r="A35" s="34"/>
      <c r="B35" s="34"/>
      <c r="C35" s="34"/>
      <c r="D35" s="34"/>
      <c r="E35" s="34"/>
      <c r="F35" s="34"/>
      <c r="G35" s="34"/>
      <c r="H35" s="34"/>
      <c r="I35" s="34"/>
      <c r="J35" s="34"/>
    </row>
    <row r="36" spans="1:12" x14ac:dyDescent="0.35">
      <c r="A36" s="34"/>
      <c r="B36" s="34"/>
      <c r="C36" s="34"/>
      <c r="D36" s="34"/>
      <c r="E36" s="34"/>
      <c r="F36" s="34"/>
      <c r="G36" s="34"/>
      <c r="H36" s="34"/>
      <c r="I36" s="34"/>
      <c r="J36" s="34"/>
    </row>
    <row r="37" spans="1:12" x14ac:dyDescent="0.35">
      <c r="A37" s="34"/>
      <c r="B37" s="34"/>
      <c r="C37" s="34"/>
      <c r="D37" s="34"/>
      <c r="E37" s="34"/>
      <c r="F37" s="34"/>
      <c r="G37" s="34"/>
      <c r="H37" s="34"/>
      <c r="I37" s="34"/>
      <c r="J37" s="34"/>
    </row>
    <row r="38" spans="1:12" x14ac:dyDescent="0.35">
      <c r="A38" s="34"/>
      <c r="B38" s="34"/>
      <c r="C38" s="34"/>
      <c r="D38" s="34"/>
      <c r="E38" s="34"/>
      <c r="F38" s="34"/>
      <c r="G38" s="34"/>
      <c r="H38" s="34"/>
      <c r="I38" s="34"/>
      <c r="J38" s="34"/>
    </row>
    <row r="39" spans="1:12" x14ac:dyDescent="0.35">
      <c r="A39" s="34"/>
      <c r="B39" s="34"/>
      <c r="C39" s="34"/>
      <c r="D39" s="34"/>
      <c r="E39" s="34"/>
      <c r="F39" s="34"/>
      <c r="G39" s="34"/>
      <c r="H39" s="34"/>
      <c r="I39" s="34"/>
      <c r="J39" s="34"/>
    </row>
    <row r="40" spans="1:12" x14ac:dyDescent="0.35">
      <c r="A40" s="34"/>
      <c r="B40" s="34"/>
      <c r="C40" s="34"/>
      <c r="D40" s="34"/>
      <c r="E40" s="34"/>
      <c r="F40" s="34"/>
      <c r="G40" s="34"/>
      <c r="H40" s="34"/>
      <c r="I40" s="34"/>
      <c r="J40" s="34"/>
    </row>
    <row r="41" spans="1:12" x14ac:dyDescent="0.35">
      <c r="A41" s="34"/>
      <c r="B41" s="34"/>
      <c r="C41" s="34"/>
      <c r="D41" s="34"/>
      <c r="E41" s="34"/>
      <c r="F41" s="34"/>
      <c r="G41" s="34"/>
      <c r="H41" s="34"/>
      <c r="I41" s="34"/>
      <c r="J41" s="34"/>
    </row>
    <row r="42" spans="1:12" x14ac:dyDescent="0.35">
      <c r="A42" s="34"/>
      <c r="B42" s="34"/>
      <c r="C42" s="34"/>
      <c r="D42" s="34"/>
      <c r="E42" s="34"/>
      <c r="F42" s="34"/>
      <c r="G42" s="34"/>
      <c r="H42" s="34"/>
      <c r="I42" s="34"/>
      <c r="J42" s="34"/>
    </row>
    <row r="43" spans="1:12" x14ac:dyDescent="0.35">
      <c r="A43" s="34"/>
      <c r="B43" s="34"/>
      <c r="C43" s="34"/>
      <c r="D43" s="34"/>
      <c r="E43" s="34"/>
      <c r="F43" s="34"/>
      <c r="G43" s="34"/>
      <c r="H43" s="34"/>
      <c r="I43" s="34"/>
      <c r="J43" s="34"/>
    </row>
    <row r="44" spans="1:12" x14ac:dyDescent="0.35">
      <c r="A44" s="34"/>
      <c r="B44" s="34"/>
      <c r="C44" s="34"/>
      <c r="D44" s="34"/>
      <c r="E44" s="34"/>
      <c r="F44" s="34"/>
      <c r="G44" s="34"/>
      <c r="H44" s="34"/>
      <c r="I44" s="34"/>
      <c r="J44" s="34"/>
    </row>
    <row r="45" spans="1:12" x14ac:dyDescent="0.35">
      <c r="A45" s="34"/>
      <c r="B45" s="34"/>
      <c r="C45" s="34"/>
      <c r="D45" s="34"/>
      <c r="E45" s="34"/>
      <c r="F45" s="34"/>
      <c r="G45" s="34"/>
      <c r="H45" s="34"/>
      <c r="I45" s="34"/>
      <c r="J45" s="34"/>
    </row>
    <row r="46" spans="1:12" x14ac:dyDescent="0.35">
      <c r="A46" s="34"/>
      <c r="B46" s="34"/>
      <c r="C46" s="34"/>
      <c r="D46" s="34"/>
      <c r="E46" s="34"/>
      <c r="F46" s="34"/>
      <c r="G46" s="34"/>
      <c r="H46" s="34"/>
      <c r="I46" s="34"/>
      <c r="J46" s="34"/>
    </row>
    <row r="47" spans="1:12" x14ac:dyDescent="0.35">
      <c r="A47" s="34"/>
      <c r="B47" s="34"/>
      <c r="C47" s="34"/>
      <c r="D47" s="34"/>
      <c r="E47" s="34"/>
      <c r="F47" s="34"/>
      <c r="G47" s="34"/>
      <c r="H47" s="34"/>
      <c r="I47" s="34"/>
      <c r="J47" s="34"/>
    </row>
  </sheetData>
  <sheetProtection password="90E9" sheet="1" objects="1" scenarios="1"/>
  <hyperlinks>
    <hyperlink ref="A25"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workbookViewId="0"/>
  </sheetViews>
  <sheetFormatPr defaultRowHeight="14.5" x14ac:dyDescent="0.35"/>
  <sheetData>
    <row r="1" spans="1:1" x14ac:dyDescent="0.35">
      <c r="A1" t="s">
        <v>2</v>
      </c>
    </row>
    <row r="3" spans="1:1" x14ac:dyDescent="0.35">
      <c r="A3" t="s">
        <v>54</v>
      </c>
    </row>
    <row r="4" spans="1:1" x14ac:dyDescent="0.35">
      <c r="A4" t="s">
        <v>55</v>
      </c>
    </row>
    <row r="5" spans="1:1" x14ac:dyDescent="0.35">
      <c r="A5" t="s">
        <v>56</v>
      </c>
    </row>
    <row r="6" spans="1:1" x14ac:dyDescent="0.35">
      <c r="A6" t="s">
        <v>57</v>
      </c>
    </row>
    <row r="7" spans="1:1" x14ac:dyDescent="0.35">
      <c r="A7" t="s">
        <v>59</v>
      </c>
    </row>
    <row r="8" spans="1:1" x14ac:dyDescent="0.35">
      <c r="A8" t="s">
        <v>58</v>
      </c>
    </row>
    <row r="9" spans="1:1" x14ac:dyDescent="0.35">
      <c r="A9" t="s">
        <v>60</v>
      </c>
    </row>
    <row r="10" spans="1:1" x14ac:dyDescent="0.35">
      <c r="A10" t="s">
        <v>62</v>
      </c>
    </row>
    <row r="11" spans="1:1" x14ac:dyDescent="0.35">
      <c r="A11" t="s">
        <v>61</v>
      </c>
    </row>
    <row r="12" spans="1:1" x14ac:dyDescent="0.35">
      <c r="A12" t="s">
        <v>63</v>
      </c>
    </row>
    <row r="13" spans="1:1" x14ac:dyDescent="0.35">
      <c r="A13" t="s">
        <v>67</v>
      </c>
    </row>
    <row r="14" spans="1:1" x14ac:dyDescent="0.35">
      <c r="A14" t="s">
        <v>64</v>
      </c>
    </row>
    <row r="15" spans="1:1" x14ac:dyDescent="0.35">
      <c r="A15" t="s">
        <v>65</v>
      </c>
    </row>
    <row r="16" spans="1:1" x14ac:dyDescent="0.35">
      <c r="A16" t="s">
        <v>66</v>
      </c>
    </row>
    <row r="18" spans="1:1" x14ac:dyDescent="0.35">
      <c r="A18" t="s">
        <v>74</v>
      </c>
    </row>
    <row r="19" spans="1:1" x14ac:dyDescent="0.35">
      <c r="A19" t="s">
        <v>75</v>
      </c>
    </row>
    <row r="20" spans="1:1" x14ac:dyDescent="0.35">
      <c r="A20" t="s">
        <v>76</v>
      </c>
    </row>
    <row r="22" spans="1:1" x14ac:dyDescent="0.35">
      <c r="A22" t="s">
        <v>68</v>
      </c>
    </row>
    <row r="23" spans="1:1" x14ac:dyDescent="0.35">
      <c r="A23" t="s">
        <v>69</v>
      </c>
    </row>
    <row r="24" spans="1:1" x14ac:dyDescent="0.35">
      <c r="A24" t="s">
        <v>70</v>
      </c>
    </row>
    <row r="25" spans="1:1" x14ac:dyDescent="0.35">
      <c r="A25" t="s">
        <v>71</v>
      </c>
    </row>
    <row r="26" spans="1:1" x14ac:dyDescent="0.35">
      <c r="A26" t="s">
        <v>72</v>
      </c>
    </row>
    <row r="27" spans="1:1" x14ac:dyDescent="0.35">
      <c r="A27" t="s">
        <v>73</v>
      </c>
    </row>
  </sheetData>
  <sheetProtection password="90E9"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8"/>
  <sheetViews>
    <sheetView workbookViewId="0">
      <selection activeCell="B15" sqref="B15"/>
    </sheetView>
  </sheetViews>
  <sheetFormatPr defaultColWidth="8.81640625" defaultRowHeight="14.5" x14ac:dyDescent="0.35"/>
  <cols>
    <col min="1" max="1" width="34.453125" style="3" customWidth="1"/>
    <col min="2" max="2" width="15" style="2" customWidth="1"/>
    <col min="3" max="3" width="12.453125" style="3" customWidth="1"/>
    <col min="4" max="4" width="20.1796875" style="4" customWidth="1"/>
    <col min="5" max="5" width="19.1796875" style="4" customWidth="1"/>
    <col min="6" max="6" width="12.453125" style="4" customWidth="1"/>
    <col min="7" max="7" width="0.1796875" style="4" hidden="1" customWidth="1"/>
    <col min="8" max="256" width="8.81640625" style="4"/>
    <col min="257" max="257" width="32" style="4" customWidth="1"/>
    <col min="258" max="258" width="15" style="4" customWidth="1"/>
    <col min="259" max="259" width="12.453125" style="4" customWidth="1"/>
    <col min="260" max="260" width="20.1796875" style="4" customWidth="1"/>
    <col min="261" max="261" width="19.1796875" style="4" customWidth="1"/>
    <col min="262" max="262" width="12.453125" style="4" customWidth="1"/>
    <col min="263" max="263" width="0" style="4" hidden="1" customWidth="1"/>
    <col min="264" max="512" width="8.81640625" style="4"/>
    <col min="513" max="513" width="32" style="4" customWidth="1"/>
    <col min="514" max="514" width="15" style="4" customWidth="1"/>
    <col min="515" max="515" width="12.453125" style="4" customWidth="1"/>
    <col min="516" max="516" width="20.1796875" style="4" customWidth="1"/>
    <col min="517" max="517" width="19.1796875" style="4" customWidth="1"/>
    <col min="518" max="518" width="12.453125" style="4" customWidth="1"/>
    <col min="519" max="519" width="0" style="4" hidden="1" customWidth="1"/>
    <col min="520" max="768" width="8.81640625" style="4"/>
    <col min="769" max="769" width="32" style="4" customWidth="1"/>
    <col min="770" max="770" width="15" style="4" customWidth="1"/>
    <col min="771" max="771" width="12.453125" style="4" customWidth="1"/>
    <col min="772" max="772" width="20.1796875" style="4" customWidth="1"/>
    <col min="773" max="773" width="19.1796875" style="4" customWidth="1"/>
    <col min="774" max="774" width="12.453125" style="4" customWidth="1"/>
    <col min="775" max="775" width="0" style="4" hidden="1" customWidth="1"/>
    <col min="776" max="1024" width="8.81640625" style="4"/>
    <col min="1025" max="1025" width="32" style="4" customWidth="1"/>
    <col min="1026" max="1026" width="15" style="4" customWidth="1"/>
    <col min="1027" max="1027" width="12.453125" style="4" customWidth="1"/>
    <col min="1028" max="1028" width="20.1796875" style="4" customWidth="1"/>
    <col min="1029" max="1029" width="19.1796875" style="4" customWidth="1"/>
    <col min="1030" max="1030" width="12.453125" style="4" customWidth="1"/>
    <col min="1031" max="1031" width="0" style="4" hidden="1" customWidth="1"/>
    <col min="1032" max="1280" width="8.81640625" style="4"/>
    <col min="1281" max="1281" width="32" style="4" customWidth="1"/>
    <col min="1282" max="1282" width="15" style="4" customWidth="1"/>
    <col min="1283" max="1283" width="12.453125" style="4" customWidth="1"/>
    <col min="1284" max="1284" width="20.1796875" style="4" customWidth="1"/>
    <col min="1285" max="1285" width="19.1796875" style="4" customWidth="1"/>
    <col min="1286" max="1286" width="12.453125" style="4" customWidth="1"/>
    <col min="1287" max="1287" width="0" style="4" hidden="1" customWidth="1"/>
    <col min="1288" max="1536" width="8.81640625" style="4"/>
    <col min="1537" max="1537" width="32" style="4" customWidth="1"/>
    <col min="1538" max="1538" width="15" style="4" customWidth="1"/>
    <col min="1539" max="1539" width="12.453125" style="4" customWidth="1"/>
    <col min="1540" max="1540" width="20.1796875" style="4" customWidth="1"/>
    <col min="1541" max="1541" width="19.1796875" style="4" customWidth="1"/>
    <col min="1542" max="1542" width="12.453125" style="4" customWidth="1"/>
    <col min="1543" max="1543" width="0" style="4" hidden="1" customWidth="1"/>
    <col min="1544" max="1792" width="8.81640625" style="4"/>
    <col min="1793" max="1793" width="32" style="4" customWidth="1"/>
    <col min="1794" max="1794" width="15" style="4" customWidth="1"/>
    <col min="1795" max="1795" width="12.453125" style="4" customWidth="1"/>
    <col min="1796" max="1796" width="20.1796875" style="4" customWidth="1"/>
    <col min="1797" max="1797" width="19.1796875" style="4" customWidth="1"/>
    <col min="1798" max="1798" width="12.453125" style="4" customWidth="1"/>
    <col min="1799" max="1799" width="0" style="4" hidden="1" customWidth="1"/>
    <col min="1800" max="2048" width="8.81640625" style="4"/>
    <col min="2049" max="2049" width="32" style="4" customWidth="1"/>
    <col min="2050" max="2050" width="15" style="4" customWidth="1"/>
    <col min="2051" max="2051" width="12.453125" style="4" customWidth="1"/>
    <col min="2052" max="2052" width="20.1796875" style="4" customWidth="1"/>
    <col min="2053" max="2053" width="19.1796875" style="4" customWidth="1"/>
    <col min="2054" max="2054" width="12.453125" style="4" customWidth="1"/>
    <col min="2055" max="2055" width="0" style="4" hidden="1" customWidth="1"/>
    <col min="2056" max="2304" width="8.81640625" style="4"/>
    <col min="2305" max="2305" width="32" style="4" customWidth="1"/>
    <col min="2306" max="2306" width="15" style="4" customWidth="1"/>
    <col min="2307" max="2307" width="12.453125" style="4" customWidth="1"/>
    <col min="2308" max="2308" width="20.1796875" style="4" customWidth="1"/>
    <col min="2309" max="2309" width="19.1796875" style="4" customWidth="1"/>
    <col min="2310" max="2310" width="12.453125" style="4" customWidth="1"/>
    <col min="2311" max="2311" width="0" style="4" hidden="1" customWidth="1"/>
    <col min="2312" max="2560" width="8.81640625" style="4"/>
    <col min="2561" max="2561" width="32" style="4" customWidth="1"/>
    <col min="2562" max="2562" width="15" style="4" customWidth="1"/>
    <col min="2563" max="2563" width="12.453125" style="4" customWidth="1"/>
    <col min="2564" max="2564" width="20.1796875" style="4" customWidth="1"/>
    <col min="2565" max="2565" width="19.1796875" style="4" customWidth="1"/>
    <col min="2566" max="2566" width="12.453125" style="4" customWidth="1"/>
    <col min="2567" max="2567" width="0" style="4" hidden="1" customWidth="1"/>
    <col min="2568" max="2816" width="8.81640625" style="4"/>
    <col min="2817" max="2817" width="32" style="4" customWidth="1"/>
    <col min="2818" max="2818" width="15" style="4" customWidth="1"/>
    <col min="2819" max="2819" width="12.453125" style="4" customWidth="1"/>
    <col min="2820" max="2820" width="20.1796875" style="4" customWidth="1"/>
    <col min="2821" max="2821" width="19.1796875" style="4" customWidth="1"/>
    <col min="2822" max="2822" width="12.453125" style="4" customWidth="1"/>
    <col min="2823" max="2823" width="0" style="4" hidden="1" customWidth="1"/>
    <col min="2824" max="3072" width="8.81640625" style="4"/>
    <col min="3073" max="3073" width="32" style="4" customWidth="1"/>
    <col min="3074" max="3074" width="15" style="4" customWidth="1"/>
    <col min="3075" max="3075" width="12.453125" style="4" customWidth="1"/>
    <col min="3076" max="3076" width="20.1796875" style="4" customWidth="1"/>
    <col min="3077" max="3077" width="19.1796875" style="4" customWidth="1"/>
    <col min="3078" max="3078" width="12.453125" style="4" customWidth="1"/>
    <col min="3079" max="3079" width="0" style="4" hidden="1" customWidth="1"/>
    <col min="3080" max="3328" width="8.81640625" style="4"/>
    <col min="3329" max="3329" width="32" style="4" customWidth="1"/>
    <col min="3330" max="3330" width="15" style="4" customWidth="1"/>
    <col min="3331" max="3331" width="12.453125" style="4" customWidth="1"/>
    <col min="3332" max="3332" width="20.1796875" style="4" customWidth="1"/>
    <col min="3333" max="3333" width="19.1796875" style="4" customWidth="1"/>
    <col min="3334" max="3334" width="12.453125" style="4" customWidth="1"/>
    <col min="3335" max="3335" width="0" style="4" hidden="1" customWidth="1"/>
    <col min="3336" max="3584" width="8.81640625" style="4"/>
    <col min="3585" max="3585" width="32" style="4" customWidth="1"/>
    <col min="3586" max="3586" width="15" style="4" customWidth="1"/>
    <col min="3587" max="3587" width="12.453125" style="4" customWidth="1"/>
    <col min="3588" max="3588" width="20.1796875" style="4" customWidth="1"/>
    <col min="3589" max="3589" width="19.1796875" style="4" customWidth="1"/>
    <col min="3590" max="3590" width="12.453125" style="4" customWidth="1"/>
    <col min="3591" max="3591" width="0" style="4" hidden="1" customWidth="1"/>
    <col min="3592" max="3840" width="8.81640625" style="4"/>
    <col min="3841" max="3841" width="32" style="4" customWidth="1"/>
    <col min="3842" max="3842" width="15" style="4" customWidth="1"/>
    <col min="3843" max="3843" width="12.453125" style="4" customWidth="1"/>
    <col min="3844" max="3844" width="20.1796875" style="4" customWidth="1"/>
    <col min="3845" max="3845" width="19.1796875" style="4" customWidth="1"/>
    <col min="3846" max="3846" width="12.453125" style="4" customWidth="1"/>
    <col min="3847" max="3847" width="0" style="4" hidden="1" customWidth="1"/>
    <col min="3848" max="4096" width="8.81640625" style="4"/>
    <col min="4097" max="4097" width="32" style="4" customWidth="1"/>
    <col min="4098" max="4098" width="15" style="4" customWidth="1"/>
    <col min="4099" max="4099" width="12.453125" style="4" customWidth="1"/>
    <col min="4100" max="4100" width="20.1796875" style="4" customWidth="1"/>
    <col min="4101" max="4101" width="19.1796875" style="4" customWidth="1"/>
    <col min="4102" max="4102" width="12.453125" style="4" customWidth="1"/>
    <col min="4103" max="4103" width="0" style="4" hidden="1" customWidth="1"/>
    <col min="4104" max="4352" width="8.81640625" style="4"/>
    <col min="4353" max="4353" width="32" style="4" customWidth="1"/>
    <col min="4354" max="4354" width="15" style="4" customWidth="1"/>
    <col min="4355" max="4355" width="12.453125" style="4" customWidth="1"/>
    <col min="4356" max="4356" width="20.1796875" style="4" customWidth="1"/>
    <col min="4357" max="4357" width="19.1796875" style="4" customWidth="1"/>
    <col min="4358" max="4358" width="12.453125" style="4" customWidth="1"/>
    <col min="4359" max="4359" width="0" style="4" hidden="1" customWidth="1"/>
    <col min="4360" max="4608" width="8.81640625" style="4"/>
    <col min="4609" max="4609" width="32" style="4" customWidth="1"/>
    <col min="4610" max="4610" width="15" style="4" customWidth="1"/>
    <col min="4611" max="4611" width="12.453125" style="4" customWidth="1"/>
    <col min="4612" max="4612" width="20.1796875" style="4" customWidth="1"/>
    <col min="4613" max="4613" width="19.1796875" style="4" customWidth="1"/>
    <col min="4614" max="4614" width="12.453125" style="4" customWidth="1"/>
    <col min="4615" max="4615" width="0" style="4" hidden="1" customWidth="1"/>
    <col min="4616" max="4864" width="8.81640625" style="4"/>
    <col min="4865" max="4865" width="32" style="4" customWidth="1"/>
    <col min="4866" max="4866" width="15" style="4" customWidth="1"/>
    <col min="4867" max="4867" width="12.453125" style="4" customWidth="1"/>
    <col min="4868" max="4868" width="20.1796875" style="4" customWidth="1"/>
    <col min="4869" max="4869" width="19.1796875" style="4" customWidth="1"/>
    <col min="4870" max="4870" width="12.453125" style="4" customWidth="1"/>
    <col min="4871" max="4871" width="0" style="4" hidden="1" customWidth="1"/>
    <col min="4872" max="5120" width="8.81640625" style="4"/>
    <col min="5121" max="5121" width="32" style="4" customWidth="1"/>
    <col min="5122" max="5122" width="15" style="4" customWidth="1"/>
    <col min="5123" max="5123" width="12.453125" style="4" customWidth="1"/>
    <col min="5124" max="5124" width="20.1796875" style="4" customWidth="1"/>
    <col min="5125" max="5125" width="19.1796875" style="4" customWidth="1"/>
    <col min="5126" max="5126" width="12.453125" style="4" customWidth="1"/>
    <col min="5127" max="5127" width="0" style="4" hidden="1" customWidth="1"/>
    <col min="5128" max="5376" width="8.81640625" style="4"/>
    <col min="5377" max="5377" width="32" style="4" customWidth="1"/>
    <col min="5378" max="5378" width="15" style="4" customWidth="1"/>
    <col min="5379" max="5379" width="12.453125" style="4" customWidth="1"/>
    <col min="5380" max="5380" width="20.1796875" style="4" customWidth="1"/>
    <col min="5381" max="5381" width="19.1796875" style="4" customWidth="1"/>
    <col min="5382" max="5382" width="12.453125" style="4" customWidth="1"/>
    <col min="5383" max="5383" width="0" style="4" hidden="1" customWidth="1"/>
    <col min="5384" max="5632" width="8.81640625" style="4"/>
    <col min="5633" max="5633" width="32" style="4" customWidth="1"/>
    <col min="5634" max="5634" width="15" style="4" customWidth="1"/>
    <col min="5635" max="5635" width="12.453125" style="4" customWidth="1"/>
    <col min="5636" max="5636" width="20.1796875" style="4" customWidth="1"/>
    <col min="5637" max="5637" width="19.1796875" style="4" customWidth="1"/>
    <col min="5638" max="5638" width="12.453125" style="4" customWidth="1"/>
    <col min="5639" max="5639" width="0" style="4" hidden="1" customWidth="1"/>
    <col min="5640" max="5888" width="8.81640625" style="4"/>
    <col min="5889" max="5889" width="32" style="4" customWidth="1"/>
    <col min="5890" max="5890" width="15" style="4" customWidth="1"/>
    <col min="5891" max="5891" width="12.453125" style="4" customWidth="1"/>
    <col min="5892" max="5892" width="20.1796875" style="4" customWidth="1"/>
    <col min="5893" max="5893" width="19.1796875" style="4" customWidth="1"/>
    <col min="5894" max="5894" width="12.453125" style="4" customWidth="1"/>
    <col min="5895" max="5895" width="0" style="4" hidden="1" customWidth="1"/>
    <col min="5896" max="6144" width="8.81640625" style="4"/>
    <col min="6145" max="6145" width="32" style="4" customWidth="1"/>
    <col min="6146" max="6146" width="15" style="4" customWidth="1"/>
    <col min="6147" max="6147" width="12.453125" style="4" customWidth="1"/>
    <col min="6148" max="6148" width="20.1796875" style="4" customWidth="1"/>
    <col min="6149" max="6149" width="19.1796875" style="4" customWidth="1"/>
    <col min="6150" max="6150" width="12.453125" style="4" customWidth="1"/>
    <col min="6151" max="6151" width="0" style="4" hidden="1" customWidth="1"/>
    <col min="6152" max="6400" width="8.81640625" style="4"/>
    <col min="6401" max="6401" width="32" style="4" customWidth="1"/>
    <col min="6402" max="6402" width="15" style="4" customWidth="1"/>
    <col min="6403" max="6403" width="12.453125" style="4" customWidth="1"/>
    <col min="6404" max="6404" width="20.1796875" style="4" customWidth="1"/>
    <col min="6405" max="6405" width="19.1796875" style="4" customWidth="1"/>
    <col min="6406" max="6406" width="12.453125" style="4" customWidth="1"/>
    <col min="6407" max="6407" width="0" style="4" hidden="1" customWidth="1"/>
    <col min="6408" max="6656" width="8.81640625" style="4"/>
    <col min="6657" max="6657" width="32" style="4" customWidth="1"/>
    <col min="6658" max="6658" width="15" style="4" customWidth="1"/>
    <col min="6659" max="6659" width="12.453125" style="4" customWidth="1"/>
    <col min="6660" max="6660" width="20.1796875" style="4" customWidth="1"/>
    <col min="6661" max="6661" width="19.1796875" style="4" customWidth="1"/>
    <col min="6662" max="6662" width="12.453125" style="4" customWidth="1"/>
    <col min="6663" max="6663" width="0" style="4" hidden="1" customWidth="1"/>
    <col min="6664" max="6912" width="8.81640625" style="4"/>
    <col min="6913" max="6913" width="32" style="4" customWidth="1"/>
    <col min="6914" max="6914" width="15" style="4" customWidth="1"/>
    <col min="6915" max="6915" width="12.453125" style="4" customWidth="1"/>
    <col min="6916" max="6916" width="20.1796875" style="4" customWidth="1"/>
    <col min="6917" max="6917" width="19.1796875" style="4" customWidth="1"/>
    <col min="6918" max="6918" width="12.453125" style="4" customWidth="1"/>
    <col min="6919" max="6919" width="0" style="4" hidden="1" customWidth="1"/>
    <col min="6920" max="7168" width="8.81640625" style="4"/>
    <col min="7169" max="7169" width="32" style="4" customWidth="1"/>
    <col min="7170" max="7170" width="15" style="4" customWidth="1"/>
    <col min="7171" max="7171" width="12.453125" style="4" customWidth="1"/>
    <col min="7172" max="7172" width="20.1796875" style="4" customWidth="1"/>
    <col min="7173" max="7173" width="19.1796875" style="4" customWidth="1"/>
    <col min="7174" max="7174" width="12.453125" style="4" customWidth="1"/>
    <col min="7175" max="7175" width="0" style="4" hidden="1" customWidth="1"/>
    <col min="7176" max="7424" width="8.81640625" style="4"/>
    <col min="7425" max="7425" width="32" style="4" customWidth="1"/>
    <col min="7426" max="7426" width="15" style="4" customWidth="1"/>
    <col min="7427" max="7427" width="12.453125" style="4" customWidth="1"/>
    <col min="7428" max="7428" width="20.1796875" style="4" customWidth="1"/>
    <col min="7429" max="7429" width="19.1796875" style="4" customWidth="1"/>
    <col min="7430" max="7430" width="12.453125" style="4" customWidth="1"/>
    <col min="7431" max="7431" width="0" style="4" hidden="1" customWidth="1"/>
    <col min="7432" max="7680" width="8.81640625" style="4"/>
    <col min="7681" max="7681" width="32" style="4" customWidth="1"/>
    <col min="7682" max="7682" width="15" style="4" customWidth="1"/>
    <col min="7683" max="7683" width="12.453125" style="4" customWidth="1"/>
    <col min="7684" max="7684" width="20.1796875" style="4" customWidth="1"/>
    <col min="7685" max="7685" width="19.1796875" style="4" customWidth="1"/>
    <col min="7686" max="7686" width="12.453125" style="4" customWidth="1"/>
    <col min="7687" max="7687" width="0" style="4" hidden="1" customWidth="1"/>
    <col min="7688" max="7936" width="8.81640625" style="4"/>
    <col min="7937" max="7937" width="32" style="4" customWidth="1"/>
    <col min="7938" max="7938" width="15" style="4" customWidth="1"/>
    <col min="7939" max="7939" width="12.453125" style="4" customWidth="1"/>
    <col min="7940" max="7940" width="20.1796875" style="4" customWidth="1"/>
    <col min="7941" max="7941" width="19.1796875" style="4" customWidth="1"/>
    <col min="7942" max="7942" width="12.453125" style="4" customWidth="1"/>
    <col min="7943" max="7943" width="0" style="4" hidden="1" customWidth="1"/>
    <col min="7944" max="8192" width="8.81640625" style="4"/>
    <col min="8193" max="8193" width="32" style="4" customWidth="1"/>
    <col min="8194" max="8194" width="15" style="4" customWidth="1"/>
    <col min="8195" max="8195" width="12.453125" style="4" customWidth="1"/>
    <col min="8196" max="8196" width="20.1796875" style="4" customWidth="1"/>
    <col min="8197" max="8197" width="19.1796875" style="4" customWidth="1"/>
    <col min="8198" max="8198" width="12.453125" style="4" customWidth="1"/>
    <col min="8199" max="8199" width="0" style="4" hidden="1" customWidth="1"/>
    <col min="8200" max="8448" width="8.81640625" style="4"/>
    <col min="8449" max="8449" width="32" style="4" customWidth="1"/>
    <col min="8450" max="8450" width="15" style="4" customWidth="1"/>
    <col min="8451" max="8451" width="12.453125" style="4" customWidth="1"/>
    <col min="8452" max="8452" width="20.1796875" style="4" customWidth="1"/>
    <col min="8453" max="8453" width="19.1796875" style="4" customWidth="1"/>
    <col min="8454" max="8454" width="12.453125" style="4" customWidth="1"/>
    <col min="8455" max="8455" width="0" style="4" hidden="1" customWidth="1"/>
    <col min="8456" max="8704" width="8.81640625" style="4"/>
    <col min="8705" max="8705" width="32" style="4" customWidth="1"/>
    <col min="8706" max="8706" width="15" style="4" customWidth="1"/>
    <col min="8707" max="8707" width="12.453125" style="4" customWidth="1"/>
    <col min="8708" max="8708" width="20.1796875" style="4" customWidth="1"/>
    <col min="8709" max="8709" width="19.1796875" style="4" customWidth="1"/>
    <col min="8710" max="8710" width="12.453125" style="4" customWidth="1"/>
    <col min="8711" max="8711" width="0" style="4" hidden="1" customWidth="1"/>
    <col min="8712" max="8960" width="8.81640625" style="4"/>
    <col min="8961" max="8961" width="32" style="4" customWidth="1"/>
    <col min="8962" max="8962" width="15" style="4" customWidth="1"/>
    <col min="8963" max="8963" width="12.453125" style="4" customWidth="1"/>
    <col min="8964" max="8964" width="20.1796875" style="4" customWidth="1"/>
    <col min="8965" max="8965" width="19.1796875" style="4" customWidth="1"/>
    <col min="8966" max="8966" width="12.453125" style="4" customWidth="1"/>
    <col min="8967" max="8967" width="0" style="4" hidden="1" customWidth="1"/>
    <col min="8968" max="9216" width="8.81640625" style="4"/>
    <col min="9217" max="9217" width="32" style="4" customWidth="1"/>
    <col min="9218" max="9218" width="15" style="4" customWidth="1"/>
    <col min="9219" max="9219" width="12.453125" style="4" customWidth="1"/>
    <col min="9220" max="9220" width="20.1796875" style="4" customWidth="1"/>
    <col min="9221" max="9221" width="19.1796875" style="4" customWidth="1"/>
    <col min="9222" max="9222" width="12.453125" style="4" customWidth="1"/>
    <col min="9223" max="9223" width="0" style="4" hidden="1" customWidth="1"/>
    <col min="9224" max="9472" width="8.81640625" style="4"/>
    <col min="9473" max="9473" width="32" style="4" customWidth="1"/>
    <col min="9474" max="9474" width="15" style="4" customWidth="1"/>
    <col min="9475" max="9475" width="12.453125" style="4" customWidth="1"/>
    <col min="9476" max="9476" width="20.1796875" style="4" customWidth="1"/>
    <col min="9477" max="9477" width="19.1796875" style="4" customWidth="1"/>
    <col min="9478" max="9478" width="12.453125" style="4" customWidth="1"/>
    <col min="9479" max="9479" width="0" style="4" hidden="1" customWidth="1"/>
    <col min="9480" max="9728" width="8.81640625" style="4"/>
    <col min="9729" max="9729" width="32" style="4" customWidth="1"/>
    <col min="9730" max="9730" width="15" style="4" customWidth="1"/>
    <col min="9731" max="9731" width="12.453125" style="4" customWidth="1"/>
    <col min="9732" max="9732" width="20.1796875" style="4" customWidth="1"/>
    <col min="9733" max="9733" width="19.1796875" style="4" customWidth="1"/>
    <col min="9734" max="9734" width="12.453125" style="4" customWidth="1"/>
    <col min="9735" max="9735" width="0" style="4" hidden="1" customWidth="1"/>
    <col min="9736" max="9984" width="8.81640625" style="4"/>
    <col min="9985" max="9985" width="32" style="4" customWidth="1"/>
    <col min="9986" max="9986" width="15" style="4" customWidth="1"/>
    <col min="9987" max="9987" width="12.453125" style="4" customWidth="1"/>
    <col min="9988" max="9988" width="20.1796875" style="4" customWidth="1"/>
    <col min="9989" max="9989" width="19.1796875" style="4" customWidth="1"/>
    <col min="9990" max="9990" width="12.453125" style="4" customWidth="1"/>
    <col min="9991" max="9991" width="0" style="4" hidden="1" customWidth="1"/>
    <col min="9992" max="10240" width="8.81640625" style="4"/>
    <col min="10241" max="10241" width="32" style="4" customWidth="1"/>
    <col min="10242" max="10242" width="15" style="4" customWidth="1"/>
    <col min="10243" max="10243" width="12.453125" style="4" customWidth="1"/>
    <col min="10244" max="10244" width="20.1796875" style="4" customWidth="1"/>
    <col min="10245" max="10245" width="19.1796875" style="4" customWidth="1"/>
    <col min="10246" max="10246" width="12.453125" style="4" customWidth="1"/>
    <col min="10247" max="10247" width="0" style="4" hidden="1" customWidth="1"/>
    <col min="10248" max="10496" width="8.81640625" style="4"/>
    <col min="10497" max="10497" width="32" style="4" customWidth="1"/>
    <col min="10498" max="10498" width="15" style="4" customWidth="1"/>
    <col min="10499" max="10499" width="12.453125" style="4" customWidth="1"/>
    <col min="10500" max="10500" width="20.1796875" style="4" customWidth="1"/>
    <col min="10501" max="10501" width="19.1796875" style="4" customWidth="1"/>
    <col min="10502" max="10502" width="12.453125" style="4" customWidth="1"/>
    <col min="10503" max="10503" width="0" style="4" hidden="1" customWidth="1"/>
    <col min="10504" max="10752" width="8.81640625" style="4"/>
    <col min="10753" max="10753" width="32" style="4" customWidth="1"/>
    <col min="10754" max="10754" width="15" style="4" customWidth="1"/>
    <col min="10755" max="10755" width="12.453125" style="4" customWidth="1"/>
    <col min="10756" max="10756" width="20.1796875" style="4" customWidth="1"/>
    <col min="10757" max="10757" width="19.1796875" style="4" customWidth="1"/>
    <col min="10758" max="10758" width="12.453125" style="4" customWidth="1"/>
    <col min="10759" max="10759" width="0" style="4" hidden="1" customWidth="1"/>
    <col min="10760" max="11008" width="8.81640625" style="4"/>
    <col min="11009" max="11009" width="32" style="4" customWidth="1"/>
    <col min="11010" max="11010" width="15" style="4" customWidth="1"/>
    <col min="11011" max="11011" width="12.453125" style="4" customWidth="1"/>
    <col min="11012" max="11012" width="20.1796875" style="4" customWidth="1"/>
    <col min="11013" max="11013" width="19.1796875" style="4" customWidth="1"/>
    <col min="11014" max="11014" width="12.453125" style="4" customWidth="1"/>
    <col min="11015" max="11015" width="0" style="4" hidden="1" customWidth="1"/>
    <col min="11016" max="11264" width="8.81640625" style="4"/>
    <col min="11265" max="11265" width="32" style="4" customWidth="1"/>
    <col min="11266" max="11266" width="15" style="4" customWidth="1"/>
    <col min="11267" max="11267" width="12.453125" style="4" customWidth="1"/>
    <col min="11268" max="11268" width="20.1796875" style="4" customWidth="1"/>
    <col min="11269" max="11269" width="19.1796875" style="4" customWidth="1"/>
    <col min="11270" max="11270" width="12.453125" style="4" customWidth="1"/>
    <col min="11271" max="11271" width="0" style="4" hidden="1" customWidth="1"/>
    <col min="11272" max="11520" width="8.81640625" style="4"/>
    <col min="11521" max="11521" width="32" style="4" customWidth="1"/>
    <col min="11522" max="11522" width="15" style="4" customWidth="1"/>
    <col min="11523" max="11523" width="12.453125" style="4" customWidth="1"/>
    <col min="11524" max="11524" width="20.1796875" style="4" customWidth="1"/>
    <col min="11525" max="11525" width="19.1796875" style="4" customWidth="1"/>
    <col min="11526" max="11526" width="12.453125" style="4" customWidth="1"/>
    <col min="11527" max="11527" width="0" style="4" hidden="1" customWidth="1"/>
    <col min="11528" max="11776" width="8.81640625" style="4"/>
    <col min="11777" max="11777" width="32" style="4" customWidth="1"/>
    <col min="11778" max="11778" width="15" style="4" customWidth="1"/>
    <col min="11779" max="11779" width="12.453125" style="4" customWidth="1"/>
    <col min="11780" max="11780" width="20.1796875" style="4" customWidth="1"/>
    <col min="11781" max="11781" width="19.1796875" style="4" customWidth="1"/>
    <col min="11782" max="11782" width="12.453125" style="4" customWidth="1"/>
    <col min="11783" max="11783" width="0" style="4" hidden="1" customWidth="1"/>
    <col min="11784" max="12032" width="8.81640625" style="4"/>
    <col min="12033" max="12033" width="32" style="4" customWidth="1"/>
    <col min="12034" max="12034" width="15" style="4" customWidth="1"/>
    <col min="12035" max="12035" width="12.453125" style="4" customWidth="1"/>
    <col min="12036" max="12036" width="20.1796875" style="4" customWidth="1"/>
    <col min="12037" max="12037" width="19.1796875" style="4" customWidth="1"/>
    <col min="12038" max="12038" width="12.453125" style="4" customWidth="1"/>
    <col min="12039" max="12039" width="0" style="4" hidden="1" customWidth="1"/>
    <col min="12040" max="12288" width="8.81640625" style="4"/>
    <col min="12289" max="12289" width="32" style="4" customWidth="1"/>
    <col min="12290" max="12290" width="15" style="4" customWidth="1"/>
    <col min="12291" max="12291" width="12.453125" style="4" customWidth="1"/>
    <col min="12292" max="12292" width="20.1796875" style="4" customWidth="1"/>
    <col min="12293" max="12293" width="19.1796875" style="4" customWidth="1"/>
    <col min="12294" max="12294" width="12.453125" style="4" customWidth="1"/>
    <col min="12295" max="12295" width="0" style="4" hidden="1" customWidth="1"/>
    <col min="12296" max="12544" width="8.81640625" style="4"/>
    <col min="12545" max="12545" width="32" style="4" customWidth="1"/>
    <col min="12546" max="12546" width="15" style="4" customWidth="1"/>
    <col min="12547" max="12547" width="12.453125" style="4" customWidth="1"/>
    <col min="12548" max="12548" width="20.1796875" style="4" customWidth="1"/>
    <col min="12549" max="12549" width="19.1796875" style="4" customWidth="1"/>
    <col min="12550" max="12550" width="12.453125" style="4" customWidth="1"/>
    <col min="12551" max="12551" width="0" style="4" hidden="1" customWidth="1"/>
    <col min="12552" max="12800" width="8.81640625" style="4"/>
    <col min="12801" max="12801" width="32" style="4" customWidth="1"/>
    <col min="12802" max="12802" width="15" style="4" customWidth="1"/>
    <col min="12803" max="12803" width="12.453125" style="4" customWidth="1"/>
    <col min="12804" max="12804" width="20.1796875" style="4" customWidth="1"/>
    <col min="12805" max="12805" width="19.1796875" style="4" customWidth="1"/>
    <col min="12806" max="12806" width="12.453125" style="4" customWidth="1"/>
    <col min="12807" max="12807" width="0" style="4" hidden="1" customWidth="1"/>
    <col min="12808" max="13056" width="8.81640625" style="4"/>
    <col min="13057" max="13057" width="32" style="4" customWidth="1"/>
    <col min="13058" max="13058" width="15" style="4" customWidth="1"/>
    <col min="13059" max="13059" width="12.453125" style="4" customWidth="1"/>
    <col min="13060" max="13060" width="20.1796875" style="4" customWidth="1"/>
    <col min="13061" max="13061" width="19.1796875" style="4" customWidth="1"/>
    <col min="13062" max="13062" width="12.453125" style="4" customWidth="1"/>
    <col min="13063" max="13063" width="0" style="4" hidden="1" customWidth="1"/>
    <col min="13064" max="13312" width="8.81640625" style="4"/>
    <col min="13313" max="13313" width="32" style="4" customWidth="1"/>
    <col min="13314" max="13314" width="15" style="4" customWidth="1"/>
    <col min="13315" max="13315" width="12.453125" style="4" customWidth="1"/>
    <col min="13316" max="13316" width="20.1796875" style="4" customWidth="1"/>
    <col min="13317" max="13317" width="19.1796875" style="4" customWidth="1"/>
    <col min="13318" max="13318" width="12.453125" style="4" customWidth="1"/>
    <col min="13319" max="13319" width="0" style="4" hidden="1" customWidth="1"/>
    <col min="13320" max="13568" width="8.81640625" style="4"/>
    <col min="13569" max="13569" width="32" style="4" customWidth="1"/>
    <col min="13570" max="13570" width="15" style="4" customWidth="1"/>
    <col min="13571" max="13571" width="12.453125" style="4" customWidth="1"/>
    <col min="13572" max="13572" width="20.1796875" style="4" customWidth="1"/>
    <col min="13573" max="13573" width="19.1796875" style="4" customWidth="1"/>
    <col min="13574" max="13574" width="12.453125" style="4" customWidth="1"/>
    <col min="13575" max="13575" width="0" style="4" hidden="1" customWidth="1"/>
    <col min="13576" max="13824" width="8.81640625" style="4"/>
    <col min="13825" max="13825" width="32" style="4" customWidth="1"/>
    <col min="13826" max="13826" width="15" style="4" customWidth="1"/>
    <col min="13827" max="13827" width="12.453125" style="4" customWidth="1"/>
    <col min="13828" max="13828" width="20.1796875" style="4" customWidth="1"/>
    <col min="13829" max="13829" width="19.1796875" style="4" customWidth="1"/>
    <col min="13830" max="13830" width="12.453125" style="4" customWidth="1"/>
    <col min="13831" max="13831" width="0" style="4" hidden="1" customWidth="1"/>
    <col min="13832" max="14080" width="8.81640625" style="4"/>
    <col min="14081" max="14081" width="32" style="4" customWidth="1"/>
    <col min="14082" max="14082" width="15" style="4" customWidth="1"/>
    <col min="14083" max="14083" width="12.453125" style="4" customWidth="1"/>
    <col min="14084" max="14084" width="20.1796875" style="4" customWidth="1"/>
    <col min="14085" max="14085" width="19.1796875" style="4" customWidth="1"/>
    <col min="14086" max="14086" width="12.453125" style="4" customWidth="1"/>
    <col min="14087" max="14087" width="0" style="4" hidden="1" customWidth="1"/>
    <col min="14088" max="14336" width="8.81640625" style="4"/>
    <col min="14337" max="14337" width="32" style="4" customWidth="1"/>
    <col min="14338" max="14338" width="15" style="4" customWidth="1"/>
    <col min="14339" max="14339" width="12.453125" style="4" customWidth="1"/>
    <col min="14340" max="14340" width="20.1796875" style="4" customWidth="1"/>
    <col min="14341" max="14341" width="19.1796875" style="4" customWidth="1"/>
    <col min="14342" max="14342" width="12.453125" style="4" customWidth="1"/>
    <col min="14343" max="14343" width="0" style="4" hidden="1" customWidth="1"/>
    <col min="14344" max="14592" width="8.81640625" style="4"/>
    <col min="14593" max="14593" width="32" style="4" customWidth="1"/>
    <col min="14594" max="14594" width="15" style="4" customWidth="1"/>
    <col min="14595" max="14595" width="12.453125" style="4" customWidth="1"/>
    <col min="14596" max="14596" width="20.1796875" style="4" customWidth="1"/>
    <col min="14597" max="14597" width="19.1796875" style="4" customWidth="1"/>
    <col min="14598" max="14598" width="12.453125" style="4" customWidth="1"/>
    <col min="14599" max="14599" width="0" style="4" hidden="1" customWidth="1"/>
    <col min="14600" max="14848" width="8.81640625" style="4"/>
    <col min="14849" max="14849" width="32" style="4" customWidth="1"/>
    <col min="14850" max="14850" width="15" style="4" customWidth="1"/>
    <col min="14851" max="14851" width="12.453125" style="4" customWidth="1"/>
    <col min="14852" max="14852" width="20.1796875" style="4" customWidth="1"/>
    <col min="14853" max="14853" width="19.1796875" style="4" customWidth="1"/>
    <col min="14854" max="14854" width="12.453125" style="4" customWidth="1"/>
    <col min="14855" max="14855" width="0" style="4" hidden="1" customWidth="1"/>
    <col min="14856" max="15104" width="8.81640625" style="4"/>
    <col min="15105" max="15105" width="32" style="4" customWidth="1"/>
    <col min="15106" max="15106" width="15" style="4" customWidth="1"/>
    <col min="15107" max="15107" width="12.453125" style="4" customWidth="1"/>
    <col min="15108" max="15108" width="20.1796875" style="4" customWidth="1"/>
    <col min="15109" max="15109" width="19.1796875" style="4" customWidth="1"/>
    <col min="15110" max="15110" width="12.453125" style="4" customWidth="1"/>
    <col min="15111" max="15111" width="0" style="4" hidden="1" customWidth="1"/>
    <col min="15112" max="15360" width="8.81640625" style="4"/>
    <col min="15361" max="15361" width="32" style="4" customWidth="1"/>
    <col min="15362" max="15362" width="15" style="4" customWidth="1"/>
    <col min="15363" max="15363" width="12.453125" style="4" customWidth="1"/>
    <col min="15364" max="15364" width="20.1796875" style="4" customWidth="1"/>
    <col min="15365" max="15365" width="19.1796875" style="4" customWidth="1"/>
    <col min="15366" max="15366" width="12.453125" style="4" customWidth="1"/>
    <col min="15367" max="15367" width="0" style="4" hidden="1" customWidth="1"/>
    <col min="15368" max="15616" width="8.81640625" style="4"/>
    <col min="15617" max="15617" width="32" style="4" customWidth="1"/>
    <col min="15618" max="15618" width="15" style="4" customWidth="1"/>
    <col min="15619" max="15619" width="12.453125" style="4" customWidth="1"/>
    <col min="15620" max="15620" width="20.1796875" style="4" customWidth="1"/>
    <col min="15621" max="15621" width="19.1796875" style="4" customWidth="1"/>
    <col min="15622" max="15622" width="12.453125" style="4" customWidth="1"/>
    <col min="15623" max="15623" width="0" style="4" hidden="1" customWidth="1"/>
    <col min="15624" max="15872" width="8.81640625" style="4"/>
    <col min="15873" max="15873" width="32" style="4" customWidth="1"/>
    <col min="15874" max="15874" width="15" style="4" customWidth="1"/>
    <col min="15875" max="15875" width="12.453125" style="4" customWidth="1"/>
    <col min="15876" max="15876" width="20.1796875" style="4" customWidth="1"/>
    <col min="15877" max="15877" width="19.1796875" style="4" customWidth="1"/>
    <col min="15878" max="15878" width="12.453125" style="4" customWidth="1"/>
    <col min="15879" max="15879" width="0" style="4" hidden="1" customWidth="1"/>
    <col min="15880" max="16128" width="8.81640625" style="4"/>
    <col min="16129" max="16129" width="32" style="4" customWidth="1"/>
    <col min="16130" max="16130" width="15" style="4" customWidth="1"/>
    <col min="16131" max="16131" width="12.453125" style="4" customWidth="1"/>
    <col min="16132" max="16132" width="20.1796875" style="4" customWidth="1"/>
    <col min="16133" max="16133" width="19.1796875" style="4" customWidth="1"/>
    <col min="16134" max="16134" width="12.453125" style="4" customWidth="1"/>
    <col min="16135" max="16135" width="0" style="4" hidden="1" customWidth="1"/>
    <col min="16136" max="16384" width="8.81640625" style="4"/>
  </cols>
  <sheetData>
    <row r="1" spans="1:6" ht="23.25" customHeight="1" x14ac:dyDescent="0.4">
      <c r="A1" s="1" t="s">
        <v>0</v>
      </c>
      <c r="E1" s="33" t="s">
        <v>77</v>
      </c>
    </row>
    <row r="2" spans="1:6" x14ac:dyDescent="0.35">
      <c r="E2" s="33" t="s">
        <v>78</v>
      </c>
    </row>
    <row r="4" spans="1:6" ht="16.5" customHeight="1" x14ac:dyDescent="0.4">
      <c r="A4" s="1" t="s">
        <v>3</v>
      </c>
      <c r="C4" s="46" t="s">
        <v>4</v>
      </c>
      <c r="D4" s="47"/>
      <c r="E4" s="47"/>
      <c r="F4" s="47"/>
    </row>
    <row r="5" spans="1:6" ht="14.25" customHeight="1" x14ac:dyDescent="0.35">
      <c r="A5" s="6" t="s">
        <v>5</v>
      </c>
      <c r="C5" s="41" t="s">
        <v>6</v>
      </c>
      <c r="D5" s="42">
        <v>15000</v>
      </c>
      <c r="E5" s="25" t="s">
        <v>7</v>
      </c>
      <c r="F5" s="26">
        <f>C21</f>
        <v>0.98933333333333329</v>
      </c>
    </row>
    <row r="6" spans="1:6" ht="14.25" customHeight="1" x14ac:dyDescent="0.35">
      <c r="A6" s="6"/>
      <c r="C6" s="41" t="s">
        <v>8</v>
      </c>
      <c r="D6" s="43">
        <v>1.95</v>
      </c>
      <c r="E6" s="7" t="s">
        <v>9</v>
      </c>
      <c r="F6" s="8">
        <f>C33</f>
        <v>0.41860000000000003</v>
      </c>
    </row>
    <row r="7" spans="1:6" ht="14.25" customHeight="1" x14ac:dyDescent="0.35">
      <c r="A7" s="6"/>
      <c r="C7" s="41" t="s">
        <v>10</v>
      </c>
      <c r="D7" s="43">
        <v>5000</v>
      </c>
      <c r="E7" s="25" t="s">
        <v>11</v>
      </c>
      <c r="F7" s="24">
        <f>B33</f>
        <v>6279</v>
      </c>
    </row>
    <row r="8" spans="1:6" x14ac:dyDescent="0.35">
      <c r="A8" s="9" t="s">
        <v>12</v>
      </c>
      <c r="C8" s="4"/>
    </row>
    <row r="9" spans="1:6" x14ac:dyDescent="0.35">
      <c r="A9" s="5" t="s">
        <v>13</v>
      </c>
      <c r="B9" s="10"/>
      <c r="C9" s="13" t="s">
        <v>14</v>
      </c>
      <c r="D9" s="25" t="s">
        <v>1</v>
      </c>
      <c r="E9" s="27">
        <f>D6-F5</f>
        <v>0.96066666666666667</v>
      </c>
      <c r="F9" s="28"/>
    </row>
    <row r="10" spans="1:6" x14ac:dyDescent="0.35">
      <c r="A10" s="11" t="s">
        <v>15</v>
      </c>
      <c r="B10" s="40">
        <v>475</v>
      </c>
      <c r="C10" s="22">
        <f>B10/$D$5</f>
        <v>3.1666666666666669E-2</v>
      </c>
      <c r="D10" s="23" t="s">
        <v>2</v>
      </c>
      <c r="E10" s="29">
        <f>(F7+D7)/E9</f>
        <v>11740.804996530187</v>
      </c>
      <c r="F10" s="28"/>
    </row>
    <row r="11" spans="1:6" x14ac:dyDescent="0.35">
      <c r="A11" s="11" t="s">
        <v>16</v>
      </c>
      <c r="B11" s="40">
        <v>2000</v>
      </c>
      <c r="C11" s="22">
        <v>0.13</v>
      </c>
    </row>
    <row r="12" spans="1:6" x14ac:dyDescent="0.35">
      <c r="A12" s="11" t="s">
        <v>17</v>
      </c>
      <c r="B12" s="40">
        <v>620</v>
      </c>
      <c r="C12" s="22">
        <f t="shared" ref="C12:C21" si="0">B12/$D$5</f>
        <v>4.1333333333333333E-2</v>
      </c>
    </row>
    <row r="13" spans="1:6" x14ac:dyDescent="0.35">
      <c r="A13" s="11" t="s">
        <v>18</v>
      </c>
      <c r="B13" s="40">
        <v>1875</v>
      </c>
      <c r="C13" s="22">
        <f t="shared" si="0"/>
        <v>0.125</v>
      </c>
      <c r="E13" s="12"/>
    </row>
    <row r="14" spans="1:6" x14ac:dyDescent="0.35">
      <c r="A14" s="11" t="s">
        <v>19</v>
      </c>
      <c r="B14" s="40">
        <v>145</v>
      </c>
      <c r="C14" s="22">
        <f t="shared" si="0"/>
        <v>9.6666666666666672E-3</v>
      </c>
      <c r="E14" s="12"/>
    </row>
    <row r="15" spans="1:6" x14ac:dyDescent="0.35">
      <c r="A15" s="11" t="s">
        <v>20</v>
      </c>
      <c r="B15" s="40">
        <v>1250</v>
      </c>
      <c r="C15" s="22">
        <f t="shared" si="0"/>
        <v>8.3333333333333329E-2</v>
      </c>
      <c r="E15" s="12"/>
    </row>
    <row r="16" spans="1:6" x14ac:dyDescent="0.35">
      <c r="A16" s="11" t="s">
        <v>21</v>
      </c>
      <c r="B16" s="40">
        <v>250</v>
      </c>
      <c r="C16" s="22">
        <f t="shared" si="0"/>
        <v>1.6666666666666666E-2</v>
      </c>
      <c r="E16" s="12"/>
    </row>
    <row r="17" spans="1:5" x14ac:dyDescent="0.35">
      <c r="A17" s="11" t="s">
        <v>22</v>
      </c>
      <c r="B17" s="40">
        <v>475</v>
      </c>
      <c r="C17" s="22">
        <f t="shared" si="0"/>
        <v>3.1666666666666669E-2</v>
      </c>
      <c r="E17" s="12"/>
    </row>
    <row r="18" spans="1:5" ht="12.75" customHeight="1" x14ac:dyDescent="0.35">
      <c r="A18" s="11" t="s">
        <v>23</v>
      </c>
      <c r="B18" s="40">
        <v>3250</v>
      </c>
      <c r="C18" s="22">
        <f t="shared" si="0"/>
        <v>0.21666666666666667</v>
      </c>
      <c r="E18" s="12"/>
    </row>
    <row r="19" spans="1:5" x14ac:dyDescent="0.35">
      <c r="A19" s="11" t="s">
        <v>24</v>
      </c>
      <c r="B19" s="40">
        <v>1250</v>
      </c>
      <c r="C19" s="22">
        <f t="shared" si="0"/>
        <v>8.3333333333333329E-2</v>
      </c>
      <c r="E19" s="12"/>
    </row>
    <row r="20" spans="1:5" x14ac:dyDescent="0.35">
      <c r="A20" s="11" t="s">
        <v>25</v>
      </c>
      <c r="B20" s="40">
        <v>3250</v>
      </c>
      <c r="C20" s="22">
        <f t="shared" si="0"/>
        <v>0.21666666666666667</v>
      </c>
      <c r="E20" s="12"/>
    </row>
    <row r="21" spans="1:5" s="16" customFormat="1" x14ac:dyDescent="0.35">
      <c r="A21" s="13" t="s">
        <v>26</v>
      </c>
      <c r="B21" s="14">
        <f>SUM(B10:B20)</f>
        <v>14840</v>
      </c>
      <c r="C21" s="15">
        <f t="shared" si="0"/>
        <v>0.98933333333333329</v>
      </c>
      <c r="E21" s="12"/>
    </row>
    <row r="22" spans="1:5" x14ac:dyDescent="0.35">
      <c r="A22" s="17"/>
      <c r="B22" s="10"/>
      <c r="C22" s="17"/>
      <c r="E22" s="12"/>
    </row>
    <row r="23" spans="1:5" x14ac:dyDescent="0.35">
      <c r="A23" s="5" t="s">
        <v>27</v>
      </c>
      <c r="B23" s="10"/>
      <c r="C23" s="5" t="s">
        <v>14</v>
      </c>
      <c r="E23" s="12"/>
    </row>
    <row r="24" spans="1:5" x14ac:dyDescent="0.35">
      <c r="A24" s="11" t="s">
        <v>28</v>
      </c>
      <c r="B24" s="40">
        <v>550</v>
      </c>
      <c r="C24" s="22">
        <f t="shared" ref="C24:C30" si="1">B24/$D$5</f>
        <v>3.6666666666666667E-2</v>
      </c>
      <c r="E24" s="12"/>
    </row>
    <row r="25" spans="1:5" x14ac:dyDescent="0.35">
      <c r="A25" s="13" t="s">
        <v>29</v>
      </c>
      <c r="B25" s="14">
        <f>D48</f>
        <v>3744</v>
      </c>
      <c r="C25" s="15">
        <f t="shared" si="1"/>
        <v>0.24959999999999999</v>
      </c>
    </row>
    <row r="26" spans="1:5" x14ac:dyDescent="0.35">
      <c r="A26" s="11" t="s">
        <v>30</v>
      </c>
      <c r="B26" s="40">
        <v>100</v>
      </c>
      <c r="C26" s="22">
        <f t="shared" si="1"/>
        <v>6.6666666666666671E-3</v>
      </c>
    </row>
    <row r="27" spans="1:5" x14ac:dyDescent="0.35">
      <c r="A27" s="11" t="s">
        <v>31</v>
      </c>
      <c r="B27" s="40">
        <v>490</v>
      </c>
      <c r="C27" s="22">
        <f t="shared" si="1"/>
        <v>3.2666666666666663E-2</v>
      </c>
    </row>
    <row r="28" spans="1:5" x14ac:dyDescent="0.35">
      <c r="A28" s="11" t="s">
        <v>32</v>
      </c>
      <c r="B28" s="40">
        <v>895</v>
      </c>
      <c r="C28" s="22">
        <f t="shared" si="1"/>
        <v>5.9666666666666666E-2</v>
      </c>
    </row>
    <row r="29" spans="1:5" x14ac:dyDescent="0.35">
      <c r="A29" s="11" t="s">
        <v>33</v>
      </c>
      <c r="B29" s="40">
        <v>0</v>
      </c>
      <c r="C29" s="22">
        <f t="shared" si="1"/>
        <v>0</v>
      </c>
    </row>
    <row r="30" spans="1:5" x14ac:dyDescent="0.35">
      <c r="A30" s="11" t="s">
        <v>34</v>
      </c>
      <c r="B30" s="40">
        <v>150</v>
      </c>
      <c r="C30" s="22">
        <f t="shared" si="1"/>
        <v>0.01</v>
      </c>
    </row>
    <row r="31" spans="1:5" x14ac:dyDescent="0.35">
      <c r="A31" s="11" t="s">
        <v>35</v>
      </c>
      <c r="B31" s="40"/>
      <c r="C31" s="22"/>
    </row>
    <row r="32" spans="1:5" x14ac:dyDescent="0.35">
      <c r="A32" s="11" t="s">
        <v>36</v>
      </c>
      <c r="B32" s="40">
        <v>350</v>
      </c>
      <c r="C32" s="22">
        <f>B32/$D$5</f>
        <v>2.3333333333333334E-2</v>
      </c>
    </row>
    <row r="33" spans="1:5" s="16" customFormat="1" ht="13" x14ac:dyDescent="0.3">
      <c r="A33" s="13" t="s">
        <v>37</v>
      </c>
      <c r="B33" s="14">
        <f>SUM(B24:B32)</f>
        <v>6279</v>
      </c>
      <c r="C33" s="15">
        <f>B33/$D$5</f>
        <v>0.41860000000000003</v>
      </c>
    </row>
    <row r="34" spans="1:5" x14ac:dyDescent="0.35">
      <c r="A34" s="17"/>
      <c r="B34" s="10"/>
      <c r="C34" s="17"/>
    </row>
    <row r="35" spans="1:5" x14ac:dyDescent="0.35">
      <c r="A35" s="17"/>
      <c r="B35" s="18"/>
      <c r="C35" s="19"/>
    </row>
    <row r="36" spans="1:5" x14ac:dyDescent="0.35">
      <c r="A36" s="5" t="s">
        <v>38</v>
      </c>
      <c r="B36" s="20" t="s">
        <v>39</v>
      </c>
      <c r="C36" s="5" t="s">
        <v>40</v>
      </c>
      <c r="D36" s="23" t="s">
        <v>41</v>
      </c>
      <c r="E36" s="21"/>
    </row>
    <row r="37" spans="1:5" x14ac:dyDescent="0.35">
      <c r="A37" s="11" t="s">
        <v>42</v>
      </c>
      <c r="B37" s="40">
        <v>1550</v>
      </c>
      <c r="C37" s="44">
        <v>10</v>
      </c>
      <c r="D37" s="24">
        <f t="shared" ref="D37:D46" si="2">SUM(B37/C37)</f>
        <v>155</v>
      </c>
      <c r="E37" s="21"/>
    </row>
    <row r="38" spans="1:5" x14ac:dyDescent="0.35">
      <c r="A38" s="11" t="s">
        <v>43</v>
      </c>
      <c r="B38" s="40">
        <v>795</v>
      </c>
      <c r="C38" s="44">
        <v>5</v>
      </c>
      <c r="D38" s="24">
        <f t="shared" si="2"/>
        <v>159</v>
      </c>
      <c r="E38" s="21"/>
    </row>
    <row r="39" spans="1:5" x14ac:dyDescent="0.35">
      <c r="A39" s="11" t="s">
        <v>44</v>
      </c>
      <c r="B39" s="40">
        <v>3000</v>
      </c>
      <c r="C39" s="44">
        <v>15</v>
      </c>
      <c r="D39" s="24">
        <f t="shared" si="2"/>
        <v>200</v>
      </c>
      <c r="E39" s="21"/>
    </row>
    <row r="40" spans="1:5" x14ac:dyDescent="0.35">
      <c r="A40" s="11" t="s">
        <v>45</v>
      </c>
      <c r="B40" s="40">
        <v>250</v>
      </c>
      <c r="C40" s="44">
        <v>5</v>
      </c>
      <c r="D40" s="24">
        <f t="shared" si="2"/>
        <v>50</v>
      </c>
      <c r="E40" s="21"/>
    </row>
    <row r="41" spans="1:5" x14ac:dyDescent="0.35">
      <c r="A41" s="11" t="s">
        <v>46</v>
      </c>
      <c r="B41" s="40">
        <v>600</v>
      </c>
      <c r="C41" s="44">
        <v>5</v>
      </c>
      <c r="D41" s="24">
        <f t="shared" si="2"/>
        <v>120</v>
      </c>
      <c r="E41" s="21"/>
    </row>
    <row r="42" spans="1:5" x14ac:dyDescent="0.35">
      <c r="A42" s="11" t="s">
        <v>47</v>
      </c>
      <c r="B42" s="40">
        <v>15000</v>
      </c>
      <c r="C42" s="44">
        <v>10</v>
      </c>
      <c r="D42" s="24">
        <f t="shared" si="2"/>
        <v>1500</v>
      </c>
      <c r="E42" s="21"/>
    </row>
    <row r="43" spans="1:5" x14ac:dyDescent="0.35">
      <c r="A43" s="11" t="s">
        <v>48</v>
      </c>
      <c r="B43" s="40">
        <v>2000</v>
      </c>
      <c r="C43" s="44">
        <v>5</v>
      </c>
      <c r="D43" s="24">
        <f t="shared" si="2"/>
        <v>400</v>
      </c>
      <c r="E43" s="21"/>
    </row>
    <row r="44" spans="1:5" x14ac:dyDescent="0.35">
      <c r="A44" s="11" t="s">
        <v>49</v>
      </c>
      <c r="B44" s="40">
        <v>2400</v>
      </c>
      <c r="C44" s="44">
        <v>10</v>
      </c>
      <c r="D44" s="24">
        <f t="shared" si="2"/>
        <v>240</v>
      </c>
      <c r="E44" s="21"/>
    </row>
    <row r="45" spans="1:5" x14ac:dyDescent="0.35">
      <c r="A45" s="11" t="s">
        <v>50</v>
      </c>
      <c r="B45" s="40">
        <v>8000</v>
      </c>
      <c r="C45" s="44">
        <v>10</v>
      </c>
      <c r="D45" s="24">
        <f t="shared" si="2"/>
        <v>800</v>
      </c>
      <c r="E45" s="21"/>
    </row>
    <row r="46" spans="1:5" x14ac:dyDescent="0.35">
      <c r="A46" s="11" t="s">
        <v>51</v>
      </c>
      <c r="B46" s="40">
        <v>1200</v>
      </c>
      <c r="C46" s="44">
        <v>10</v>
      </c>
      <c r="D46" s="24">
        <f t="shared" si="2"/>
        <v>120</v>
      </c>
      <c r="E46" s="21"/>
    </row>
    <row r="47" spans="1:5" x14ac:dyDescent="0.35">
      <c r="A47" s="11" t="s">
        <v>52</v>
      </c>
      <c r="B47" s="40">
        <v>0</v>
      </c>
      <c r="C47" s="44"/>
      <c r="D47" s="24"/>
      <c r="E47" s="21"/>
    </row>
    <row r="48" spans="1:5" ht="42.75" customHeight="1" x14ac:dyDescent="0.35">
      <c r="A48" s="30"/>
      <c r="B48" s="31"/>
      <c r="C48" s="13" t="s">
        <v>53</v>
      </c>
      <c r="D48" s="32">
        <f>SUM(D37:D47)</f>
        <v>3744</v>
      </c>
      <c r="E48" s="28"/>
    </row>
  </sheetData>
  <sheetProtection password="90E9" sheet="1" objects="1" scenarios="1" selectLockedCells="1"/>
  <mergeCells count="1">
    <mergeCell ref="C4:F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9BF6E6F4DD364B9B0E91938AA9FE77" ma:contentTypeVersion="8" ma:contentTypeDescription="Create a new document." ma:contentTypeScope="" ma:versionID="c3cc3616116d9592f4f4a579fa3a02fe">
  <xsd:schema xmlns:xsd="http://www.w3.org/2001/XMLSchema" xmlns:xs="http://www.w3.org/2001/XMLSchema" xmlns:p="http://schemas.microsoft.com/office/2006/metadata/properties" xmlns:ns2="60efaf3c-f125-4a78-a96b-28f54831cf48" targetNamespace="http://schemas.microsoft.com/office/2006/metadata/properties" ma:root="true" ma:fieldsID="100b64b731f1c24ff4524b5b4ecd38b4" ns2:_="">
    <xsd:import namespace="60efaf3c-f125-4a78-a96b-28f54831cf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faf3c-f125-4a78-a96b-28f54831cf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1A9E88-A1F4-4320-90CF-9AC21BA8E318}"/>
</file>

<file path=customXml/itemProps2.xml><?xml version="1.0" encoding="utf-8"?>
<ds:datastoreItem xmlns:ds="http://schemas.openxmlformats.org/officeDocument/2006/customXml" ds:itemID="{12B64C93-0E9D-4937-A5E7-A4C756D700D9}">
  <ds:schemaRefs>
    <ds:schemaRef ds:uri="http://schemas.microsoft.com/sharepoint/v3/contenttype/forms"/>
  </ds:schemaRefs>
</ds:datastoreItem>
</file>

<file path=customXml/itemProps3.xml><?xml version="1.0" encoding="utf-8"?>
<ds:datastoreItem xmlns:ds="http://schemas.openxmlformats.org/officeDocument/2006/customXml" ds:itemID="{CD9FE09D-A74C-4D1C-B510-62ADD86B28D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Instructions</vt:lpstr>
      <vt:lpstr>Break Even </vt:lpstr>
    </vt:vector>
  </TitlesOfParts>
  <Company>University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mcannell</dc:creator>
  <cp:lastModifiedBy>KWillia7</cp:lastModifiedBy>
  <cp:lastPrinted>2013-03-27T17:38:36Z</cp:lastPrinted>
  <dcterms:created xsi:type="dcterms:W3CDTF">2013-03-19T20:09:30Z</dcterms:created>
  <dcterms:modified xsi:type="dcterms:W3CDTF">2020-08-05T19:06:37Z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0x010100039BF6E6F4DD364B9B0E91938AA9FE77</vt:lpwstr>
  </property>
</Properties>
</file>