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17\"/>
    </mc:Choice>
  </mc:AlternateContent>
  <bookViews>
    <workbookView xWindow="720" yWindow="570" windowWidth="10875" windowHeight="5385"/>
  </bookViews>
  <sheets>
    <sheet name="Summary" sheetId="7" r:id="rId1"/>
    <sheet name="By Unit" sheetId="6" r:id="rId2"/>
  </sheets>
  <definedNames>
    <definedName name="_xlnm.Print_Area" localSheetId="1">'By Unit'!$A$1:$P$109</definedName>
    <definedName name="_xlnm.Print_Area" localSheetId="0">Summary!$A$1:$M$17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O16" i="7" l="1"/>
  <c r="N16" i="7"/>
  <c r="O15" i="7"/>
  <c r="N15" i="7"/>
  <c r="O14" i="7"/>
  <c r="N14" i="7"/>
  <c r="O13" i="7"/>
  <c r="N13" i="7"/>
  <c r="O12" i="7"/>
  <c r="N12" i="7"/>
  <c r="O11" i="7"/>
  <c r="N11" i="7"/>
  <c r="O10" i="7"/>
  <c r="N10" i="7"/>
  <c r="O9" i="7"/>
  <c r="N9" i="7"/>
  <c r="O8" i="7"/>
  <c r="N8" i="7"/>
  <c r="O7" i="7"/>
  <c r="N7" i="7"/>
  <c r="O6" i="7"/>
  <c r="N6" i="7"/>
  <c r="K17" i="7"/>
  <c r="J17" i="7"/>
  <c r="N96" i="6"/>
  <c r="M96" i="6"/>
  <c r="L96" i="6"/>
  <c r="K96" i="6"/>
  <c r="J96" i="6"/>
  <c r="I96" i="6"/>
  <c r="H96" i="6"/>
  <c r="G96" i="6"/>
  <c r="F96" i="6"/>
  <c r="E96" i="6"/>
  <c r="D96" i="6"/>
  <c r="P95" i="6"/>
  <c r="O95" i="6"/>
  <c r="P94" i="6"/>
  <c r="O94" i="6"/>
  <c r="P93" i="6"/>
  <c r="P96" i="6" s="1"/>
  <c r="O93" i="6"/>
  <c r="O96" i="6" s="1"/>
  <c r="C24" i="6"/>
  <c r="P106" i="6"/>
  <c r="O106" i="6"/>
  <c r="P105" i="6"/>
  <c r="O105" i="6"/>
  <c r="P104" i="6"/>
  <c r="O104" i="6"/>
  <c r="P103" i="6"/>
  <c r="O103" i="6"/>
  <c r="P102" i="6"/>
  <c r="O102" i="6"/>
  <c r="P101" i="6"/>
  <c r="O101" i="6"/>
  <c r="P100" i="6"/>
  <c r="O100" i="6"/>
  <c r="P99" i="6"/>
  <c r="O99" i="6"/>
  <c r="P97" i="6"/>
  <c r="O97" i="6"/>
  <c r="P91" i="6"/>
  <c r="O91" i="6"/>
  <c r="P89" i="6"/>
  <c r="O89" i="6"/>
  <c r="P88" i="6"/>
  <c r="O88" i="6"/>
  <c r="P87" i="6"/>
  <c r="O87" i="6"/>
  <c r="P86" i="6"/>
  <c r="O86" i="6"/>
  <c r="P85" i="6"/>
  <c r="O85" i="6"/>
  <c r="P84" i="6"/>
  <c r="O84" i="6"/>
  <c r="P82" i="6"/>
  <c r="O82" i="6"/>
  <c r="P81" i="6"/>
  <c r="O81" i="6"/>
  <c r="P80" i="6"/>
  <c r="O80" i="6"/>
  <c r="P78" i="6"/>
  <c r="O78" i="6"/>
  <c r="P77" i="6"/>
  <c r="O77" i="6"/>
  <c r="P76" i="6"/>
  <c r="O76" i="6"/>
  <c r="P75" i="6"/>
  <c r="O75" i="6"/>
  <c r="P74" i="6"/>
  <c r="O74" i="6"/>
  <c r="P73" i="6"/>
  <c r="O73" i="6"/>
  <c r="P72" i="6"/>
  <c r="O72" i="6"/>
  <c r="P71" i="6"/>
  <c r="O71" i="6"/>
  <c r="P70" i="6"/>
  <c r="O70" i="6"/>
  <c r="P69" i="6"/>
  <c r="O69" i="6"/>
  <c r="P68" i="6"/>
  <c r="O68" i="6"/>
  <c r="P67" i="6"/>
  <c r="O67" i="6"/>
  <c r="P66" i="6"/>
  <c r="O66" i="6"/>
  <c r="P65" i="6"/>
  <c r="O65" i="6"/>
  <c r="P64" i="6"/>
  <c r="O64" i="6"/>
  <c r="P63" i="6"/>
  <c r="O63" i="6"/>
  <c r="P62" i="6"/>
  <c r="O62" i="6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5" i="6"/>
  <c r="O45" i="6"/>
  <c r="P44" i="6"/>
  <c r="O44" i="6"/>
  <c r="P43" i="6"/>
  <c r="O43" i="6"/>
  <c r="P42" i="6"/>
  <c r="O42" i="6"/>
  <c r="P41" i="6"/>
  <c r="O41" i="6"/>
  <c r="P40" i="6"/>
  <c r="O40" i="6"/>
  <c r="P39" i="6"/>
  <c r="O39" i="6"/>
  <c r="O38" i="6"/>
  <c r="P37" i="6"/>
  <c r="O37" i="6"/>
  <c r="P36" i="6"/>
  <c r="O36" i="6"/>
  <c r="P35" i="6"/>
  <c r="O35" i="6"/>
  <c r="P34" i="6"/>
  <c r="O34" i="6"/>
  <c r="P33" i="6"/>
  <c r="O33" i="6"/>
  <c r="P32" i="6"/>
  <c r="O32" i="6"/>
  <c r="P31" i="6"/>
  <c r="O31" i="6"/>
  <c r="P30" i="6"/>
  <c r="O30" i="6"/>
  <c r="P28" i="6"/>
  <c r="O28" i="6"/>
  <c r="P27" i="6"/>
  <c r="O27" i="6"/>
  <c r="P26" i="6"/>
  <c r="O26" i="6"/>
  <c r="P25" i="6"/>
  <c r="O25" i="6"/>
  <c r="O24" i="6"/>
  <c r="P23" i="6"/>
  <c r="O23" i="6"/>
  <c r="P22" i="6"/>
  <c r="O22" i="6"/>
  <c r="P21" i="6"/>
  <c r="O21" i="6"/>
  <c r="P20" i="6"/>
  <c r="O20" i="6"/>
  <c r="P19" i="6"/>
  <c r="O19" i="6"/>
  <c r="P18" i="6"/>
  <c r="O18" i="6"/>
  <c r="P17" i="6"/>
  <c r="O17" i="6"/>
  <c r="P16" i="6"/>
  <c r="O16" i="6"/>
  <c r="P15" i="6"/>
  <c r="O15" i="6"/>
  <c r="P14" i="6"/>
  <c r="O14" i="6"/>
  <c r="P13" i="6"/>
  <c r="O13" i="6"/>
  <c r="P11" i="6"/>
  <c r="O11" i="6"/>
  <c r="P10" i="6"/>
  <c r="O10" i="6"/>
  <c r="P9" i="6"/>
  <c r="O9" i="6"/>
  <c r="P8" i="6"/>
  <c r="O8" i="6"/>
  <c r="P7" i="6"/>
  <c r="O7" i="6"/>
  <c r="N90" i="6"/>
  <c r="M90" i="6"/>
  <c r="L90" i="6"/>
  <c r="K90" i="6"/>
  <c r="J90" i="6"/>
  <c r="I90" i="6"/>
  <c r="H90" i="6"/>
  <c r="G90" i="6"/>
  <c r="F90" i="6"/>
  <c r="P90" i="6" s="1"/>
  <c r="E90" i="6"/>
  <c r="O90" i="6" s="1"/>
  <c r="D90" i="6"/>
  <c r="C90" i="6"/>
  <c r="N12" i="6"/>
  <c r="M12" i="6"/>
  <c r="L12" i="6"/>
  <c r="K12" i="6"/>
  <c r="J12" i="6"/>
  <c r="I12" i="6"/>
  <c r="H12" i="6"/>
  <c r="G12" i="6"/>
  <c r="F12" i="6"/>
  <c r="P12" i="6" s="1"/>
  <c r="E12" i="6"/>
  <c r="O12" i="6" s="1"/>
  <c r="N107" i="6"/>
  <c r="M107" i="6"/>
  <c r="L107" i="6"/>
  <c r="K107" i="6"/>
  <c r="J107" i="6"/>
  <c r="I107" i="6"/>
  <c r="H107" i="6"/>
  <c r="G107" i="6"/>
  <c r="F107" i="6"/>
  <c r="E107" i="6"/>
  <c r="D107" i="6"/>
  <c r="P107" i="6" s="1"/>
  <c r="C107" i="6"/>
  <c r="O107" i="6" s="1"/>
  <c r="N79" i="6"/>
  <c r="M79" i="6"/>
  <c r="L79" i="6"/>
  <c r="K79" i="6"/>
  <c r="J79" i="6"/>
  <c r="I79" i="6"/>
  <c r="H79" i="6"/>
  <c r="G79" i="6"/>
  <c r="F79" i="6"/>
  <c r="E79" i="6"/>
  <c r="D79" i="6"/>
  <c r="P79" i="6" s="1"/>
  <c r="C79" i="6"/>
  <c r="O79" i="6" s="1"/>
  <c r="C83" i="6"/>
  <c r="N38" i="6"/>
  <c r="M38" i="6"/>
  <c r="L38" i="6"/>
  <c r="K38" i="6"/>
  <c r="J38" i="6"/>
  <c r="I38" i="6"/>
  <c r="H38" i="6"/>
  <c r="G38" i="6"/>
  <c r="F38" i="6"/>
  <c r="E38" i="6"/>
  <c r="D38" i="6"/>
  <c r="P38" i="6" s="1"/>
  <c r="C38" i="6"/>
  <c r="N24" i="6"/>
  <c r="M24" i="6"/>
  <c r="L24" i="6"/>
  <c r="L109" i="6" s="1"/>
  <c r="K24" i="6"/>
  <c r="J24" i="6"/>
  <c r="I24" i="6"/>
  <c r="H24" i="6"/>
  <c r="G24" i="6"/>
  <c r="F24" i="6"/>
  <c r="E24" i="6"/>
  <c r="D24" i="6"/>
  <c r="P24" i="6" s="1"/>
  <c r="D12" i="6"/>
  <c r="C12" i="6"/>
  <c r="P6" i="6"/>
  <c r="O6" i="6"/>
  <c r="L98" i="6"/>
  <c r="K98" i="6"/>
  <c r="L92" i="6"/>
  <c r="K92" i="6"/>
  <c r="L83" i="6"/>
  <c r="K83" i="6"/>
  <c r="K109" i="6" s="1"/>
  <c r="L29" i="6"/>
  <c r="K29" i="6"/>
  <c r="M92" i="6" l="1"/>
  <c r="N92" i="6"/>
  <c r="J92" i="6" l="1"/>
  <c r="I92" i="6"/>
  <c r="H92" i="6"/>
  <c r="G92" i="6"/>
  <c r="D92" i="6"/>
  <c r="C92" i="6"/>
  <c r="F92" i="6"/>
  <c r="E92" i="6"/>
  <c r="N98" i="6"/>
  <c r="M98" i="6"/>
  <c r="J98" i="6"/>
  <c r="I98" i="6"/>
  <c r="H98" i="6"/>
  <c r="G98" i="6"/>
  <c r="D98" i="6"/>
  <c r="P98" i="6" s="1"/>
  <c r="C98" i="6"/>
  <c r="O98" i="6" s="1"/>
  <c r="F98" i="6"/>
  <c r="E98" i="6"/>
  <c r="D17" i="7"/>
  <c r="O92" i="6" l="1"/>
  <c r="P92" i="6"/>
  <c r="M109" i="6"/>
  <c r="G109" i="6"/>
  <c r="C96" i="6"/>
  <c r="N83" i="6"/>
  <c r="N109" i="6" s="1"/>
  <c r="M83" i="6"/>
  <c r="J83" i="6"/>
  <c r="I83" i="6"/>
  <c r="H83" i="6"/>
  <c r="H109" i="6" s="1"/>
  <c r="G83" i="6"/>
  <c r="D83" i="6"/>
  <c r="F83" i="6"/>
  <c r="E83" i="6"/>
  <c r="O83" i="6" s="1"/>
  <c r="N29" i="6"/>
  <c r="M29" i="6"/>
  <c r="J29" i="6"/>
  <c r="J109" i="6" s="1"/>
  <c r="I29" i="6"/>
  <c r="I109" i="6" s="1"/>
  <c r="H29" i="6"/>
  <c r="G29" i="6"/>
  <c r="D29" i="6"/>
  <c r="P29" i="6" s="1"/>
  <c r="C29" i="6"/>
  <c r="O29" i="6" s="1"/>
  <c r="F29" i="6"/>
  <c r="F109" i="6" s="1"/>
  <c r="E29" i="6"/>
  <c r="P83" i="6" l="1"/>
  <c r="E109" i="6"/>
  <c r="C109" i="6"/>
  <c r="O109" i="6"/>
  <c r="P109" i="6"/>
  <c r="D109" i="6"/>
  <c r="M17" i="7"/>
  <c r="L17" i="7"/>
  <c r="I17" i="7"/>
  <c r="H17" i="7"/>
  <c r="G17" i="7"/>
  <c r="F17" i="7"/>
  <c r="B17" i="7"/>
  <c r="E17" i="7"/>
  <c r="N17" i="7" l="1"/>
  <c r="C17" i="7"/>
  <c r="O17" i="7" s="1"/>
</calcChain>
</file>

<file path=xl/sharedStrings.xml><?xml version="1.0" encoding="utf-8"?>
<sst xmlns="http://schemas.openxmlformats.org/spreadsheetml/2006/main" count="185" uniqueCount="135">
  <si>
    <t>Other</t>
  </si>
  <si>
    <t>Total</t>
  </si>
  <si>
    <t>Biology</t>
  </si>
  <si>
    <t>Chemistry</t>
  </si>
  <si>
    <t>Geology</t>
  </si>
  <si>
    <t>Physics</t>
  </si>
  <si>
    <t>Social Work</t>
  </si>
  <si>
    <t>Biochemistry</t>
  </si>
  <si>
    <t>Neurology</t>
  </si>
  <si>
    <t>Office of Health Promotion Research</t>
  </si>
  <si>
    <t>Pediatrics</t>
  </si>
  <si>
    <t>Pharmacology</t>
  </si>
  <si>
    <t>Psychiatry</t>
  </si>
  <si>
    <t>Department</t>
  </si>
  <si>
    <t># of Awards</t>
  </si>
  <si>
    <t>Amount</t>
  </si>
  <si>
    <t>Commercial</t>
  </si>
  <si>
    <t>Federal</t>
  </si>
  <si>
    <t>Foundation</t>
  </si>
  <si>
    <t>Continuing Medical Education</t>
  </si>
  <si>
    <t>Vermont Cancer Center</t>
  </si>
  <si>
    <t>Family Medicine</t>
  </si>
  <si>
    <t>Molecular Physiology &amp; Biophysics</t>
  </si>
  <si>
    <t>Community Development and Applied Economics</t>
  </si>
  <si>
    <t>Plant &amp; Soil Science</t>
  </si>
  <si>
    <t>Education</t>
  </si>
  <si>
    <t>Mathematics &amp; Statistics</t>
  </si>
  <si>
    <t>COLLEGE OF AGRICULTURE &amp; LIFE SCIENCES</t>
  </si>
  <si>
    <t>COLLEGE OF ARTS &amp; SCIENCES</t>
  </si>
  <si>
    <t>COLLEGE OF EDUCATION &amp; SOCIAL SERVICES</t>
  </si>
  <si>
    <t>COLLEGE OF NURSING AND HEALTH SCIENCES</t>
  </si>
  <si>
    <t>RUBENSTEIN SCH OF ENVIRONMENT &amp; NATURAL RESOURCES</t>
  </si>
  <si>
    <t>COLLEGE OF ENGINEERING &amp; MATHEMATICAL SCIENCES</t>
  </si>
  <si>
    <t>EXTENSION</t>
  </si>
  <si>
    <t>Nutrition and Food Sciences</t>
  </si>
  <si>
    <t>Plant Biology</t>
  </si>
  <si>
    <t>Consulting Archaeology Program</t>
  </si>
  <si>
    <t>College of Medicine Office of Primary Care</t>
  </si>
  <si>
    <t>Medicine - Cardiology</t>
  </si>
  <si>
    <t>Medicine - Hematology Oncology</t>
  </si>
  <si>
    <t>Medicine - Immunobiology</t>
  </si>
  <si>
    <t>Medicine - Infectious Diseases</t>
  </si>
  <si>
    <t>Medicine - Pulmonary</t>
  </si>
  <si>
    <t>Medicine - Vascular Biology</t>
  </si>
  <si>
    <t>Microbiology &amp; Molecular Genetics - Medicine</t>
  </si>
  <si>
    <t>Pediatrics - Neonatology</t>
  </si>
  <si>
    <t>Extension - Program and Faculty Support</t>
  </si>
  <si>
    <t>Rubenstein School Dean's Office</t>
  </si>
  <si>
    <t>College/Unit</t>
  </si>
  <si>
    <t>Computer Science</t>
  </si>
  <si>
    <t>CALS</t>
  </si>
  <si>
    <t>CAS</t>
  </si>
  <si>
    <t>CEMS</t>
  </si>
  <si>
    <t>School of Engineering</t>
  </si>
  <si>
    <t>CESS</t>
  </si>
  <si>
    <t>CNHS</t>
  </si>
  <si>
    <t>Extension Sustainable Agriculture Center</t>
  </si>
  <si>
    <t>LIBS</t>
  </si>
  <si>
    <t>OTHER</t>
  </si>
  <si>
    <t>RSENR</t>
  </si>
  <si>
    <t>Extension - Statewide 4-H</t>
  </si>
  <si>
    <t>Graduate College</t>
  </si>
  <si>
    <t>Totals</t>
  </si>
  <si>
    <t>LIBRARIES</t>
  </si>
  <si>
    <t>Center on Disability and Community Inclusion</t>
  </si>
  <si>
    <t>Transportation Research Center</t>
  </si>
  <si>
    <t>COLLEGE OF AGRICULTURE &amp; LIFE SCIENCES - CALS</t>
  </si>
  <si>
    <t>COLLEGE OF ARTS &amp; SCIENCES - CAS</t>
  </si>
  <si>
    <t>COLLEGE OF EDUCATION &amp; SOCIAL SERVICES - CESS</t>
  </si>
  <si>
    <t>COLLEGE OF ENGINEERING &amp; MATHEMATICAL SCIENCES - CEMS</t>
  </si>
  <si>
    <t>COLLEGE OF NURSING AND HEALTH SCIENCES - CNHS</t>
  </si>
  <si>
    <t>RUBENSTEIN SCH OF ENVIRONMENT &amp; NATURAL RESOURCES - RSENR</t>
  </si>
  <si>
    <t>Surgery</t>
  </si>
  <si>
    <t>Extension - Operations and Staff Support</t>
  </si>
  <si>
    <t>Medicine - Nephrology</t>
  </si>
  <si>
    <t>EXT</t>
  </si>
  <si>
    <t>Leadership and Developmental Sciences</t>
  </si>
  <si>
    <t>Obstetrics and Gynecology&amp;Reprod</t>
  </si>
  <si>
    <t>Anesthesiology</t>
  </si>
  <si>
    <t>Pediatrics - Genetics</t>
  </si>
  <si>
    <t>Pediatrics - Pulmonary</t>
  </si>
  <si>
    <t>Neurological Sciences</t>
  </si>
  <si>
    <t>Nursing</t>
  </si>
  <si>
    <t>College of Agriculture Dean's Office</t>
  </si>
  <si>
    <t>Psychological Science</t>
  </si>
  <si>
    <t>Extension - SARE</t>
  </si>
  <si>
    <t>Medicine - General Internal Medicine</t>
  </si>
  <si>
    <t>Obstetrics and Gynecology - General</t>
  </si>
  <si>
    <t>Orthopaedics &amp; Rehabilitation</t>
  </si>
  <si>
    <t>Pathology &amp; Laboratory Medicine</t>
  </si>
  <si>
    <t>Pathology &amp; Laboratory Medicine-Anatomic</t>
  </si>
  <si>
    <t>Surgery - Vascular</t>
  </si>
  <si>
    <t>Rehabilitation and Movement Sciences</t>
  </si>
  <si>
    <t>Center for Health and Well Being</t>
  </si>
  <si>
    <t>Technology Commercialization</t>
  </si>
  <si>
    <t>Lane Series</t>
  </si>
  <si>
    <t>College of Eng and Math Dean's Office</t>
  </si>
  <si>
    <t>Medical Laboratory and Radiation Sciences</t>
  </si>
  <si>
    <t>COM Ofc of Clinical and Translational Science</t>
  </si>
  <si>
    <t>Obstetrics and Gynecology - Reprod Endocrn&amp;Infertility</t>
  </si>
  <si>
    <t>Office of Clinical Trials Research</t>
  </si>
  <si>
    <t>Surgery - Oncology</t>
  </si>
  <si>
    <t>Surgery - Trauma</t>
  </si>
  <si>
    <t>Extension - Migrant Education</t>
  </si>
  <si>
    <t>Center for Academic Success</t>
  </si>
  <si>
    <t>Grossman School of Business</t>
  </si>
  <si>
    <t>Animal and Veterinary Sciences</t>
  </si>
  <si>
    <t>Anthropology</t>
  </si>
  <si>
    <t>Art &amp; Art History</t>
  </si>
  <si>
    <t>Asian Languages and Literatures</t>
  </si>
  <si>
    <t>History</t>
  </si>
  <si>
    <t>Civil &amp; Env Engineering</t>
  </si>
  <si>
    <t>Electrical &amp; Biomed Engineering</t>
  </si>
  <si>
    <t>Mechanical Engineering</t>
  </si>
  <si>
    <t>Pathology &amp; Laboratory Medicine-Clinical</t>
  </si>
  <si>
    <t>Pediatrics - Gastroenterology</t>
  </si>
  <si>
    <t>Surgery - Neurosurgery</t>
  </si>
  <si>
    <t>Bailey Howe - Special Collections</t>
  </si>
  <si>
    <t>Career Center</t>
  </si>
  <si>
    <t>Fleming Museum</t>
  </si>
  <si>
    <t>Police Services</t>
  </si>
  <si>
    <t>VP Research Admin Office</t>
  </si>
  <si>
    <t>GROSSMAN SCHOOL OF BUSINESS</t>
  </si>
  <si>
    <t>GROSSMAN SCHOOL OF BUSINESS - GSB</t>
  </si>
  <si>
    <t>LARNER COLLEGE OF MEDICINE - LCOM</t>
  </si>
  <si>
    <t>Environmental Program</t>
  </si>
  <si>
    <t>Gund Rubenstein School</t>
  </si>
  <si>
    <t>LARNER COLLEGE OF MEDICINE</t>
  </si>
  <si>
    <t>LCOM</t>
  </si>
  <si>
    <t>GSB</t>
  </si>
  <si>
    <t xml:space="preserve">FY 2017 Sponsored Project Activity Report - Awards Received by Originating Sponsor Type by College/Unit                                                                </t>
  </si>
  <si>
    <t>State of Vermont</t>
  </si>
  <si>
    <t>Non-Profit</t>
  </si>
  <si>
    <t xml:space="preserve">FY 2017 Sponsored Project Activity Report - Awards Received by Originating Sponsor Type by College/Unit and Department                                                           </t>
  </si>
  <si>
    <t xml:space="preserve">corrected report 12/07/18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</si>
</sst>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83">
    <xf numFmtId="0" fontId="0" fillId="0" borderId="0" xfId="0"/>
    <xf numFmtId="164" fontId="4" fillId="0" borderId="1" xfId="3" applyNumberFormat="1" applyFont="1" applyFill="1" applyBorder="1" applyAlignment="1">
      <alignment horizontal="right"/>
    </xf>
    <xf numFmtId="0" fontId="5" fillId="0" borderId="3" xfId="3" applyFont="1" applyFill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 wrapText="1"/>
    </xf>
    <xf numFmtId="6" fontId="2" fillId="2" borderId="4" xfId="0" applyNumberFormat="1" applyFont="1" applyFill="1" applyBorder="1" applyAlignment="1">
      <alignment vertical="center" wrapText="1"/>
    </xf>
    <xf numFmtId="3" fontId="4" fillId="0" borderId="1" xfId="3" applyNumberFormat="1" applyFont="1" applyFill="1" applyBorder="1" applyAlignment="1">
      <alignment horizontal="right"/>
    </xf>
    <xf numFmtId="3" fontId="5" fillId="0" borderId="3" xfId="3" applyNumberFormat="1" applyFont="1" applyFill="1" applyBorder="1" applyAlignment="1">
      <alignment horizontal="right"/>
    </xf>
    <xf numFmtId="164" fontId="4" fillId="0" borderId="9" xfId="1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10" xfId="3" applyFont="1" applyFill="1" applyBorder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2" fillId="0" borderId="11" xfId="0" applyFont="1" applyFill="1" applyBorder="1" applyAlignment="1">
      <alignment horizontal="right"/>
    </xf>
    <xf numFmtId="164" fontId="5" fillId="0" borderId="2" xfId="3" applyNumberFormat="1" applyFont="1" applyFill="1" applyBorder="1" applyAlignment="1"/>
    <xf numFmtId="164" fontId="5" fillId="0" borderId="12" xfId="1" applyNumberFormat="1" applyFont="1" applyFill="1" applyBorder="1" applyAlignment="1"/>
    <xf numFmtId="0" fontId="4" fillId="0" borderId="4" xfId="3" applyFont="1" applyFill="1" applyBorder="1" applyAlignment="1">
      <alignment vertical="center"/>
    </xf>
    <xf numFmtId="0" fontId="4" fillId="0" borderId="4" xfId="4" applyFont="1" applyFill="1" applyBorder="1" applyAlignment="1">
      <alignment vertical="center" wrapText="1"/>
    </xf>
    <xf numFmtId="164" fontId="4" fillId="0" borderId="4" xfId="4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top" wrapText="1"/>
    </xf>
    <xf numFmtId="164" fontId="3" fillId="0" borderId="0" xfId="2" applyNumberFormat="1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3" fontId="3" fillId="0" borderId="0" xfId="1" applyNumberFormat="1" applyFont="1" applyFill="1" applyBorder="1" applyAlignment="1">
      <alignment horizontal="center" vertical="top" wrapText="1"/>
    </xf>
    <xf numFmtId="164" fontId="3" fillId="0" borderId="0" xfId="1" applyNumberFormat="1" applyFont="1" applyFill="1" applyBorder="1" applyAlignment="1">
      <alignment horizontal="left" vertical="top" wrapText="1"/>
    </xf>
    <xf numFmtId="164" fontId="3" fillId="0" borderId="0" xfId="1" applyNumberFormat="1" applyFont="1" applyFill="1" applyBorder="1" applyAlignment="1">
      <alignment horizontal="center" vertical="top" wrapText="1"/>
    </xf>
    <xf numFmtId="3" fontId="2" fillId="0" borderId="6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center" vertical="top" wrapText="1"/>
    </xf>
    <xf numFmtId="164" fontId="3" fillId="0" borderId="0" xfId="2" applyNumberFormat="1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center" vertical="top" wrapText="1"/>
    </xf>
    <xf numFmtId="3" fontId="3" fillId="0" borderId="0" xfId="1" applyNumberFormat="1" applyFont="1" applyFill="1" applyAlignment="1">
      <alignment horizontal="center" vertical="top" wrapText="1"/>
    </xf>
    <xf numFmtId="164" fontId="2" fillId="0" borderId="0" xfId="1" applyNumberFormat="1" applyFont="1" applyFill="1" applyBorder="1" applyAlignment="1">
      <alignment horizontal="left" vertical="top" wrapText="1"/>
    </xf>
    <xf numFmtId="3" fontId="2" fillId="0" borderId="0" xfId="1" applyNumberFormat="1" applyFont="1" applyFill="1" applyBorder="1" applyAlignment="1">
      <alignment horizontal="center" vertical="top" wrapText="1"/>
    </xf>
    <xf numFmtId="164" fontId="3" fillId="0" borderId="0" xfId="1" applyNumberFormat="1" applyFont="1" applyFill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wrapText="1"/>
    </xf>
    <xf numFmtId="164" fontId="2" fillId="0" borderId="17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left" vertical="top" wrapText="1"/>
    </xf>
    <xf numFmtId="164" fontId="2" fillId="0" borderId="8" xfId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/>
    <xf numFmtId="1" fontId="2" fillId="2" borderId="19" xfId="0" applyNumberFormat="1" applyFont="1" applyFill="1" applyBorder="1" applyAlignment="1">
      <alignment horizontal="center" vertical="center"/>
    </xf>
    <xf numFmtId="1" fontId="2" fillId="2" borderId="20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1" fontId="2" fillId="2" borderId="20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1" applyNumberFormat="1" applyFont="1" applyAlignment="1">
      <alignment horizontal="center" vertical="center" wrapText="1"/>
    </xf>
    <xf numFmtId="1" fontId="2" fillId="0" borderId="0" xfId="1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Normal" xfId="0" builtinId="0"/>
    <cellStyle name="Normal_By Unit" xfId="5"/>
    <cellStyle name="Normal_Sheet1" xfId="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3510485</xdr:colOff>
      <xdr:row>2</xdr:row>
      <xdr:rowOff>124881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209015</xdr:colOff>
      <xdr:row>0</xdr:row>
      <xdr:rowOff>264581</xdr:rowOff>
    </xdr:from>
    <xdr:to>
      <xdr:col>0</xdr:col>
      <xdr:colOff>3264958</xdr:colOff>
      <xdr:row>2</xdr:row>
      <xdr:rowOff>154782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15" y="264581"/>
          <a:ext cx="3055943" cy="56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69.42578125" style="3" customWidth="1"/>
    <col min="2" max="2" width="14.7109375" style="71" customWidth="1"/>
    <col min="3" max="3" width="14.7109375" style="72" customWidth="1"/>
    <col min="4" max="4" width="14.7109375" style="71" customWidth="1"/>
    <col min="5" max="5" width="14.7109375" style="72" customWidth="1"/>
    <col min="6" max="6" width="14.7109375" style="71" customWidth="1"/>
    <col min="7" max="7" width="14.7109375" style="73" customWidth="1"/>
    <col min="8" max="8" width="14.7109375" style="74" customWidth="1"/>
    <col min="9" max="9" width="14.7109375" style="75" customWidth="1"/>
    <col min="10" max="10" width="14.7109375" style="76" customWidth="1"/>
    <col min="11" max="11" width="14.7109375" style="75" customWidth="1"/>
    <col min="12" max="12" width="14.7109375" style="71" customWidth="1"/>
    <col min="13" max="13" width="14.7109375" style="72" customWidth="1"/>
    <col min="14" max="15" width="14.7109375" style="3" customWidth="1"/>
    <col min="16" max="16384" width="19.42578125" style="3"/>
  </cols>
  <sheetData>
    <row r="1" spans="1:15" ht="24" customHeight="1" x14ac:dyDescent="0.2"/>
    <row r="2" spans="1:15" ht="24" customHeight="1" x14ac:dyDescent="0.2">
      <c r="B2" s="12" t="s">
        <v>130</v>
      </c>
      <c r="L2" s="77" t="s">
        <v>134</v>
      </c>
    </row>
    <row r="3" spans="1:15" s="79" customFormat="1" ht="24" customHeight="1" x14ac:dyDescent="0.2">
      <c r="A3" s="78"/>
      <c r="C3" s="80"/>
      <c r="D3" s="81"/>
      <c r="E3" s="13"/>
      <c r="F3" s="13"/>
      <c r="G3" s="13"/>
      <c r="H3" s="13"/>
      <c r="I3" s="13"/>
      <c r="J3" s="82"/>
      <c r="K3" s="82"/>
      <c r="M3" s="82"/>
    </row>
    <row r="4" spans="1:15" ht="20.100000000000001" customHeight="1" x14ac:dyDescent="0.2">
      <c r="A4" s="59" t="s">
        <v>48</v>
      </c>
      <c r="B4" s="61" t="s">
        <v>17</v>
      </c>
      <c r="C4" s="62"/>
      <c r="D4" s="61" t="s">
        <v>16</v>
      </c>
      <c r="E4" s="62"/>
      <c r="F4" s="57" t="s">
        <v>18</v>
      </c>
      <c r="G4" s="58"/>
      <c r="H4" s="57" t="s">
        <v>131</v>
      </c>
      <c r="I4" s="58"/>
      <c r="J4" s="57" t="s">
        <v>132</v>
      </c>
      <c r="K4" s="58"/>
      <c r="L4" s="57" t="s">
        <v>0</v>
      </c>
      <c r="M4" s="58"/>
      <c r="N4" s="55" t="s">
        <v>1</v>
      </c>
      <c r="O4" s="56"/>
    </row>
    <row r="5" spans="1:15" s="6" customFormat="1" ht="24.95" customHeight="1" x14ac:dyDescent="0.2">
      <c r="A5" s="60"/>
      <c r="B5" s="5" t="s">
        <v>14</v>
      </c>
      <c r="C5" s="5" t="s">
        <v>15</v>
      </c>
      <c r="D5" s="5" t="s">
        <v>14</v>
      </c>
      <c r="E5" s="5" t="s">
        <v>15</v>
      </c>
      <c r="F5" s="5" t="s">
        <v>14</v>
      </c>
      <c r="G5" s="5" t="s">
        <v>15</v>
      </c>
      <c r="H5" s="5" t="s">
        <v>14</v>
      </c>
      <c r="I5" s="5" t="s">
        <v>15</v>
      </c>
      <c r="J5" s="5" t="s">
        <v>14</v>
      </c>
      <c r="K5" s="5" t="s">
        <v>15</v>
      </c>
      <c r="L5" s="5" t="s">
        <v>14</v>
      </c>
      <c r="M5" s="5" t="s">
        <v>15</v>
      </c>
      <c r="N5" s="5" t="s">
        <v>14</v>
      </c>
      <c r="O5" s="5" t="s">
        <v>15</v>
      </c>
    </row>
    <row r="6" spans="1:15" ht="18" customHeight="1" x14ac:dyDescent="0.2">
      <c r="A6" s="19" t="s">
        <v>66</v>
      </c>
      <c r="B6" s="20">
        <v>22</v>
      </c>
      <c r="C6" s="21">
        <v>5836676</v>
      </c>
      <c r="D6" s="20">
        <v>3</v>
      </c>
      <c r="E6" s="21">
        <v>93722</v>
      </c>
      <c r="F6" s="20">
        <v>2</v>
      </c>
      <c r="G6" s="21">
        <v>213832</v>
      </c>
      <c r="H6" s="20">
        <v>2</v>
      </c>
      <c r="I6" s="21">
        <v>380165</v>
      </c>
      <c r="J6" s="20">
        <v>3</v>
      </c>
      <c r="K6" s="21">
        <v>28839</v>
      </c>
      <c r="L6" s="20">
        <v>0</v>
      </c>
      <c r="M6" s="21">
        <v>0</v>
      </c>
      <c r="N6" s="20">
        <f>B6+D6+F6+H6+J6+L6</f>
        <v>32</v>
      </c>
      <c r="O6" s="21">
        <f t="shared" ref="O6:O17" si="0">C6+E6+G6+I6+K6+M6</f>
        <v>6553234</v>
      </c>
    </row>
    <row r="7" spans="1:15" ht="18" customHeight="1" x14ac:dyDescent="0.2">
      <c r="A7" s="19" t="s">
        <v>67</v>
      </c>
      <c r="B7" s="20">
        <v>33</v>
      </c>
      <c r="C7" s="21">
        <v>4245131</v>
      </c>
      <c r="D7" s="20">
        <v>60</v>
      </c>
      <c r="E7" s="21">
        <v>706840</v>
      </c>
      <c r="F7" s="20">
        <v>6</v>
      </c>
      <c r="G7" s="21">
        <v>71502</v>
      </c>
      <c r="H7" s="20">
        <v>5</v>
      </c>
      <c r="I7" s="21">
        <v>203540</v>
      </c>
      <c r="J7" s="20">
        <v>13</v>
      </c>
      <c r="K7" s="21">
        <v>223507</v>
      </c>
      <c r="L7" s="20">
        <v>6</v>
      </c>
      <c r="M7" s="21">
        <v>31084</v>
      </c>
      <c r="N7" s="20">
        <f t="shared" ref="N7:N17" si="1">B7+D7+F7+H7+J7+L7</f>
        <v>123</v>
      </c>
      <c r="O7" s="21">
        <f t="shared" si="0"/>
        <v>5481604</v>
      </c>
    </row>
    <row r="8" spans="1:15" ht="18" customHeight="1" x14ac:dyDescent="0.2">
      <c r="A8" s="19" t="s">
        <v>68</v>
      </c>
      <c r="B8" s="20">
        <v>16</v>
      </c>
      <c r="C8" s="21">
        <v>3718159</v>
      </c>
      <c r="D8" s="20">
        <v>0</v>
      </c>
      <c r="E8" s="21">
        <v>0</v>
      </c>
      <c r="F8" s="20">
        <v>0</v>
      </c>
      <c r="G8" s="21">
        <v>0</v>
      </c>
      <c r="H8" s="20">
        <v>12</v>
      </c>
      <c r="I8" s="21">
        <v>5114663</v>
      </c>
      <c r="J8" s="20">
        <v>0</v>
      </c>
      <c r="K8" s="21">
        <v>0</v>
      </c>
      <c r="L8" s="20">
        <v>1</v>
      </c>
      <c r="M8" s="21">
        <v>0</v>
      </c>
      <c r="N8" s="20">
        <f t="shared" si="1"/>
        <v>29</v>
      </c>
      <c r="O8" s="21">
        <f t="shared" si="0"/>
        <v>8832822</v>
      </c>
    </row>
    <row r="9" spans="1:15" ht="18" customHeight="1" x14ac:dyDescent="0.2">
      <c r="A9" s="19" t="s">
        <v>69</v>
      </c>
      <c r="B9" s="20">
        <v>38</v>
      </c>
      <c r="C9" s="21">
        <v>6296314</v>
      </c>
      <c r="D9" s="20">
        <v>6</v>
      </c>
      <c r="E9" s="21">
        <v>875262</v>
      </c>
      <c r="F9" s="20">
        <v>1</v>
      </c>
      <c r="G9" s="21">
        <v>35000</v>
      </c>
      <c r="H9" s="20">
        <v>2</v>
      </c>
      <c r="I9" s="21">
        <v>340000</v>
      </c>
      <c r="J9" s="20">
        <v>0</v>
      </c>
      <c r="K9" s="21">
        <v>0</v>
      </c>
      <c r="L9" s="20">
        <v>1</v>
      </c>
      <c r="M9" s="21">
        <v>59030</v>
      </c>
      <c r="N9" s="20">
        <f t="shared" si="1"/>
        <v>48</v>
      </c>
      <c r="O9" s="21">
        <f t="shared" si="0"/>
        <v>7605606</v>
      </c>
    </row>
    <row r="10" spans="1:15" ht="18" customHeight="1" x14ac:dyDescent="0.2">
      <c r="A10" s="19" t="s">
        <v>70</v>
      </c>
      <c r="B10" s="20">
        <v>5</v>
      </c>
      <c r="C10" s="21">
        <v>926210</v>
      </c>
      <c r="D10" s="20">
        <v>0</v>
      </c>
      <c r="E10" s="21">
        <v>0</v>
      </c>
      <c r="F10" s="20">
        <v>2</v>
      </c>
      <c r="G10" s="21">
        <v>3500</v>
      </c>
      <c r="H10" s="20">
        <v>0</v>
      </c>
      <c r="I10" s="21">
        <v>0</v>
      </c>
      <c r="J10" s="20">
        <v>4</v>
      </c>
      <c r="K10" s="21">
        <v>121058</v>
      </c>
      <c r="L10" s="20">
        <v>0</v>
      </c>
      <c r="M10" s="21">
        <v>0</v>
      </c>
      <c r="N10" s="20">
        <f t="shared" si="1"/>
        <v>11</v>
      </c>
      <c r="O10" s="21">
        <f t="shared" si="0"/>
        <v>1050768</v>
      </c>
    </row>
    <row r="11" spans="1:15" ht="18" customHeight="1" x14ac:dyDescent="0.2">
      <c r="A11" s="19" t="s">
        <v>33</v>
      </c>
      <c r="B11" s="20">
        <v>45</v>
      </c>
      <c r="C11" s="21">
        <v>9469218</v>
      </c>
      <c r="D11" s="20">
        <v>1</v>
      </c>
      <c r="E11" s="21">
        <v>22144</v>
      </c>
      <c r="F11" s="20">
        <v>2</v>
      </c>
      <c r="G11" s="21">
        <v>36570</v>
      </c>
      <c r="H11" s="20">
        <v>29</v>
      </c>
      <c r="I11" s="21">
        <v>1340779</v>
      </c>
      <c r="J11" s="20">
        <v>3</v>
      </c>
      <c r="K11" s="21">
        <v>27298</v>
      </c>
      <c r="L11" s="20">
        <v>0</v>
      </c>
      <c r="M11" s="21">
        <v>0</v>
      </c>
      <c r="N11" s="20">
        <f t="shared" si="1"/>
        <v>80</v>
      </c>
      <c r="O11" s="21">
        <f t="shared" si="0"/>
        <v>10896009</v>
      </c>
    </row>
    <row r="12" spans="1:15" ht="18" customHeight="1" x14ac:dyDescent="0.2">
      <c r="A12" s="19" t="s">
        <v>123</v>
      </c>
      <c r="B12" s="20">
        <v>0</v>
      </c>
      <c r="C12" s="21">
        <v>0</v>
      </c>
      <c r="D12" s="20">
        <v>0</v>
      </c>
      <c r="E12" s="21">
        <v>0</v>
      </c>
      <c r="F12" s="20">
        <v>0</v>
      </c>
      <c r="G12" s="21">
        <v>0</v>
      </c>
      <c r="H12" s="20">
        <v>1</v>
      </c>
      <c r="I12" s="21">
        <v>25001</v>
      </c>
      <c r="J12" s="20">
        <v>0</v>
      </c>
      <c r="K12" s="21">
        <v>0</v>
      </c>
      <c r="L12" s="20">
        <v>0</v>
      </c>
      <c r="M12" s="21">
        <v>0</v>
      </c>
      <c r="N12" s="20">
        <f t="shared" si="1"/>
        <v>1</v>
      </c>
      <c r="O12" s="21">
        <f t="shared" si="0"/>
        <v>25001</v>
      </c>
    </row>
    <row r="13" spans="1:15" s="4" customFormat="1" ht="18" customHeight="1" x14ac:dyDescent="0.2">
      <c r="A13" s="19" t="s">
        <v>124</v>
      </c>
      <c r="B13" s="20">
        <v>223</v>
      </c>
      <c r="C13" s="21">
        <v>59038716</v>
      </c>
      <c r="D13" s="20">
        <v>30</v>
      </c>
      <c r="E13" s="21">
        <v>596813</v>
      </c>
      <c r="F13" s="20">
        <v>25</v>
      </c>
      <c r="G13" s="21">
        <v>1469392</v>
      </c>
      <c r="H13" s="20">
        <v>8</v>
      </c>
      <c r="I13" s="21">
        <v>4925392</v>
      </c>
      <c r="J13" s="20">
        <v>33</v>
      </c>
      <c r="K13" s="21">
        <v>3668785</v>
      </c>
      <c r="L13" s="20">
        <v>0</v>
      </c>
      <c r="M13" s="21">
        <v>0</v>
      </c>
      <c r="N13" s="20">
        <f t="shared" si="1"/>
        <v>319</v>
      </c>
      <c r="O13" s="21">
        <f t="shared" si="0"/>
        <v>69699098</v>
      </c>
    </row>
    <row r="14" spans="1:15" ht="18" customHeight="1" x14ac:dyDescent="0.2">
      <c r="A14" s="19" t="s">
        <v>63</v>
      </c>
      <c r="B14" s="20">
        <v>1</v>
      </c>
      <c r="C14" s="21">
        <v>6000</v>
      </c>
      <c r="D14" s="20">
        <v>0</v>
      </c>
      <c r="E14" s="21">
        <v>0</v>
      </c>
      <c r="F14" s="20">
        <v>0</v>
      </c>
      <c r="G14" s="21">
        <v>0</v>
      </c>
      <c r="H14" s="20">
        <v>0</v>
      </c>
      <c r="I14" s="21">
        <v>0</v>
      </c>
      <c r="J14" s="20">
        <v>0</v>
      </c>
      <c r="K14" s="21">
        <v>0</v>
      </c>
      <c r="L14" s="20">
        <v>0</v>
      </c>
      <c r="M14" s="21">
        <v>0</v>
      </c>
      <c r="N14" s="20">
        <f t="shared" si="1"/>
        <v>1</v>
      </c>
      <c r="O14" s="21">
        <f t="shared" si="0"/>
        <v>6000</v>
      </c>
    </row>
    <row r="15" spans="1:15" ht="18" customHeight="1" x14ac:dyDescent="0.2">
      <c r="A15" s="19" t="s">
        <v>58</v>
      </c>
      <c r="B15" s="20">
        <v>14</v>
      </c>
      <c r="C15" s="21">
        <v>8567222</v>
      </c>
      <c r="D15" s="20">
        <v>0</v>
      </c>
      <c r="E15" s="21">
        <v>0</v>
      </c>
      <c r="F15" s="20">
        <v>0</v>
      </c>
      <c r="G15" s="21">
        <v>0</v>
      </c>
      <c r="H15" s="20">
        <v>1</v>
      </c>
      <c r="I15" s="21">
        <v>100000</v>
      </c>
      <c r="J15" s="20">
        <v>1</v>
      </c>
      <c r="K15" s="21">
        <v>3000</v>
      </c>
      <c r="L15" s="20">
        <v>0</v>
      </c>
      <c r="M15" s="21">
        <v>0</v>
      </c>
      <c r="N15" s="20">
        <f t="shared" si="1"/>
        <v>16</v>
      </c>
      <c r="O15" s="21">
        <f t="shared" si="0"/>
        <v>8670222</v>
      </c>
    </row>
    <row r="16" spans="1:15" ht="18" customHeight="1" x14ac:dyDescent="0.2">
      <c r="A16" s="22" t="s">
        <v>71</v>
      </c>
      <c r="B16" s="20">
        <v>46</v>
      </c>
      <c r="C16" s="21">
        <v>3405639</v>
      </c>
      <c r="D16" s="20">
        <v>0</v>
      </c>
      <c r="E16" s="21">
        <v>0</v>
      </c>
      <c r="F16" s="20">
        <v>2</v>
      </c>
      <c r="G16" s="21">
        <v>279204</v>
      </c>
      <c r="H16" s="20">
        <v>2</v>
      </c>
      <c r="I16" s="21">
        <v>40992</v>
      </c>
      <c r="J16" s="20">
        <v>5</v>
      </c>
      <c r="K16" s="21">
        <v>630472</v>
      </c>
      <c r="L16" s="20">
        <v>0</v>
      </c>
      <c r="M16" s="21">
        <v>0</v>
      </c>
      <c r="N16" s="20">
        <f t="shared" si="1"/>
        <v>55</v>
      </c>
      <c r="O16" s="21">
        <f t="shared" si="0"/>
        <v>4356307</v>
      </c>
    </row>
    <row r="17" spans="1:15" ht="18" customHeight="1" x14ac:dyDescent="0.2">
      <c r="A17" s="41" t="s">
        <v>1</v>
      </c>
      <c r="B17" s="7">
        <f>SUM(B6:B16)</f>
        <v>443</v>
      </c>
      <c r="C17" s="8">
        <f>SUM(C6:C16)</f>
        <v>101509285</v>
      </c>
      <c r="D17" s="7">
        <f t="shared" ref="D17:I17" si="2">SUM(D6:D16)</f>
        <v>100</v>
      </c>
      <c r="E17" s="8">
        <f t="shared" si="2"/>
        <v>2294781</v>
      </c>
      <c r="F17" s="7">
        <f t="shared" si="2"/>
        <v>40</v>
      </c>
      <c r="G17" s="8">
        <f t="shared" si="2"/>
        <v>2109000</v>
      </c>
      <c r="H17" s="7">
        <f t="shared" si="2"/>
        <v>62</v>
      </c>
      <c r="I17" s="8">
        <f t="shared" si="2"/>
        <v>12470532</v>
      </c>
      <c r="J17" s="7">
        <f>SUM(J6:J16)</f>
        <v>62</v>
      </c>
      <c r="K17" s="8">
        <f>SUM(K6:K16)</f>
        <v>4702959</v>
      </c>
      <c r="L17" s="7">
        <f>SUM(L6:L16)</f>
        <v>8</v>
      </c>
      <c r="M17" s="8">
        <f>SUM(M6:M16)</f>
        <v>90114</v>
      </c>
      <c r="N17" s="7">
        <f t="shared" si="1"/>
        <v>715</v>
      </c>
      <c r="O17" s="8">
        <f t="shared" si="0"/>
        <v>123176671</v>
      </c>
    </row>
  </sheetData>
  <sortState ref="A16">
    <sortCondition ref="A15"/>
  </sortState>
  <mergeCells count="7"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53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9"/>
  <sheetViews>
    <sheetView showGridLines="0" zoomScale="80" zoomScaleNormal="80" workbookViewId="0"/>
  </sheetViews>
  <sheetFormatPr defaultColWidth="19.42578125" defaultRowHeight="12.75" x14ac:dyDescent="0.2"/>
  <cols>
    <col min="1" max="1" width="59.140625" style="47" bestFit="1" customWidth="1"/>
    <col min="2" max="2" width="44.7109375" style="15" customWidth="1"/>
    <col min="3" max="3" width="14.7109375" style="34" customWidth="1"/>
    <col min="4" max="4" width="14.7109375" style="35" customWidth="1"/>
    <col min="5" max="5" width="14.7109375" style="34" customWidth="1"/>
    <col min="6" max="6" width="14.7109375" style="36" customWidth="1"/>
    <col min="7" max="7" width="14.7109375" style="37" customWidth="1"/>
    <col min="8" max="8" width="14.7109375" style="38" customWidth="1"/>
    <col min="9" max="9" width="14.7109375" style="39" customWidth="1"/>
    <col min="10" max="10" width="14.7109375" style="38" customWidth="1"/>
    <col min="11" max="11" width="14.7109375" style="37" customWidth="1"/>
    <col min="12" max="12" width="14.7109375" style="40" customWidth="1"/>
    <col min="13" max="13" width="14.7109375" style="37" customWidth="1"/>
    <col min="14" max="14" width="14.7109375" style="40" customWidth="1"/>
    <col min="15" max="15" width="14.7109375" style="34" customWidth="1"/>
    <col min="16" max="16" width="14.7109375" style="44" customWidth="1"/>
    <col min="17" max="30" width="10.7109375" style="15" customWidth="1"/>
    <col min="31" max="16384" width="19.42578125" style="15"/>
  </cols>
  <sheetData>
    <row r="1" spans="1:17" ht="26.25" customHeight="1" x14ac:dyDescent="0.2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26.25" customHeight="1" x14ac:dyDescent="0.3">
      <c r="B2" s="63" t="s">
        <v>133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s="50" customFormat="1" ht="26.25" customHeight="1" thickBot="1" x14ac:dyDescent="0.25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s="51" customFormat="1" ht="15.95" customHeight="1" x14ac:dyDescent="0.2">
      <c r="A4" s="66" t="s">
        <v>48</v>
      </c>
      <c r="B4" s="68" t="s">
        <v>13</v>
      </c>
      <c r="C4" s="64" t="s">
        <v>17</v>
      </c>
      <c r="D4" s="65"/>
      <c r="E4" s="64" t="s">
        <v>16</v>
      </c>
      <c r="F4" s="65"/>
      <c r="G4" s="64" t="s">
        <v>18</v>
      </c>
      <c r="H4" s="65"/>
      <c r="I4" s="64" t="s">
        <v>131</v>
      </c>
      <c r="J4" s="65"/>
      <c r="K4" s="64" t="s">
        <v>132</v>
      </c>
      <c r="L4" s="65"/>
      <c r="M4" s="64" t="s">
        <v>0</v>
      </c>
      <c r="N4" s="65"/>
      <c r="O4" s="64" t="s">
        <v>1</v>
      </c>
      <c r="P4" s="70"/>
    </row>
    <row r="5" spans="1:17" s="52" customFormat="1" ht="15.95" customHeight="1" x14ac:dyDescent="0.2">
      <c r="A5" s="67"/>
      <c r="B5" s="69"/>
      <c r="C5" s="23" t="s">
        <v>14</v>
      </c>
      <c r="D5" s="24" t="s">
        <v>15</v>
      </c>
      <c r="E5" s="23" t="s">
        <v>14</v>
      </c>
      <c r="F5" s="24" t="s">
        <v>15</v>
      </c>
      <c r="G5" s="23" t="s">
        <v>14</v>
      </c>
      <c r="H5" s="24" t="s">
        <v>15</v>
      </c>
      <c r="I5" s="23" t="s">
        <v>14</v>
      </c>
      <c r="J5" s="24" t="s">
        <v>15</v>
      </c>
      <c r="K5" s="23" t="s">
        <v>14</v>
      </c>
      <c r="L5" s="24" t="s">
        <v>15</v>
      </c>
      <c r="M5" s="23" t="s">
        <v>14</v>
      </c>
      <c r="N5" s="24" t="s">
        <v>15</v>
      </c>
      <c r="O5" s="23" t="s">
        <v>14</v>
      </c>
      <c r="P5" s="43" t="s">
        <v>15</v>
      </c>
    </row>
    <row r="6" spans="1:17" ht="15.95" customHeight="1" x14ac:dyDescent="0.25">
      <c r="A6" s="14" t="s">
        <v>27</v>
      </c>
      <c r="B6" s="42" t="s">
        <v>106</v>
      </c>
      <c r="C6" s="9">
        <v>3</v>
      </c>
      <c r="D6" s="1">
        <v>3459905</v>
      </c>
      <c r="E6" s="9">
        <v>1</v>
      </c>
      <c r="F6" s="1">
        <v>35000</v>
      </c>
      <c r="G6" s="9">
        <v>0</v>
      </c>
      <c r="H6" s="1">
        <v>0</v>
      </c>
      <c r="I6" s="9">
        <v>0</v>
      </c>
      <c r="J6" s="1">
        <v>0</v>
      </c>
      <c r="K6" s="9">
        <v>0</v>
      </c>
      <c r="L6" s="1">
        <v>0</v>
      </c>
      <c r="M6" s="9">
        <v>0</v>
      </c>
      <c r="N6" s="1">
        <v>0</v>
      </c>
      <c r="O6" s="9">
        <f>C6+E6+G6+I6+K6+M6</f>
        <v>4</v>
      </c>
      <c r="P6" s="11">
        <f>D6+F6+H6+J6+L6+N6</f>
        <v>3494905</v>
      </c>
    </row>
    <row r="7" spans="1:17" s="46" customFormat="1" ht="15.95" customHeight="1" x14ac:dyDescent="0.25">
      <c r="A7" s="14"/>
      <c r="B7" s="42" t="s">
        <v>83</v>
      </c>
      <c r="C7" s="9">
        <v>4</v>
      </c>
      <c r="D7" s="1">
        <v>110000</v>
      </c>
      <c r="E7" s="9">
        <v>0</v>
      </c>
      <c r="F7" s="1">
        <v>0</v>
      </c>
      <c r="G7" s="9">
        <v>0</v>
      </c>
      <c r="H7" s="1">
        <v>0</v>
      </c>
      <c r="I7" s="9">
        <v>0</v>
      </c>
      <c r="J7" s="1">
        <v>0</v>
      </c>
      <c r="K7" s="9">
        <v>0</v>
      </c>
      <c r="L7" s="1">
        <v>0</v>
      </c>
      <c r="M7" s="9">
        <v>0</v>
      </c>
      <c r="N7" s="1">
        <v>0</v>
      </c>
      <c r="O7" s="9">
        <f t="shared" ref="O7:O70" si="0">C7+E7+G7+I7+K7+M7</f>
        <v>4</v>
      </c>
      <c r="P7" s="11">
        <f t="shared" ref="P7:P70" si="1">D7+F7+H7+J7+L7+N7</f>
        <v>110000</v>
      </c>
    </row>
    <row r="8" spans="1:17" ht="15.95" customHeight="1" x14ac:dyDescent="0.25">
      <c r="A8" s="14"/>
      <c r="B8" s="42" t="s">
        <v>23</v>
      </c>
      <c r="C8" s="9">
        <v>7</v>
      </c>
      <c r="D8" s="1">
        <v>992093</v>
      </c>
      <c r="E8" s="9">
        <v>0</v>
      </c>
      <c r="F8" s="1">
        <v>0</v>
      </c>
      <c r="G8" s="9">
        <v>0</v>
      </c>
      <c r="H8" s="1">
        <v>0</v>
      </c>
      <c r="I8" s="9">
        <v>1</v>
      </c>
      <c r="J8" s="1">
        <v>341142</v>
      </c>
      <c r="K8" s="9">
        <v>0</v>
      </c>
      <c r="L8" s="1">
        <v>0</v>
      </c>
      <c r="M8" s="9">
        <v>0</v>
      </c>
      <c r="N8" s="1">
        <v>0</v>
      </c>
      <c r="O8" s="9">
        <f t="shared" si="0"/>
        <v>8</v>
      </c>
      <c r="P8" s="11">
        <f t="shared" si="1"/>
        <v>1333235</v>
      </c>
    </row>
    <row r="9" spans="1:17" ht="15.95" customHeight="1" x14ac:dyDescent="0.25">
      <c r="A9" s="14"/>
      <c r="B9" s="42" t="s">
        <v>34</v>
      </c>
      <c r="C9" s="9">
        <v>2</v>
      </c>
      <c r="D9" s="1">
        <v>687341</v>
      </c>
      <c r="E9" s="9">
        <v>2</v>
      </c>
      <c r="F9" s="1">
        <v>58722</v>
      </c>
      <c r="G9" s="9">
        <v>0</v>
      </c>
      <c r="H9" s="1">
        <v>0</v>
      </c>
      <c r="I9" s="9">
        <v>0</v>
      </c>
      <c r="J9" s="1">
        <v>0</v>
      </c>
      <c r="K9" s="9">
        <v>0</v>
      </c>
      <c r="L9" s="1">
        <v>0</v>
      </c>
      <c r="M9" s="9">
        <v>0</v>
      </c>
      <c r="N9" s="1">
        <v>0</v>
      </c>
      <c r="O9" s="9">
        <f t="shared" si="0"/>
        <v>4</v>
      </c>
      <c r="P9" s="11">
        <f t="shared" si="1"/>
        <v>746063</v>
      </c>
    </row>
    <row r="10" spans="1:17" ht="15.95" customHeight="1" x14ac:dyDescent="0.25">
      <c r="A10" s="14"/>
      <c r="B10" s="42" t="s">
        <v>24</v>
      </c>
      <c r="C10" s="9">
        <v>1</v>
      </c>
      <c r="D10" s="1">
        <v>41998</v>
      </c>
      <c r="E10" s="9">
        <v>0</v>
      </c>
      <c r="F10" s="1">
        <v>0</v>
      </c>
      <c r="G10" s="9">
        <v>2</v>
      </c>
      <c r="H10" s="1">
        <v>213832</v>
      </c>
      <c r="I10" s="9">
        <v>1</v>
      </c>
      <c r="J10" s="1">
        <v>39023</v>
      </c>
      <c r="K10" s="9">
        <v>3</v>
      </c>
      <c r="L10" s="1">
        <v>28839</v>
      </c>
      <c r="M10" s="9">
        <v>0</v>
      </c>
      <c r="N10" s="1">
        <v>0</v>
      </c>
      <c r="O10" s="9">
        <f t="shared" si="0"/>
        <v>7</v>
      </c>
      <c r="P10" s="11">
        <f t="shared" si="1"/>
        <v>323692</v>
      </c>
    </row>
    <row r="11" spans="1:17" ht="15.95" customHeight="1" x14ac:dyDescent="0.25">
      <c r="A11" s="14"/>
      <c r="B11" s="42" t="s">
        <v>35</v>
      </c>
      <c r="C11" s="9">
        <v>5</v>
      </c>
      <c r="D11" s="1">
        <v>545339</v>
      </c>
      <c r="E11" s="9">
        <v>0</v>
      </c>
      <c r="F11" s="1">
        <v>0</v>
      </c>
      <c r="G11" s="9">
        <v>0</v>
      </c>
      <c r="H11" s="1">
        <v>0</v>
      </c>
      <c r="I11" s="9">
        <v>0</v>
      </c>
      <c r="J11" s="1">
        <v>0</v>
      </c>
      <c r="K11" s="9">
        <v>0</v>
      </c>
      <c r="L11" s="1">
        <v>0</v>
      </c>
      <c r="M11" s="9">
        <v>0</v>
      </c>
      <c r="N11" s="1">
        <v>0</v>
      </c>
      <c r="O11" s="9">
        <f t="shared" si="0"/>
        <v>5</v>
      </c>
      <c r="P11" s="11">
        <f t="shared" si="1"/>
        <v>545339</v>
      </c>
    </row>
    <row r="12" spans="1:17" ht="15.95" customHeight="1" thickBot="1" x14ac:dyDescent="0.25">
      <c r="A12" s="16" t="s">
        <v>50</v>
      </c>
      <c r="B12" s="2" t="s">
        <v>62</v>
      </c>
      <c r="C12" s="10">
        <f t="shared" ref="C12:N12" si="2">SUM(C6:C11)</f>
        <v>22</v>
      </c>
      <c r="D12" s="17">
        <f t="shared" si="2"/>
        <v>5836676</v>
      </c>
      <c r="E12" s="10">
        <f t="shared" si="2"/>
        <v>3</v>
      </c>
      <c r="F12" s="17">
        <f t="shared" si="2"/>
        <v>93722</v>
      </c>
      <c r="G12" s="10">
        <f t="shared" si="2"/>
        <v>2</v>
      </c>
      <c r="H12" s="17">
        <f t="shared" si="2"/>
        <v>213832</v>
      </c>
      <c r="I12" s="10">
        <f t="shared" si="2"/>
        <v>2</v>
      </c>
      <c r="J12" s="17">
        <f t="shared" si="2"/>
        <v>380165</v>
      </c>
      <c r="K12" s="10">
        <f t="shared" si="2"/>
        <v>3</v>
      </c>
      <c r="L12" s="17">
        <f t="shared" si="2"/>
        <v>28839</v>
      </c>
      <c r="M12" s="10">
        <f t="shared" si="2"/>
        <v>0</v>
      </c>
      <c r="N12" s="17">
        <f t="shared" si="2"/>
        <v>0</v>
      </c>
      <c r="O12" s="10">
        <f t="shared" si="0"/>
        <v>32</v>
      </c>
      <c r="P12" s="18">
        <f t="shared" si="1"/>
        <v>6553234</v>
      </c>
      <c r="Q12" s="46"/>
    </row>
    <row r="13" spans="1:17" ht="15.95" customHeight="1" x14ac:dyDescent="0.25">
      <c r="A13" s="14" t="s">
        <v>28</v>
      </c>
      <c r="B13" s="42" t="s">
        <v>107</v>
      </c>
      <c r="C13" s="9">
        <v>2</v>
      </c>
      <c r="D13" s="1">
        <v>306894</v>
      </c>
      <c r="E13" s="9">
        <v>0</v>
      </c>
      <c r="F13" s="1">
        <v>0</v>
      </c>
      <c r="G13" s="9">
        <v>0</v>
      </c>
      <c r="H13" s="1">
        <v>0</v>
      </c>
      <c r="I13" s="9">
        <v>0</v>
      </c>
      <c r="J13" s="1">
        <v>0</v>
      </c>
      <c r="K13" s="9">
        <v>0</v>
      </c>
      <c r="L13" s="1">
        <v>0</v>
      </c>
      <c r="M13" s="9">
        <v>0</v>
      </c>
      <c r="N13" s="1">
        <v>0</v>
      </c>
      <c r="O13" s="9">
        <f t="shared" si="0"/>
        <v>2</v>
      </c>
      <c r="P13" s="11">
        <f t="shared" si="1"/>
        <v>306894</v>
      </c>
    </row>
    <row r="14" spans="1:17" ht="15.95" customHeight="1" x14ac:dyDescent="0.25">
      <c r="A14" s="14"/>
      <c r="B14" s="42" t="s">
        <v>108</v>
      </c>
      <c r="C14" s="9">
        <v>0</v>
      </c>
      <c r="D14" s="1">
        <v>0</v>
      </c>
      <c r="E14" s="9">
        <v>0</v>
      </c>
      <c r="F14" s="1">
        <v>0</v>
      </c>
      <c r="G14" s="9">
        <v>1</v>
      </c>
      <c r="H14" s="1">
        <v>4000</v>
      </c>
      <c r="I14" s="9">
        <v>0</v>
      </c>
      <c r="J14" s="1">
        <v>0</v>
      </c>
      <c r="K14" s="9">
        <v>0</v>
      </c>
      <c r="L14" s="1">
        <v>0</v>
      </c>
      <c r="M14" s="9">
        <v>0</v>
      </c>
      <c r="N14" s="1">
        <v>0</v>
      </c>
      <c r="O14" s="9">
        <f t="shared" si="0"/>
        <v>1</v>
      </c>
      <c r="P14" s="11">
        <f t="shared" si="1"/>
        <v>4000</v>
      </c>
    </row>
    <row r="15" spans="1:17" ht="15.95" customHeight="1" x14ac:dyDescent="0.25">
      <c r="A15" s="14"/>
      <c r="B15" s="42" t="s">
        <v>109</v>
      </c>
      <c r="C15" s="9">
        <v>0</v>
      </c>
      <c r="D15" s="1">
        <v>0</v>
      </c>
      <c r="E15" s="9">
        <v>0</v>
      </c>
      <c r="F15" s="1">
        <v>0</v>
      </c>
      <c r="G15" s="9">
        <v>1</v>
      </c>
      <c r="H15" s="1">
        <v>1000</v>
      </c>
      <c r="I15" s="9">
        <v>0</v>
      </c>
      <c r="J15" s="1">
        <v>0</v>
      </c>
      <c r="K15" s="9">
        <v>0</v>
      </c>
      <c r="L15" s="1">
        <v>0</v>
      </c>
      <c r="M15" s="9">
        <v>0</v>
      </c>
      <c r="N15" s="1">
        <v>0</v>
      </c>
      <c r="O15" s="9">
        <f t="shared" si="0"/>
        <v>1</v>
      </c>
      <c r="P15" s="11">
        <f t="shared" si="1"/>
        <v>1000</v>
      </c>
    </row>
    <row r="16" spans="1:17" ht="15.95" customHeight="1" x14ac:dyDescent="0.25">
      <c r="A16" s="14"/>
      <c r="B16" s="42" t="s">
        <v>2</v>
      </c>
      <c r="C16" s="9">
        <v>9</v>
      </c>
      <c r="D16" s="1">
        <v>688137</v>
      </c>
      <c r="E16" s="9">
        <v>0</v>
      </c>
      <c r="F16" s="1">
        <v>0</v>
      </c>
      <c r="G16" s="9">
        <v>0</v>
      </c>
      <c r="H16" s="1">
        <v>0</v>
      </c>
      <c r="I16" s="9">
        <v>0</v>
      </c>
      <c r="J16" s="1">
        <v>0</v>
      </c>
      <c r="K16" s="9">
        <v>0</v>
      </c>
      <c r="L16" s="1">
        <v>0</v>
      </c>
      <c r="M16" s="9">
        <v>0</v>
      </c>
      <c r="N16" s="1">
        <v>0</v>
      </c>
      <c r="O16" s="9">
        <f t="shared" si="0"/>
        <v>9</v>
      </c>
      <c r="P16" s="11">
        <f t="shared" si="1"/>
        <v>688137</v>
      </c>
    </row>
    <row r="17" spans="1:17" ht="15.95" customHeight="1" x14ac:dyDescent="0.25">
      <c r="A17" s="14"/>
      <c r="B17" s="42" t="s">
        <v>3</v>
      </c>
      <c r="C17" s="9">
        <v>7</v>
      </c>
      <c r="D17" s="1">
        <v>1425989</v>
      </c>
      <c r="E17" s="9">
        <v>0</v>
      </c>
      <c r="F17" s="1">
        <v>0</v>
      </c>
      <c r="G17" s="9">
        <v>2</v>
      </c>
      <c r="H17" s="1">
        <v>50000</v>
      </c>
      <c r="I17" s="9">
        <v>0</v>
      </c>
      <c r="J17" s="1">
        <v>0</v>
      </c>
      <c r="K17" s="9">
        <v>2</v>
      </c>
      <c r="L17" s="1">
        <v>32750</v>
      </c>
      <c r="M17" s="9">
        <v>0</v>
      </c>
      <c r="N17" s="1">
        <v>0</v>
      </c>
      <c r="O17" s="9">
        <f t="shared" si="0"/>
        <v>11</v>
      </c>
      <c r="P17" s="11">
        <f t="shared" si="1"/>
        <v>1508739</v>
      </c>
    </row>
    <row r="18" spans="1:17" ht="15.95" customHeight="1" x14ac:dyDescent="0.25">
      <c r="A18" s="14"/>
      <c r="B18" s="42" t="s">
        <v>36</v>
      </c>
      <c r="C18" s="9">
        <v>3</v>
      </c>
      <c r="D18" s="1">
        <v>7667</v>
      </c>
      <c r="E18" s="9">
        <v>60</v>
      </c>
      <c r="F18" s="1">
        <v>706840</v>
      </c>
      <c r="G18" s="9">
        <v>1</v>
      </c>
      <c r="H18" s="1">
        <v>1926</v>
      </c>
      <c r="I18" s="9">
        <v>5</v>
      </c>
      <c r="J18" s="1">
        <v>203540</v>
      </c>
      <c r="K18" s="9">
        <v>8</v>
      </c>
      <c r="L18" s="1">
        <v>27117</v>
      </c>
      <c r="M18" s="9">
        <v>5</v>
      </c>
      <c r="N18" s="1">
        <v>16084</v>
      </c>
      <c r="O18" s="9">
        <f t="shared" si="0"/>
        <v>82</v>
      </c>
      <c r="P18" s="11">
        <f t="shared" si="1"/>
        <v>963174</v>
      </c>
    </row>
    <row r="19" spans="1:17" ht="15.95" customHeight="1" x14ac:dyDescent="0.25">
      <c r="A19" s="14"/>
      <c r="B19" s="42" t="s">
        <v>4</v>
      </c>
      <c r="C19" s="9">
        <v>3</v>
      </c>
      <c r="D19" s="1">
        <v>376283</v>
      </c>
      <c r="E19" s="9">
        <v>0</v>
      </c>
      <c r="F19" s="1">
        <v>0</v>
      </c>
      <c r="G19" s="9">
        <v>0</v>
      </c>
      <c r="H19" s="1">
        <v>0</v>
      </c>
      <c r="I19" s="9">
        <v>0</v>
      </c>
      <c r="J19" s="1">
        <v>0</v>
      </c>
      <c r="K19" s="9">
        <v>0</v>
      </c>
      <c r="L19" s="1">
        <v>0</v>
      </c>
      <c r="M19" s="9">
        <v>0</v>
      </c>
      <c r="N19" s="1">
        <v>0</v>
      </c>
      <c r="O19" s="9">
        <f t="shared" si="0"/>
        <v>3</v>
      </c>
      <c r="P19" s="11">
        <f t="shared" si="1"/>
        <v>376283</v>
      </c>
    </row>
    <row r="20" spans="1:17" ht="15.95" customHeight="1" x14ac:dyDescent="0.25">
      <c r="A20" s="14"/>
      <c r="B20" s="42" t="s">
        <v>110</v>
      </c>
      <c r="C20" s="9">
        <v>0</v>
      </c>
      <c r="D20" s="1">
        <v>0</v>
      </c>
      <c r="E20" s="9">
        <v>0</v>
      </c>
      <c r="F20" s="1">
        <v>0</v>
      </c>
      <c r="G20" s="9">
        <v>0</v>
      </c>
      <c r="H20" s="1">
        <v>0</v>
      </c>
      <c r="I20" s="9">
        <v>0</v>
      </c>
      <c r="J20" s="1">
        <v>0</v>
      </c>
      <c r="K20" s="9">
        <v>0</v>
      </c>
      <c r="L20" s="1">
        <v>0</v>
      </c>
      <c r="M20" s="9">
        <v>1</v>
      </c>
      <c r="N20" s="1">
        <v>15000</v>
      </c>
      <c r="O20" s="9">
        <f t="shared" si="0"/>
        <v>1</v>
      </c>
      <c r="P20" s="11">
        <f t="shared" si="1"/>
        <v>15000</v>
      </c>
    </row>
    <row r="21" spans="1:17" ht="15.95" customHeight="1" x14ac:dyDescent="0.25">
      <c r="A21" s="14"/>
      <c r="B21" s="42" t="s">
        <v>95</v>
      </c>
      <c r="C21" s="9">
        <v>0</v>
      </c>
      <c r="D21" s="1">
        <v>0</v>
      </c>
      <c r="E21" s="9">
        <v>0</v>
      </c>
      <c r="F21" s="1">
        <v>0</v>
      </c>
      <c r="G21" s="9">
        <v>1</v>
      </c>
      <c r="H21" s="1">
        <v>14576</v>
      </c>
      <c r="I21" s="9">
        <v>0</v>
      </c>
      <c r="J21" s="1">
        <v>0</v>
      </c>
      <c r="K21" s="9">
        <v>0</v>
      </c>
      <c r="L21" s="1">
        <v>0</v>
      </c>
      <c r="M21" s="9">
        <v>0</v>
      </c>
      <c r="N21" s="1">
        <v>0</v>
      </c>
      <c r="O21" s="9">
        <f t="shared" si="0"/>
        <v>1</v>
      </c>
      <c r="P21" s="11">
        <f t="shared" si="1"/>
        <v>14576</v>
      </c>
    </row>
    <row r="22" spans="1:17" ht="15.95" customHeight="1" x14ac:dyDescent="0.25">
      <c r="A22" s="14"/>
      <c r="B22" s="42" t="s">
        <v>5</v>
      </c>
      <c r="C22" s="9">
        <v>4</v>
      </c>
      <c r="D22" s="1">
        <v>544960</v>
      </c>
      <c r="E22" s="9">
        <v>0</v>
      </c>
      <c r="F22" s="1">
        <v>0</v>
      </c>
      <c r="G22" s="9">
        <v>0</v>
      </c>
      <c r="H22" s="1">
        <v>0</v>
      </c>
      <c r="I22" s="9">
        <v>0</v>
      </c>
      <c r="J22" s="1">
        <v>0</v>
      </c>
      <c r="K22" s="9">
        <v>0</v>
      </c>
      <c r="L22" s="1">
        <v>0</v>
      </c>
      <c r="M22" s="9">
        <v>0</v>
      </c>
      <c r="N22" s="1">
        <v>0</v>
      </c>
      <c r="O22" s="9">
        <f t="shared" si="0"/>
        <v>4</v>
      </c>
      <c r="P22" s="11">
        <f t="shared" si="1"/>
        <v>544960</v>
      </c>
    </row>
    <row r="23" spans="1:17" ht="15.95" customHeight="1" x14ac:dyDescent="0.25">
      <c r="A23" s="14"/>
      <c r="B23" s="42" t="s">
        <v>84</v>
      </c>
      <c r="C23" s="9">
        <v>5</v>
      </c>
      <c r="D23" s="1">
        <v>895201</v>
      </c>
      <c r="E23" s="9">
        <v>0</v>
      </c>
      <c r="F23" s="1">
        <v>0</v>
      </c>
      <c r="G23" s="9">
        <v>0</v>
      </c>
      <c r="H23" s="1">
        <v>0</v>
      </c>
      <c r="I23" s="9">
        <v>0</v>
      </c>
      <c r="J23" s="1">
        <v>0</v>
      </c>
      <c r="K23" s="9">
        <v>3</v>
      </c>
      <c r="L23" s="1">
        <v>163640</v>
      </c>
      <c r="M23" s="9">
        <v>0</v>
      </c>
      <c r="N23" s="1">
        <v>0</v>
      </c>
      <c r="O23" s="9">
        <f t="shared" si="0"/>
        <v>8</v>
      </c>
      <c r="P23" s="11">
        <f t="shared" si="1"/>
        <v>1058841</v>
      </c>
    </row>
    <row r="24" spans="1:17" ht="15.95" customHeight="1" thickBot="1" x14ac:dyDescent="0.25">
      <c r="A24" s="16" t="s">
        <v>51</v>
      </c>
      <c r="B24" s="2" t="s">
        <v>62</v>
      </c>
      <c r="C24" s="10">
        <f t="shared" ref="C24:N24" si="3">SUM(C13:C23)</f>
        <v>33</v>
      </c>
      <c r="D24" s="17">
        <f t="shared" si="3"/>
        <v>4245131</v>
      </c>
      <c r="E24" s="10">
        <f t="shared" si="3"/>
        <v>60</v>
      </c>
      <c r="F24" s="17">
        <f t="shared" si="3"/>
        <v>706840</v>
      </c>
      <c r="G24" s="10">
        <f t="shared" si="3"/>
        <v>6</v>
      </c>
      <c r="H24" s="17">
        <f t="shared" si="3"/>
        <v>71502</v>
      </c>
      <c r="I24" s="10">
        <f t="shared" si="3"/>
        <v>5</v>
      </c>
      <c r="J24" s="17">
        <f t="shared" si="3"/>
        <v>203540</v>
      </c>
      <c r="K24" s="10">
        <f t="shared" si="3"/>
        <v>13</v>
      </c>
      <c r="L24" s="17">
        <f t="shared" si="3"/>
        <v>223507</v>
      </c>
      <c r="M24" s="10">
        <f t="shared" si="3"/>
        <v>6</v>
      </c>
      <c r="N24" s="17">
        <f t="shared" si="3"/>
        <v>31084</v>
      </c>
      <c r="O24" s="10">
        <f t="shared" si="0"/>
        <v>123</v>
      </c>
      <c r="P24" s="18">
        <f t="shared" si="1"/>
        <v>5481604</v>
      </c>
      <c r="Q24" s="46"/>
    </row>
    <row r="25" spans="1:17" ht="15.95" customHeight="1" x14ac:dyDescent="0.25">
      <c r="A25" s="14" t="s">
        <v>29</v>
      </c>
      <c r="B25" s="42" t="s">
        <v>64</v>
      </c>
      <c r="C25" s="9">
        <v>6</v>
      </c>
      <c r="D25" s="1">
        <v>2551397</v>
      </c>
      <c r="E25" s="9">
        <v>0</v>
      </c>
      <c r="F25" s="1">
        <v>0</v>
      </c>
      <c r="G25" s="9">
        <v>0</v>
      </c>
      <c r="H25" s="1">
        <v>0</v>
      </c>
      <c r="I25" s="9">
        <v>6</v>
      </c>
      <c r="J25" s="1">
        <v>2202188</v>
      </c>
      <c r="K25" s="9">
        <v>0</v>
      </c>
      <c r="L25" s="1">
        <v>0</v>
      </c>
      <c r="M25" s="9">
        <v>0</v>
      </c>
      <c r="N25" s="1">
        <v>0</v>
      </c>
      <c r="O25" s="9">
        <f t="shared" si="0"/>
        <v>12</v>
      </c>
      <c r="P25" s="11">
        <f t="shared" si="1"/>
        <v>4753585</v>
      </c>
    </row>
    <row r="26" spans="1:17" ht="15.95" customHeight="1" x14ac:dyDescent="0.25">
      <c r="A26" s="14"/>
      <c r="B26" s="42" t="s">
        <v>25</v>
      </c>
      <c r="C26" s="9">
        <v>3</v>
      </c>
      <c r="D26" s="1">
        <v>458079</v>
      </c>
      <c r="E26" s="9">
        <v>0</v>
      </c>
      <c r="F26" s="1">
        <v>0</v>
      </c>
      <c r="G26" s="9">
        <v>0</v>
      </c>
      <c r="H26" s="1">
        <v>0</v>
      </c>
      <c r="I26" s="9">
        <v>4</v>
      </c>
      <c r="J26" s="1">
        <v>593339</v>
      </c>
      <c r="K26" s="9">
        <v>0</v>
      </c>
      <c r="L26" s="1">
        <v>0</v>
      </c>
      <c r="M26" s="9">
        <v>1</v>
      </c>
      <c r="N26" s="1">
        <v>0</v>
      </c>
      <c r="O26" s="9">
        <f t="shared" si="0"/>
        <v>8</v>
      </c>
      <c r="P26" s="11">
        <f t="shared" si="1"/>
        <v>1051418</v>
      </c>
    </row>
    <row r="27" spans="1:17" ht="15.95" customHeight="1" x14ac:dyDescent="0.25">
      <c r="A27" s="14"/>
      <c r="B27" s="42" t="s">
        <v>76</v>
      </c>
      <c r="C27" s="9">
        <v>4</v>
      </c>
      <c r="D27" s="1">
        <v>100071</v>
      </c>
      <c r="E27" s="9">
        <v>0</v>
      </c>
      <c r="F27" s="1">
        <v>0</v>
      </c>
      <c r="G27" s="9">
        <v>0</v>
      </c>
      <c r="H27" s="1">
        <v>0</v>
      </c>
      <c r="I27" s="9">
        <v>1</v>
      </c>
      <c r="J27" s="1">
        <v>84774</v>
      </c>
      <c r="K27" s="9">
        <v>0</v>
      </c>
      <c r="L27" s="1">
        <v>0</v>
      </c>
      <c r="M27" s="9">
        <v>0</v>
      </c>
      <c r="N27" s="1">
        <v>0</v>
      </c>
      <c r="O27" s="9">
        <f t="shared" si="0"/>
        <v>5</v>
      </c>
      <c r="P27" s="11">
        <f t="shared" si="1"/>
        <v>184845</v>
      </c>
    </row>
    <row r="28" spans="1:17" ht="15.95" customHeight="1" x14ac:dyDescent="0.25">
      <c r="A28" s="14"/>
      <c r="B28" s="42" t="s">
        <v>6</v>
      </c>
      <c r="C28" s="9">
        <v>3</v>
      </c>
      <c r="D28" s="1">
        <v>608612</v>
      </c>
      <c r="E28" s="9">
        <v>0</v>
      </c>
      <c r="F28" s="1">
        <v>0</v>
      </c>
      <c r="G28" s="9">
        <v>0</v>
      </c>
      <c r="H28" s="1">
        <v>0</v>
      </c>
      <c r="I28" s="9">
        <v>1</v>
      </c>
      <c r="J28" s="1">
        <v>2234362</v>
      </c>
      <c r="K28" s="9">
        <v>0</v>
      </c>
      <c r="L28" s="1">
        <v>0</v>
      </c>
      <c r="M28" s="9">
        <v>0</v>
      </c>
      <c r="N28" s="1">
        <v>0</v>
      </c>
      <c r="O28" s="9">
        <f t="shared" si="0"/>
        <v>4</v>
      </c>
      <c r="P28" s="11">
        <f t="shared" si="1"/>
        <v>2842974</v>
      </c>
    </row>
    <row r="29" spans="1:17" ht="15.95" customHeight="1" thickBot="1" x14ac:dyDescent="0.25">
      <c r="A29" s="16" t="s">
        <v>54</v>
      </c>
      <c r="B29" s="2" t="s">
        <v>62</v>
      </c>
      <c r="C29" s="10">
        <f t="shared" ref="C29:N29" si="4">SUM(C25:C28)</f>
        <v>16</v>
      </c>
      <c r="D29" s="17">
        <f t="shared" si="4"/>
        <v>3718159</v>
      </c>
      <c r="E29" s="10">
        <f t="shared" si="4"/>
        <v>0</v>
      </c>
      <c r="F29" s="17">
        <f t="shared" si="4"/>
        <v>0</v>
      </c>
      <c r="G29" s="10">
        <f t="shared" si="4"/>
        <v>0</v>
      </c>
      <c r="H29" s="17">
        <f t="shared" si="4"/>
        <v>0</v>
      </c>
      <c r="I29" s="10">
        <f t="shared" si="4"/>
        <v>12</v>
      </c>
      <c r="J29" s="17">
        <f t="shared" si="4"/>
        <v>5114663</v>
      </c>
      <c r="K29" s="10">
        <f t="shared" ref="K29:L29" si="5">SUM(K25:K28)</f>
        <v>0</v>
      </c>
      <c r="L29" s="17">
        <f t="shared" si="5"/>
        <v>0</v>
      </c>
      <c r="M29" s="10">
        <f t="shared" si="4"/>
        <v>1</v>
      </c>
      <c r="N29" s="17">
        <f t="shared" si="4"/>
        <v>0</v>
      </c>
      <c r="O29" s="10">
        <f t="shared" si="0"/>
        <v>29</v>
      </c>
      <c r="P29" s="18">
        <f t="shared" si="1"/>
        <v>8832822</v>
      </c>
      <c r="Q29" s="46"/>
    </row>
    <row r="30" spans="1:17" ht="15.95" customHeight="1" x14ac:dyDescent="0.25">
      <c r="A30" s="14" t="s">
        <v>32</v>
      </c>
      <c r="B30" s="42" t="s">
        <v>111</v>
      </c>
      <c r="C30" s="9">
        <v>3</v>
      </c>
      <c r="D30" s="1">
        <v>540324</v>
      </c>
      <c r="E30" s="9">
        <v>0</v>
      </c>
      <c r="F30" s="1">
        <v>0</v>
      </c>
      <c r="G30" s="9">
        <v>0</v>
      </c>
      <c r="H30" s="1">
        <v>0</v>
      </c>
      <c r="I30" s="9">
        <v>0</v>
      </c>
      <c r="J30" s="1">
        <v>0</v>
      </c>
      <c r="K30" s="9">
        <v>0</v>
      </c>
      <c r="L30" s="1">
        <v>0</v>
      </c>
      <c r="M30" s="9">
        <v>0</v>
      </c>
      <c r="N30" s="1">
        <v>0</v>
      </c>
      <c r="O30" s="9">
        <f t="shared" si="0"/>
        <v>3</v>
      </c>
      <c r="P30" s="11">
        <f t="shared" si="1"/>
        <v>540324</v>
      </c>
    </row>
    <row r="31" spans="1:17" ht="15.95" customHeight="1" x14ac:dyDescent="0.25">
      <c r="A31" s="14"/>
      <c r="B31" s="42" t="s">
        <v>96</v>
      </c>
      <c r="C31" s="9">
        <v>2</v>
      </c>
      <c r="D31" s="1">
        <v>695000</v>
      </c>
      <c r="E31" s="9">
        <v>0</v>
      </c>
      <c r="F31" s="1">
        <v>0</v>
      </c>
      <c r="G31" s="9">
        <v>0</v>
      </c>
      <c r="H31" s="1">
        <v>0</v>
      </c>
      <c r="I31" s="9">
        <v>0</v>
      </c>
      <c r="J31" s="1">
        <v>0</v>
      </c>
      <c r="K31" s="9">
        <v>0</v>
      </c>
      <c r="L31" s="1">
        <v>0</v>
      </c>
      <c r="M31" s="9">
        <v>0</v>
      </c>
      <c r="N31" s="1">
        <v>0</v>
      </c>
      <c r="O31" s="9">
        <f t="shared" si="0"/>
        <v>2</v>
      </c>
      <c r="P31" s="11">
        <f t="shared" si="1"/>
        <v>695000</v>
      </c>
    </row>
    <row r="32" spans="1:17" ht="15.95" customHeight="1" x14ac:dyDescent="0.25">
      <c r="A32" s="14"/>
      <c r="B32" s="42" t="s">
        <v>49</v>
      </c>
      <c r="C32" s="9">
        <v>4</v>
      </c>
      <c r="D32" s="1">
        <v>374139</v>
      </c>
      <c r="E32" s="9">
        <v>0</v>
      </c>
      <c r="F32" s="1">
        <v>0</v>
      </c>
      <c r="G32" s="9">
        <v>0</v>
      </c>
      <c r="H32" s="1">
        <v>0</v>
      </c>
      <c r="I32" s="9">
        <v>0</v>
      </c>
      <c r="J32" s="1">
        <v>0</v>
      </c>
      <c r="K32" s="9">
        <v>0</v>
      </c>
      <c r="L32" s="1">
        <v>0</v>
      </c>
      <c r="M32" s="9">
        <v>0</v>
      </c>
      <c r="N32" s="1">
        <v>0</v>
      </c>
      <c r="O32" s="9">
        <f t="shared" si="0"/>
        <v>4</v>
      </c>
      <c r="P32" s="11">
        <f t="shared" si="1"/>
        <v>374139</v>
      </c>
    </row>
    <row r="33" spans="1:17" ht="15.95" customHeight="1" x14ac:dyDescent="0.25">
      <c r="A33" s="14"/>
      <c r="B33" s="42" t="s">
        <v>112</v>
      </c>
      <c r="C33" s="9">
        <v>2</v>
      </c>
      <c r="D33" s="1">
        <v>88302</v>
      </c>
      <c r="E33" s="9">
        <v>2</v>
      </c>
      <c r="F33" s="1">
        <v>347091</v>
      </c>
      <c r="G33" s="9">
        <v>0</v>
      </c>
      <c r="H33" s="1">
        <v>0</v>
      </c>
      <c r="I33" s="9">
        <v>0</v>
      </c>
      <c r="J33" s="1">
        <v>0</v>
      </c>
      <c r="K33" s="9">
        <v>0</v>
      </c>
      <c r="L33" s="1">
        <v>0</v>
      </c>
      <c r="M33" s="9">
        <v>0</v>
      </c>
      <c r="N33" s="1">
        <v>0</v>
      </c>
      <c r="O33" s="9">
        <f t="shared" si="0"/>
        <v>4</v>
      </c>
      <c r="P33" s="11">
        <f t="shared" si="1"/>
        <v>435393</v>
      </c>
    </row>
    <row r="34" spans="1:17" ht="15.95" customHeight="1" x14ac:dyDescent="0.25">
      <c r="A34" s="14"/>
      <c r="B34" s="42" t="s">
        <v>26</v>
      </c>
      <c r="C34" s="9">
        <v>3</v>
      </c>
      <c r="D34" s="1">
        <v>688019</v>
      </c>
      <c r="E34" s="9">
        <v>1</v>
      </c>
      <c r="F34" s="1">
        <v>141629</v>
      </c>
      <c r="G34" s="9">
        <v>1</v>
      </c>
      <c r="H34" s="1">
        <v>35000</v>
      </c>
      <c r="I34" s="9">
        <v>0</v>
      </c>
      <c r="J34" s="1">
        <v>0</v>
      </c>
      <c r="K34" s="9">
        <v>0</v>
      </c>
      <c r="L34" s="1">
        <v>0</v>
      </c>
      <c r="M34" s="9">
        <v>0</v>
      </c>
      <c r="N34" s="1">
        <v>0</v>
      </c>
      <c r="O34" s="9">
        <f t="shared" si="0"/>
        <v>5</v>
      </c>
      <c r="P34" s="11">
        <f t="shared" si="1"/>
        <v>864648</v>
      </c>
    </row>
    <row r="35" spans="1:17" ht="15.95" customHeight="1" x14ac:dyDescent="0.25">
      <c r="A35" s="14"/>
      <c r="B35" s="42" t="s">
        <v>113</v>
      </c>
      <c r="C35" s="9">
        <v>6</v>
      </c>
      <c r="D35" s="1">
        <v>857703</v>
      </c>
      <c r="E35" s="9">
        <v>0</v>
      </c>
      <c r="F35" s="1">
        <v>0</v>
      </c>
      <c r="G35" s="9">
        <v>0</v>
      </c>
      <c r="H35" s="1">
        <v>0</v>
      </c>
      <c r="I35" s="9">
        <v>0</v>
      </c>
      <c r="J35" s="1">
        <v>0</v>
      </c>
      <c r="K35" s="9">
        <v>0</v>
      </c>
      <c r="L35" s="1">
        <v>0</v>
      </c>
      <c r="M35" s="9">
        <v>0</v>
      </c>
      <c r="N35" s="1">
        <v>0</v>
      </c>
      <c r="O35" s="9">
        <f t="shared" si="0"/>
        <v>6</v>
      </c>
      <c r="P35" s="11">
        <f t="shared" si="1"/>
        <v>857703</v>
      </c>
    </row>
    <row r="36" spans="1:17" ht="15.95" customHeight="1" x14ac:dyDescent="0.25">
      <c r="A36" s="14"/>
      <c r="B36" s="42" t="s">
        <v>53</v>
      </c>
      <c r="C36" s="9">
        <v>10</v>
      </c>
      <c r="D36" s="1">
        <v>2033470</v>
      </c>
      <c r="E36" s="9">
        <v>3</v>
      </c>
      <c r="F36" s="1">
        <v>386542</v>
      </c>
      <c r="G36" s="9">
        <v>0</v>
      </c>
      <c r="H36" s="1">
        <v>0</v>
      </c>
      <c r="I36" s="9">
        <v>0</v>
      </c>
      <c r="J36" s="1">
        <v>0</v>
      </c>
      <c r="K36" s="9">
        <v>0</v>
      </c>
      <c r="L36" s="1">
        <v>0</v>
      </c>
      <c r="M36" s="9">
        <v>0</v>
      </c>
      <c r="N36" s="1">
        <v>0</v>
      </c>
      <c r="O36" s="9">
        <f t="shared" si="0"/>
        <v>13</v>
      </c>
      <c r="P36" s="11">
        <f t="shared" si="1"/>
        <v>2420012</v>
      </c>
    </row>
    <row r="37" spans="1:17" ht="15.95" customHeight="1" x14ac:dyDescent="0.25">
      <c r="A37" s="14"/>
      <c r="B37" s="42" t="s">
        <v>65</v>
      </c>
      <c r="C37" s="9">
        <v>8</v>
      </c>
      <c r="D37" s="1">
        <v>1019357</v>
      </c>
      <c r="E37" s="9">
        <v>0</v>
      </c>
      <c r="F37" s="1">
        <v>0</v>
      </c>
      <c r="G37" s="9">
        <v>0</v>
      </c>
      <c r="H37" s="1">
        <v>0</v>
      </c>
      <c r="I37" s="9">
        <v>2</v>
      </c>
      <c r="J37" s="1">
        <v>340000</v>
      </c>
      <c r="K37" s="9">
        <v>0</v>
      </c>
      <c r="L37" s="1">
        <v>0</v>
      </c>
      <c r="M37" s="9">
        <v>1</v>
      </c>
      <c r="N37" s="1">
        <v>59030</v>
      </c>
      <c r="O37" s="9">
        <f t="shared" si="0"/>
        <v>11</v>
      </c>
      <c r="P37" s="11">
        <f t="shared" si="1"/>
        <v>1418387</v>
      </c>
    </row>
    <row r="38" spans="1:17" ht="15.95" customHeight="1" thickBot="1" x14ac:dyDescent="0.25">
      <c r="A38" s="16" t="s">
        <v>52</v>
      </c>
      <c r="B38" s="2" t="s">
        <v>62</v>
      </c>
      <c r="C38" s="10">
        <f t="shared" ref="C38:N38" si="6">SUM(C30:C37)</f>
        <v>38</v>
      </c>
      <c r="D38" s="17">
        <f t="shared" si="6"/>
        <v>6296314</v>
      </c>
      <c r="E38" s="10">
        <f t="shared" si="6"/>
        <v>6</v>
      </c>
      <c r="F38" s="17">
        <f t="shared" si="6"/>
        <v>875262</v>
      </c>
      <c r="G38" s="10">
        <f t="shared" si="6"/>
        <v>1</v>
      </c>
      <c r="H38" s="17">
        <f t="shared" si="6"/>
        <v>35000</v>
      </c>
      <c r="I38" s="10">
        <f t="shared" si="6"/>
        <v>2</v>
      </c>
      <c r="J38" s="17">
        <f t="shared" si="6"/>
        <v>340000</v>
      </c>
      <c r="K38" s="10">
        <f t="shared" si="6"/>
        <v>0</v>
      </c>
      <c r="L38" s="17">
        <f t="shared" si="6"/>
        <v>0</v>
      </c>
      <c r="M38" s="10">
        <f t="shared" si="6"/>
        <v>1</v>
      </c>
      <c r="N38" s="17">
        <f t="shared" si="6"/>
        <v>59030</v>
      </c>
      <c r="O38" s="10">
        <f t="shared" si="0"/>
        <v>48</v>
      </c>
      <c r="P38" s="18">
        <f t="shared" si="1"/>
        <v>7605606</v>
      </c>
      <c r="Q38" s="46"/>
    </row>
    <row r="39" spans="1:17" ht="15.95" customHeight="1" x14ac:dyDescent="0.25">
      <c r="A39" s="14" t="s">
        <v>127</v>
      </c>
      <c r="B39" s="42" t="s">
        <v>78</v>
      </c>
      <c r="C39" s="9">
        <v>0</v>
      </c>
      <c r="D39" s="1">
        <v>0</v>
      </c>
      <c r="E39" s="9">
        <v>0</v>
      </c>
      <c r="F39" s="1">
        <v>0</v>
      </c>
      <c r="G39" s="9">
        <v>1</v>
      </c>
      <c r="H39" s="1">
        <v>24960</v>
      </c>
      <c r="I39" s="9">
        <v>0</v>
      </c>
      <c r="J39" s="1">
        <v>0</v>
      </c>
      <c r="K39" s="9">
        <v>0</v>
      </c>
      <c r="L39" s="1">
        <v>0</v>
      </c>
      <c r="M39" s="9">
        <v>0</v>
      </c>
      <c r="N39" s="1">
        <v>0</v>
      </c>
      <c r="O39" s="9">
        <f t="shared" si="0"/>
        <v>1</v>
      </c>
      <c r="P39" s="11">
        <f t="shared" si="1"/>
        <v>24960</v>
      </c>
    </row>
    <row r="40" spans="1:17" ht="15.95" customHeight="1" x14ac:dyDescent="0.25">
      <c r="A40" s="14"/>
      <c r="B40" s="42" t="s">
        <v>7</v>
      </c>
      <c r="C40" s="9">
        <v>7</v>
      </c>
      <c r="D40" s="1">
        <v>3346991</v>
      </c>
      <c r="E40" s="9">
        <v>0</v>
      </c>
      <c r="F40" s="1">
        <v>0</v>
      </c>
      <c r="G40" s="9">
        <v>0</v>
      </c>
      <c r="H40" s="1">
        <v>0</v>
      </c>
      <c r="I40" s="9">
        <v>0</v>
      </c>
      <c r="J40" s="1">
        <v>0</v>
      </c>
      <c r="K40" s="9">
        <v>0</v>
      </c>
      <c r="L40" s="1">
        <v>0</v>
      </c>
      <c r="M40" s="9">
        <v>0</v>
      </c>
      <c r="N40" s="1">
        <v>0</v>
      </c>
      <c r="O40" s="9">
        <f t="shared" si="0"/>
        <v>7</v>
      </c>
      <c r="P40" s="11">
        <f t="shared" si="1"/>
        <v>3346991</v>
      </c>
    </row>
    <row r="41" spans="1:17" ht="15.95" customHeight="1" x14ac:dyDescent="0.25">
      <c r="A41" s="14"/>
      <c r="B41" s="42" t="s">
        <v>37</v>
      </c>
      <c r="C41" s="9">
        <v>4</v>
      </c>
      <c r="D41" s="1">
        <v>778707</v>
      </c>
      <c r="E41" s="9">
        <v>0</v>
      </c>
      <c r="F41" s="1">
        <v>0</v>
      </c>
      <c r="G41" s="9">
        <v>0</v>
      </c>
      <c r="H41" s="1">
        <v>0</v>
      </c>
      <c r="I41" s="9">
        <v>5</v>
      </c>
      <c r="J41" s="1">
        <v>1504125</v>
      </c>
      <c r="K41" s="9">
        <v>0</v>
      </c>
      <c r="L41" s="1">
        <v>0</v>
      </c>
      <c r="M41" s="9">
        <v>0</v>
      </c>
      <c r="N41" s="1">
        <v>0</v>
      </c>
      <c r="O41" s="9">
        <f t="shared" si="0"/>
        <v>9</v>
      </c>
      <c r="P41" s="11">
        <f t="shared" si="1"/>
        <v>2282832</v>
      </c>
    </row>
    <row r="42" spans="1:17" ht="15.95" customHeight="1" x14ac:dyDescent="0.25">
      <c r="A42" s="14"/>
      <c r="B42" s="42" t="s">
        <v>98</v>
      </c>
      <c r="C42" s="9">
        <v>1</v>
      </c>
      <c r="D42" s="1">
        <v>1668178</v>
      </c>
      <c r="E42" s="9">
        <v>0</v>
      </c>
      <c r="F42" s="1">
        <v>0</v>
      </c>
      <c r="G42" s="9">
        <v>0</v>
      </c>
      <c r="H42" s="1">
        <v>0</v>
      </c>
      <c r="I42" s="9">
        <v>0</v>
      </c>
      <c r="J42" s="1">
        <v>0</v>
      </c>
      <c r="K42" s="9">
        <v>0</v>
      </c>
      <c r="L42" s="1">
        <v>0</v>
      </c>
      <c r="M42" s="9">
        <v>0</v>
      </c>
      <c r="N42" s="1">
        <v>0</v>
      </c>
      <c r="O42" s="9">
        <f t="shared" si="0"/>
        <v>1</v>
      </c>
      <c r="P42" s="11">
        <f t="shared" si="1"/>
        <v>1668178</v>
      </c>
    </row>
    <row r="43" spans="1:17" ht="15.95" customHeight="1" x14ac:dyDescent="0.25">
      <c r="A43" s="14"/>
      <c r="B43" s="42" t="s">
        <v>19</v>
      </c>
      <c r="C43" s="9">
        <v>0</v>
      </c>
      <c r="D43" s="1">
        <v>0</v>
      </c>
      <c r="E43" s="9">
        <v>11</v>
      </c>
      <c r="F43" s="1">
        <v>60000</v>
      </c>
      <c r="G43" s="9">
        <v>0</v>
      </c>
      <c r="H43" s="1">
        <v>0</v>
      </c>
      <c r="I43" s="9">
        <v>1</v>
      </c>
      <c r="J43" s="1">
        <v>18500</v>
      </c>
      <c r="K43" s="9">
        <v>0</v>
      </c>
      <c r="L43" s="1">
        <v>0</v>
      </c>
      <c r="M43" s="9">
        <v>0</v>
      </c>
      <c r="N43" s="1">
        <v>0</v>
      </c>
      <c r="O43" s="9">
        <f t="shared" si="0"/>
        <v>12</v>
      </c>
      <c r="P43" s="11">
        <f t="shared" si="1"/>
        <v>78500</v>
      </c>
    </row>
    <row r="44" spans="1:17" ht="15.95" customHeight="1" x14ac:dyDescent="0.25">
      <c r="A44" s="14"/>
      <c r="B44" s="42" t="s">
        <v>21</v>
      </c>
      <c r="C44" s="9">
        <v>3</v>
      </c>
      <c r="D44" s="1">
        <v>20957</v>
      </c>
      <c r="E44" s="9">
        <v>0</v>
      </c>
      <c r="F44" s="1">
        <v>0</v>
      </c>
      <c r="G44" s="9">
        <v>0</v>
      </c>
      <c r="H44" s="1">
        <v>0</v>
      </c>
      <c r="I44" s="9">
        <v>0</v>
      </c>
      <c r="J44" s="1">
        <v>0</v>
      </c>
      <c r="K44" s="9">
        <v>1</v>
      </c>
      <c r="L44" s="1">
        <v>331050</v>
      </c>
      <c r="M44" s="9">
        <v>0</v>
      </c>
      <c r="N44" s="1">
        <v>0</v>
      </c>
      <c r="O44" s="9">
        <f t="shared" si="0"/>
        <v>4</v>
      </c>
      <c r="P44" s="11">
        <f t="shared" si="1"/>
        <v>352007</v>
      </c>
    </row>
    <row r="45" spans="1:17" ht="15.95" customHeight="1" x14ac:dyDescent="0.25">
      <c r="A45" s="14"/>
      <c r="B45" s="42" t="s">
        <v>38</v>
      </c>
      <c r="C45" s="9">
        <v>11</v>
      </c>
      <c r="D45" s="1">
        <v>2668884</v>
      </c>
      <c r="E45" s="9">
        <v>3</v>
      </c>
      <c r="F45" s="1">
        <v>57498</v>
      </c>
      <c r="G45" s="9">
        <v>0</v>
      </c>
      <c r="H45" s="1">
        <v>0</v>
      </c>
      <c r="I45" s="9">
        <v>0</v>
      </c>
      <c r="J45" s="1">
        <v>0</v>
      </c>
      <c r="K45" s="9">
        <v>0</v>
      </c>
      <c r="L45" s="1">
        <v>0</v>
      </c>
      <c r="M45" s="9">
        <v>0</v>
      </c>
      <c r="N45" s="1">
        <v>0</v>
      </c>
      <c r="O45" s="9">
        <f t="shared" si="0"/>
        <v>14</v>
      </c>
      <c r="P45" s="11">
        <f t="shared" si="1"/>
        <v>2726382</v>
      </c>
    </row>
    <row r="46" spans="1:17" ht="15.95" customHeight="1" x14ac:dyDescent="0.25">
      <c r="A46" s="14"/>
      <c r="B46" s="42" t="s">
        <v>86</v>
      </c>
      <c r="C46" s="9">
        <v>2</v>
      </c>
      <c r="D46" s="1">
        <v>144180</v>
      </c>
      <c r="E46" s="9">
        <v>0</v>
      </c>
      <c r="F46" s="1">
        <v>0</v>
      </c>
      <c r="G46" s="9">
        <v>0</v>
      </c>
      <c r="H46" s="1">
        <v>0</v>
      </c>
      <c r="I46" s="9">
        <v>0</v>
      </c>
      <c r="J46" s="1">
        <v>0</v>
      </c>
      <c r="K46" s="9">
        <v>0</v>
      </c>
      <c r="L46" s="1">
        <v>0</v>
      </c>
      <c r="M46" s="9">
        <v>0</v>
      </c>
      <c r="N46" s="1">
        <v>0</v>
      </c>
      <c r="O46" s="9">
        <f t="shared" si="0"/>
        <v>2</v>
      </c>
      <c r="P46" s="11">
        <f t="shared" si="1"/>
        <v>144180</v>
      </c>
    </row>
    <row r="47" spans="1:17" ht="15.95" customHeight="1" x14ac:dyDescent="0.25">
      <c r="A47" s="14"/>
      <c r="B47" s="42" t="s">
        <v>39</v>
      </c>
      <c r="C47" s="9">
        <v>7</v>
      </c>
      <c r="D47" s="1">
        <v>1148226</v>
      </c>
      <c r="E47" s="9">
        <v>0</v>
      </c>
      <c r="F47" s="1">
        <v>0</v>
      </c>
      <c r="G47" s="9">
        <v>0</v>
      </c>
      <c r="H47" s="1">
        <v>0</v>
      </c>
      <c r="I47" s="9">
        <v>0</v>
      </c>
      <c r="J47" s="1">
        <v>0</v>
      </c>
      <c r="K47" s="9">
        <v>1</v>
      </c>
      <c r="L47" s="1">
        <v>2085</v>
      </c>
      <c r="M47" s="9">
        <v>0</v>
      </c>
      <c r="N47" s="1">
        <v>0</v>
      </c>
      <c r="O47" s="9">
        <f t="shared" si="0"/>
        <v>8</v>
      </c>
      <c r="P47" s="11">
        <f t="shared" si="1"/>
        <v>1150311</v>
      </c>
    </row>
    <row r="48" spans="1:17" ht="15.95" customHeight="1" x14ac:dyDescent="0.25">
      <c r="A48" s="14"/>
      <c r="B48" s="42" t="s">
        <v>40</v>
      </c>
      <c r="C48" s="9">
        <v>12</v>
      </c>
      <c r="D48" s="1">
        <v>4004816</v>
      </c>
      <c r="E48" s="9">
        <v>0</v>
      </c>
      <c r="F48" s="1">
        <v>0</v>
      </c>
      <c r="G48" s="9">
        <v>0</v>
      </c>
      <c r="H48" s="1">
        <v>0</v>
      </c>
      <c r="I48" s="9">
        <v>0</v>
      </c>
      <c r="J48" s="1">
        <v>0</v>
      </c>
      <c r="K48" s="9">
        <v>1</v>
      </c>
      <c r="L48" s="1">
        <v>552845</v>
      </c>
      <c r="M48" s="9">
        <v>0</v>
      </c>
      <c r="N48" s="1">
        <v>0</v>
      </c>
      <c r="O48" s="9">
        <f t="shared" si="0"/>
        <v>13</v>
      </c>
      <c r="P48" s="11">
        <f t="shared" si="1"/>
        <v>4557661</v>
      </c>
    </row>
    <row r="49" spans="1:16" ht="15.95" customHeight="1" x14ac:dyDescent="0.25">
      <c r="A49" s="14"/>
      <c r="B49" s="42" t="s">
        <v>41</v>
      </c>
      <c r="C49" s="9">
        <v>4</v>
      </c>
      <c r="D49" s="1">
        <v>2583007</v>
      </c>
      <c r="E49" s="9">
        <v>1</v>
      </c>
      <c r="F49" s="1">
        <v>55143</v>
      </c>
      <c r="G49" s="9">
        <v>6</v>
      </c>
      <c r="H49" s="1">
        <v>512118</v>
      </c>
      <c r="I49" s="9">
        <v>0</v>
      </c>
      <c r="J49" s="1">
        <v>0</v>
      </c>
      <c r="K49" s="9">
        <v>1</v>
      </c>
      <c r="L49" s="1">
        <v>209564</v>
      </c>
      <c r="M49" s="9">
        <v>0</v>
      </c>
      <c r="N49" s="1">
        <v>0</v>
      </c>
      <c r="O49" s="9">
        <f t="shared" si="0"/>
        <v>12</v>
      </c>
      <c r="P49" s="11">
        <f t="shared" si="1"/>
        <v>3359832</v>
      </c>
    </row>
    <row r="50" spans="1:16" ht="15.95" customHeight="1" x14ac:dyDescent="0.25">
      <c r="A50" s="14"/>
      <c r="B50" s="42" t="s">
        <v>74</v>
      </c>
      <c r="C50" s="9">
        <v>0</v>
      </c>
      <c r="D50" s="1">
        <v>0</v>
      </c>
      <c r="E50" s="9">
        <v>0</v>
      </c>
      <c r="F50" s="1">
        <v>0</v>
      </c>
      <c r="G50" s="9">
        <v>0</v>
      </c>
      <c r="H50" s="1">
        <v>0</v>
      </c>
      <c r="I50" s="9">
        <v>0</v>
      </c>
      <c r="J50" s="1">
        <v>0</v>
      </c>
      <c r="K50" s="9">
        <v>1</v>
      </c>
      <c r="L50" s="1">
        <v>4878</v>
      </c>
      <c r="M50" s="9">
        <v>0</v>
      </c>
      <c r="N50" s="1">
        <v>0</v>
      </c>
      <c r="O50" s="9">
        <f t="shared" si="0"/>
        <v>1</v>
      </c>
      <c r="P50" s="11">
        <f t="shared" si="1"/>
        <v>4878</v>
      </c>
    </row>
    <row r="51" spans="1:16" ht="15.95" customHeight="1" x14ac:dyDescent="0.25">
      <c r="A51" s="14"/>
      <c r="B51" s="42" t="s">
        <v>42</v>
      </c>
      <c r="C51" s="9">
        <v>20</v>
      </c>
      <c r="D51" s="1">
        <v>4927536</v>
      </c>
      <c r="E51" s="9">
        <v>2</v>
      </c>
      <c r="F51" s="1">
        <v>105851</v>
      </c>
      <c r="G51" s="9">
        <v>10</v>
      </c>
      <c r="H51" s="1">
        <v>391506</v>
      </c>
      <c r="I51" s="9">
        <v>0</v>
      </c>
      <c r="J51" s="1">
        <v>0</v>
      </c>
      <c r="K51" s="9">
        <v>1</v>
      </c>
      <c r="L51" s="1">
        <v>100000</v>
      </c>
      <c r="M51" s="9">
        <v>0</v>
      </c>
      <c r="N51" s="1">
        <v>0</v>
      </c>
      <c r="O51" s="9">
        <f t="shared" si="0"/>
        <v>33</v>
      </c>
      <c r="P51" s="11">
        <f t="shared" si="1"/>
        <v>5524893</v>
      </c>
    </row>
    <row r="52" spans="1:16" ht="15.95" customHeight="1" x14ac:dyDescent="0.25">
      <c r="A52" s="14"/>
      <c r="B52" s="42" t="s">
        <v>43</v>
      </c>
      <c r="C52" s="9">
        <v>1</v>
      </c>
      <c r="D52" s="1">
        <v>348057</v>
      </c>
      <c r="E52" s="9">
        <v>0</v>
      </c>
      <c r="F52" s="1">
        <v>0</v>
      </c>
      <c r="G52" s="9">
        <v>0</v>
      </c>
      <c r="H52" s="1">
        <v>0</v>
      </c>
      <c r="I52" s="9">
        <v>0</v>
      </c>
      <c r="J52" s="1">
        <v>0</v>
      </c>
      <c r="K52" s="9">
        <v>1</v>
      </c>
      <c r="L52" s="1">
        <v>154000</v>
      </c>
      <c r="M52" s="9">
        <v>0</v>
      </c>
      <c r="N52" s="1">
        <v>0</v>
      </c>
      <c r="O52" s="9">
        <f t="shared" si="0"/>
        <v>2</v>
      </c>
      <c r="P52" s="11">
        <f t="shared" si="1"/>
        <v>502057</v>
      </c>
    </row>
    <row r="53" spans="1:16" ht="15.95" customHeight="1" x14ac:dyDescent="0.25">
      <c r="A53" s="14"/>
      <c r="B53" s="42" t="s">
        <v>44</v>
      </c>
      <c r="C53" s="9">
        <v>11</v>
      </c>
      <c r="D53" s="1">
        <v>4234819</v>
      </c>
      <c r="E53" s="9">
        <v>0</v>
      </c>
      <c r="F53" s="1">
        <v>0</v>
      </c>
      <c r="G53" s="9">
        <v>0</v>
      </c>
      <c r="H53" s="1">
        <v>0</v>
      </c>
      <c r="I53" s="9">
        <v>0</v>
      </c>
      <c r="J53" s="1">
        <v>0</v>
      </c>
      <c r="K53" s="9">
        <v>0</v>
      </c>
      <c r="L53" s="1">
        <v>0</v>
      </c>
      <c r="M53" s="9">
        <v>0</v>
      </c>
      <c r="N53" s="1">
        <v>0</v>
      </c>
      <c r="O53" s="9">
        <f t="shared" si="0"/>
        <v>11</v>
      </c>
      <c r="P53" s="11">
        <f t="shared" si="1"/>
        <v>4234819</v>
      </c>
    </row>
    <row r="54" spans="1:16" ht="15.95" customHeight="1" x14ac:dyDescent="0.25">
      <c r="A54" s="14"/>
      <c r="B54" s="42" t="s">
        <v>22</v>
      </c>
      <c r="C54" s="9">
        <v>9</v>
      </c>
      <c r="D54" s="1">
        <v>3076515</v>
      </c>
      <c r="E54" s="9">
        <v>1</v>
      </c>
      <c r="F54" s="1">
        <v>13000</v>
      </c>
      <c r="G54" s="9">
        <v>1</v>
      </c>
      <c r="H54" s="1">
        <v>450000</v>
      </c>
      <c r="I54" s="9">
        <v>0</v>
      </c>
      <c r="J54" s="1">
        <v>0</v>
      </c>
      <c r="K54" s="9">
        <v>2</v>
      </c>
      <c r="L54" s="1">
        <v>154000</v>
      </c>
      <c r="M54" s="9">
        <v>0</v>
      </c>
      <c r="N54" s="1">
        <v>0</v>
      </c>
      <c r="O54" s="9">
        <f t="shared" si="0"/>
        <v>13</v>
      </c>
      <c r="P54" s="11">
        <f t="shared" si="1"/>
        <v>3693515</v>
      </c>
    </row>
    <row r="55" spans="1:16" ht="15.95" customHeight="1" x14ac:dyDescent="0.25">
      <c r="A55" s="14"/>
      <c r="B55" s="42" t="s">
        <v>81</v>
      </c>
      <c r="C55" s="9">
        <v>16</v>
      </c>
      <c r="D55" s="1">
        <v>2298411</v>
      </c>
      <c r="E55" s="9">
        <v>1</v>
      </c>
      <c r="F55" s="1">
        <v>59721</v>
      </c>
      <c r="G55" s="9">
        <v>0</v>
      </c>
      <c r="H55" s="1">
        <v>0</v>
      </c>
      <c r="I55" s="9">
        <v>0</v>
      </c>
      <c r="J55" s="1">
        <v>0</v>
      </c>
      <c r="K55" s="9">
        <v>4</v>
      </c>
      <c r="L55" s="1">
        <v>254301</v>
      </c>
      <c r="M55" s="9">
        <v>0</v>
      </c>
      <c r="N55" s="1">
        <v>0</v>
      </c>
      <c r="O55" s="9">
        <f t="shared" si="0"/>
        <v>21</v>
      </c>
      <c r="P55" s="11">
        <f t="shared" si="1"/>
        <v>2612433</v>
      </c>
    </row>
    <row r="56" spans="1:16" ht="15.95" customHeight="1" x14ac:dyDescent="0.25">
      <c r="A56" s="14"/>
      <c r="B56" s="42" t="s">
        <v>8</v>
      </c>
      <c r="C56" s="9">
        <v>0</v>
      </c>
      <c r="D56" s="1">
        <v>0</v>
      </c>
      <c r="E56" s="9">
        <v>0</v>
      </c>
      <c r="F56" s="1">
        <v>0</v>
      </c>
      <c r="G56" s="9">
        <v>2</v>
      </c>
      <c r="H56" s="1">
        <v>15178</v>
      </c>
      <c r="I56" s="9">
        <v>0</v>
      </c>
      <c r="J56" s="1">
        <v>0</v>
      </c>
      <c r="K56" s="9">
        <v>0</v>
      </c>
      <c r="L56" s="1">
        <v>0</v>
      </c>
      <c r="M56" s="9">
        <v>0</v>
      </c>
      <c r="N56" s="1">
        <v>0</v>
      </c>
      <c r="O56" s="9">
        <f t="shared" si="0"/>
        <v>2</v>
      </c>
      <c r="P56" s="11">
        <f t="shared" si="1"/>
        <v>15178</v>
      </c>
    </row>
    <row r="57" spans="1:16" ht="15.95" customHeight="1" x14ac:dyDescent="0.25">
      <c r="A57" s="14"/>
      <c r="B57" s="42" t="s">
        <v>87</v>
      </c>
      <c r="C57" s="9">
        <v>1</v>
      </c>
      <c r="D57" s="1">
        <v>195000</v>
      </c>
      <c r="E57" s="9">
        <v>0</v>
      </c>
      <c r="F57" s="1">
        <v>0</v>
      </c>
      <c r="G57" s="9">
        <v>0</v>
      </c>
      <c r="H57" s="1">
        <v>0</v>
      </c>
      <c r="I57" s="9">
        <v>0</v>
      </c>
      <c r="J57" s="1">
        <v>0</v>
      </c>
      <c r="K57" s="9">
        <v>0</v>
      </c>
      <c r="L57" s="1">
        <v>0</v>
      </c>
      <c r="M57" s="9">
        <v>0</v>
      </c>
      <c r="N57" s="1">
        <v>0</v>
      </c>
      <c r="O57" s="9">
        <f t="shared" si="0"/>
        <v>1</v>
      </c>
      <c r="P57" s="11">
        <f t="shared" si="1"/>
        <v>195000</v>
      </c>
    </row>
    <row r="58" spans="1:16" ht="15.95" customHeight="1" x14ac:dyDescent="0.25">
      <c r="A58" s="14"/>
      <c r="B58" s="42" t="s">
        <v>99</v>
      </c>
      <c r="C58" s="9">
        <v>1</v>
      </c>
      <c r="D58" s="1">
        <v>19653</v>
      </c>
      <c r="E58" s="9">
        <v>0</v>
      </c>
      <c r="F58" s="1">
        <v>0</v>
      </c>
      <c r="G58" s="9">
        <v>0</v>
      </c>
      <c r="H58" s="1">
        <v>0</v>
      </c>
      <c r="I58" s="9">
        <v>0</v>
      </c>
      <c r="J58" s="1">
        <v>0</v>
      </c>
      <c r="K58" s="9">
        <v>0</v>
      </c>
      <c r="L58" s="1">
        <v>0</v>
      </c>
      <c r="M58" s="9">
        <v>0</v>
      </c>
      <c r="N58" s="1">
        <v>0</v>
      </c>
      <c r="O58" s="9">
        <f t="shared" si="0"/>
        <v>1</v>
      </c>
      <c r="P58" s="11">
        <f t="shared" si="1"/>
        <v>19653</v>
      </c>
    </row>
    <row r="59" spans="1:16" ht="15.95" customHeight="1" x14ac:dyDescent="0.25">
      <c r="A59" s="14"/>
      <c r="B59" s="42" t="s">
        <v>77</v>
      </c>
      <c r="C59" s="9">
        <v>2</v>
      </c>
      <c r="D59" s="1">
        <v>798750</v>
      </c>
      <c r="E59" s="9">
        <v>0</v>
      </c>
      <c r="F59" s="1">
        <v>0</v>
      </c>
      <c r="G59" s="9">
        <v>0</v>
      </c>
      <c r="H59" s="1">
        <v>0</v>
      </c>
      <c r="I59" s="9">
        <v>0</v>
      </c>
      <c r="J59" s="1">
        <v>0</v>
      </c>
      <c r="K59" s="9">
        <v>0</v>
      </c>
      <c r="L59" s="1">
        <v>0</v>
      </c>
      <c r="M59" s="9">
        <v>0</v>
      </c>
      <c r="N59" s="1">
        <v>0</v>
      </c>
      <c r="O59" s="9">
        <f t="shared" si="0"/>
        <v>2</v>
      </c>
      <c r="P59" s="11">
        <f t="shared" si="1"/>
        <v>798750</v>
      </c>
    </row>
    <row r="60" spans="1:16" ht="15.95" customHeight="1" x14ac:dyDescent="0.25">
      <c r="A60" s="14"/>
      <c r="B60" s="42" t="s">
        <v>100</v>
      </c>
      <c r="C60" s="9">
        <v>5</v>
      </c>
      <c r="D60" s="1">
        <v>27200</v>
      </c>
      <c r="E60" s="9">
        <v>3</v>
      </c>
      <c r="F60" s="1">
        <v>2000</v>
      </c>
      <c r="G60" s="9">
        <v>1</v>
      </c>
      <c r="H60" s="1">
        <v>0</v>
      </c>
      <c r="I60" s="9">
        <v>0</v>
      </c>
      <c r="J60" s="1">
        <v>0</v>
      </c>
      <c r="K60" s="9">
        <v>1</v>
      </c>
      <c r="L60" s="1">
        <v>0</v>
      </c>
      <c r="M60" s="9">
        <v>0</v>
      </c>
      <c r="N60" s="1">
        <v>0</v>
      </c>
      <c r="O60" s="9">
        <f t="shared" si="0"/>
        <v>10</v>
      </c>
      <c r="P60" s="11">
        <f t="shared" si="1"/>
        <v>29200</v>
      </c>
    </row>
    <row r="61" spans="1:16" ht="15.95" customHeight="1" x14ac:dyDescent="0.25">
      <c r="A61" s="14"/>
      <c r="B61" s="42" t="s">
        <v>9</v>
      </c>
      <c r="C61" s="9">
        <v>4</v>
      </c>
      <c r="D61" s="1">
        <v>777427</v>
      </c>
      <c r="E61" s="9">
        <v>0</v>
      </c>
      <c r="F61" s="1">
        <v>0</v>
      </c>
      <c r="G61" s="9">
        <v>0</v>
      </c>
      <c r="H61" s="1">
        <v>0</v>
      </c>
      <c r="I61" s="9">
        <v>0</v>
      </c>
      <c r="J61" s="1">
        <v>0</v>
      </c>
      <c r="K61" s="9">
        <v>1</v>
      </c>
      <c r="L61" s="1">
        <v>289751</v>
      </c>
      <c r="M61" s="9">
        <v>0</v>
      </c>
      <c r="N61" s="1">
        <v>0</v>
      </c>
      <c r="O61" s="9">
        <f t="shared" si="0"/>
        <v>5</v>
      </c>
      <c r="P61" s="11">
        <f t="shared" si="1"/>
        <v>1067178</v>
      </c>
    </row>
    <row r="62" spans="1:16" ht="15.95" customHeight="1" x14ac:dyDescent="0.25">
      <c r="A62" s="14"/>
      <c r="B62" s="42" t="s">
        <v>88</v>
      </c>
      <c r="C62" s="9">
        <v>0</v>
      </c>
      <c r="D62" s="1">
        <v>0</v>
      </c>
      <c r="E62" s="9">
        <v>3</v>
      </c>
      <c r="F62" s="1">
        <v>8075</v>
      </c>
      <c r="G62" s="9">
        <v>0</v>
      </c>
      <c r="H62" s="1">
        <v>0</v>
      </c>
      <c r="I62" s="9">
        <v>0</v>
      </c>
      <c r="J62" s="1">
        <v>0</v>
      </c>
      <c r="K62" s="9">
        <v>1</v>
      </c>
      <c r="L62" s="1">
        <v>10000</v>
      </c>
      <c r="M62" s="9">
        <v>0</v>
      </c>
      <c r="N62" s="1">
        <v>0</v>
      </c>
      <c r="O62" s="9">
        <f t="shared" si="0"/>
        <v>4</v>
      </c>
      <c r="P62" s="11">
        <f t="shared" si="1"/>
        <v>18075</v>
      </c>
    </row>
    <row r="63" spans="1:16" ht="15.95" customHeight="1" x14ac:dyDescent="0.25">
      <c r="A63" s="14"/>
      <c r="B63" s="42" t="s">
        <v>89</v>
      </c>
      <c r="C63" s="9">
        <v>42</v>
      </c>
      <c r="D63" s="1">
        <v>8625083</v>
      </c>
      <c r="E63" s="9">
        <v>0</v>
      </c>
      <c r="F63" s="1">
        <v>0</v>
      </c>
      <c r="G63" s="9">
        <v>0</v>
      </c>
      <c r="H63" s="1">
        <v>0</v>
      </c>
      <c r="I63" s="9">
        <v>0</v>
      </c>
      <c r="J63" s="1">
        <v>0</v>
      </c>
      <c r="K63" s="9">
        <v>0</v>
      </c>
      <c r="L63" s="1">
        <v>0</v>
      </c>
      <c r="M63" s="9">
        <v>0</v>
      </c>
      <c r="N63" s="1">
        <v>0</v>
      </c>
      <c r="O63" s="9">
        <f t="shared" si="0"/>
        <v>42</v>
      </c>
      <c r="P63" s="11">
        <f t="shared" si="1"/>
        <v>8625083</v>
      </c>
    </row>
    <row r="64" spans="1:16" ht="15.95" customHeight="1" x14ac:dyDescent="0.25">
      <c r="A64" s="14"/>
      <c r="B64" s="42" t="s">
        <v>90</v>
      </c>
      <c r="C64" s="9">
        <v>1</v>
      </c>
      <c r="D64" s="1">
        <v>45459</v>
      </c>
      <c r="E64" s="9">
        <v>0</v>
      </c>
      <c r="F64" s="1">
        <v>0</v>
      </c>
      <c r="G64" s="9">
        <v>0</v>
      </c>
      <c r="H64" s="1">
        <v>0</v>
      </c>
      <c r="I64" s="9">
        <v>0</v>
      </c>
      <c r="J64" s="1">
        <v>0</v>
      </c>
      <c r="K64" s="9">
        <v>0</v>
      </c>
      <c r="L64" s="1">
        <v>0</v>
      </c>
      <c r="M64" s="9">
        <v>0</v>
      </c>
      <c r="N64" s="1">
        <v>0</v>
      </c>
      <c r="O64" s="9">
        <f t="shared" si="0"/>
        <v>1</v>
      </c>
      <c r="P64" s="11">
        <f t="shared" si="1"/>
        <v>45459</v>
      </c>
    </row>
    <row r="65" spans="1:17" ht="15.95" customHeight="1" x14ac:dyDescent="0.25">
      <c r="A65" s="14"/>
      <c r="B65" s="42" t="s">
        <v>114</v>
      </c>
      <c r="C65" s="9">
        <v>1</v>
      </c>
      <c r="D65" s="1">
        <v>50222</v>
      </c>
      <c r="E65" s="9">
        <v>0</v>
      </c>
      <c r="F65" s="1">
        <v>0</v>
      </c>
      <c r="G65" s="9">
        <v>0</v>
      </c>
      <c r="H65" s="1">
        <v>0</v>
      </c>
      <c r="I65" s="9">
        <v>0</v>
      </c>
      <c r="J65" s="1">
        <v>0</v>
      </c>
      <c r="K65" s="9">
        <v>0</v>
      </c>
      <c r="L65" s="1">
        <v>0</v>
      </c>
      <c r="M65" s="9">
        <v>0</v>
      </c>
      <c r="N65" s="1">
        <v>0</v>
      </c>
      <c r="O65" s="9">
        <f t="shared" si="0"/>
        <v>1</v>
      </c>
      <c r="P65" s="11">
        <f t="shared" si="1"/>
        <v>50222</v>
      </c>
    </row>
    <row r="66" spans="1:17" ht="15.95" customHeight="1" x14ac:dyDescent="0.25">
      <c r="A66" s="14"/>
      <c r="B66" s="42" t="s">
        <v>10</v>
      </c>
      <c r="C66" s="9">
        <v>21</v>
      </c>
      <c r="D66" s="1">
        <v>1961587</v>
      </c>
      <c r="E66" s="9">
        <v>1</v>
      </c>
      <c r="F66" s="1">
        <v>11731</v>
      </c>
      <c r="G66" s="9">
        <v>0</v>
      </c>
      <c r="H66" s="1">
        <v>0</v>
      </c>
      <c r="I66" s="9">
        <v>1</v>
      </c>
      <c r="J66" s="1">
        <v>3382817</v>
      </c>
      <c r="K66" s="9">
        <v>6</v>
      </c>
      <c r="L66" s="1">
        <v>170619</v>
      </c>
      <c r="M66" s="9">
        <v>0</v>
      </c>
      <c r="N66" s="1">
        <v>0</v>
      </c>
      <c r="O66" s="9">
        <f t="shared" si="0"/>
        <v>29</v>
      </c>
      <c r="P66" s="11">
        <f t="shared" si="1"/>
        <v>5526754</v>
      </c>
    </row>
    <row r="67" spans="1:17" ht="15.95" customHeight="1" x14ac:dyDescent="0.25">
      <c r="A67" s="14"/>
      <c r="B67" s="42" t="s">
        <v>115</v>
      </c>
      <c r="C67" s="9">
        <v>0</v>
      </c>
      <c r="D67" s="1">
        <v>0</v>
      </c>
      <c r="E67" s="9">
        <v>0</v>
      </c>
      <c r="F67" s="1">
        <v>0</v>
      </c>
      <c r="G67" s="9">
        <v>1</v>
      </c>
      <c r="H67" s="1">
        <v>0</v>
      </c>
      <c r="I67" s="9">
        <v>0</v>
      </c>
      <c r="J67" s="1">
        <v>0</v>
      </c>
      <c r="K67" s="9">
        <v>6</v>
      </c>
      <c r="L67" s="1">
        <v>108160</v>
      </c>
      <c r="M67" s="9">
        <v>0</v>
      </c>
      <c r="N67" s="1">
        <v>0</v>
      </c>
      <c r="O67" s="9">
        <f t="shared" si="0"/>
        <v>7</v>
      </c>
      <c r="P67" s="11">
        <f t="shared" si="1"/>
        <v>108160</v>
      </c>
    </row>
    <row r="68" spans="1:17" ht="15.95" customHeight="1" x14ac:dyDescent="0.25">
      <c r="A68" s="14"/>
      <c r="B68" s="42" t="s">
        <v>79</v>
      </c>
      <c r="C68" s="9">
        <v>1</v>
      </c>
      <c r="D68" s="1">
        <v>26002</v>
      </c>
      <c r="E68" s="9">
        <v>0</v>
      </c>
      <c r="F68" s="1">
        <v>0</v>
      </c>
      <c r="G68" s="9">
        <v>0</v>
      </c>
      <c r="H68" s="1">
        <v>0</v>
      </c>
      <c r="I68" s="9">
        <v>0</v>
      </c>
      <c r="J68" s="1">
        <v>0</v>
      </c>
      <c r="K68" s="9">
        <v>0</v>
      </c>
      <c r="L68" s="1">
        <v>0</v>
      </c>
      <c r="M68" s="9">
        <v>0</v>
      </c>
      <c r="N68" s="1">
        <v>0</v>
      </c>
      <c r="O68" s="9">
        <f t="shared" si="0"/>
        <v>1</v>
      </c>
      <c r="P68" s="11">
        <f t="shared" si="1"/>
        <v>26002</v>
      </c>
    </row>
    <row r="69" spans="1:17" ht="15.95" customHeight="1" x14ac:dyDescent="0.25">
      <c r="A69" s="14"/>
      <c r="B69" s="42" t="s">
        <v>45</v>
      </c>
      <c r="C69" s="9">
        <v>2</v>
      </c>
      <c r="D69" s="1">
        <v>523800</v>
      </c>
      <c r="E69" s="9">
        <v>0</v>
      </c>
      <c r="F69" s="1">
        <v>0</v>
      </c>
      <c r="G69" s="9">
        <v>0</v>
      </c>
      <c r="H69" s="1">
        <v>0</v>
      </c>
      <c r="I69" s="9">
        <v>0</v>
      </c>
      <c r="J69" s="1">
        <v>0</v>
      </c>
      <c r="K69" s="9">
        <v>0</v>
      </c>
      <c r="L69" s="1">
        <v>0</v>
      </c>
      <c r="M69" s="9">
        <v>0</v>
      </c>
      <c r="N69" s="1">
        <v>0</v>
      </c>
      <c r="O69" s="9">
        <f t="shared" si="0"/>
        <v>2</v>
      </c>
      <c r="P69" s="11">
        <f t="shared" si="1"/>
        <v>523800</v>
      </c>
    </row>
    <row r="70" spans="1:17" ht="15.95" customHeight="1" x14ac:dyDescent="0.25">
      <c r="A70" s="14"/>
      <c r="B70" s="42" t="s">
        <v>80</v>
      </c>
      <c r="C70" s="9">
        <v>2</v>
      </c>
      <c r="D70" s="1">
        <v>1838332</v>
      </c>
      <c r="E70" s="9">
        <v>0</v>
      </c>
      <c r="F70" s="1">
        <v>0</v>
      </c>
      <c r="G70" s="9">
        <v>1</v>
      </c>
      <c r="H70" s="1">
        <v>5385</v>
      </c>
      <c r="I70" s="9">
        <v>0</v>
      </c>
      <c r="J70" s="1">
        <v>0</v>
      </c>
      <c r="K70" s="9">
        <v>0</v>
      </c>
      <c r="L70" s="1">
        <v>0</v>
      </c>
      <c r="M70" s="9">
        <v>0</v>
      </c>
      <c r="N70" s="1">
        <v>0</v>
      </c>
      <c r="O70" s="9">
        <f t="shared" si="0"/>
        <v>3</v>
      </c>
      <c r="P70" s="11">
        <f t="shared" si="1"/>
        <v>1843717</v>
      </c>
    </row>
    <row r="71" spans="1:17" ht="15.95" customHeight="1" x14ac:dyDescent="0.25">
      <c r="A71" s="14"/>
      <c r="B71" s="42" t="s">
        <v>11</v>
      </c>
      <c r="C71" s="9">
        <v>8</v>
      </c>
      <c r="D71" s="1">
        <v>2356198</v>
      </c>
      <c r="E71" s="9">
        <v>0</v>
      </c>
      <c r="F71" s="1">
        <v>0</v>
      </c>
      <c r="G71" s="9">
        <v>0</v>
      </c>
      <c r="H71" s="1">
        <v>0</v>
      </c>
      <c r="I71" s="9">
        <v>0</v>
      </c>
      <c r="J71" s="1">
        <v>0</v>
      </c>
      <c r="K71" s="9">
        <v>3</v>
      </c>
      <c r="L71" s="1">
        <v>568532</v>
      </c>
      <c r="M71" s="9">
        <v>0</v>
      </c>
      <c r="N71" s="1">
        <v>0</v>
      </c>
      <c r="O71" s="9">
        <f t="shared" ref="O71:O107" si="7">C71+E71+G71+I71+K71+M71</f>
        <v>11</v>
      </c>
      <c r="P71" s="11">
        <f t="shared" ref="P71:P107" si="8">D71+F71+H71+J71+L71+N71</f>
        <v>2924730</v>
      </c>
    </row>
    <row r="72" spans="1:17" ht="15.95" customHeight="1" x14ac:dyDescent="0.25">
      <c r="A72" s="14"/>
      <c r="B72" s="42" t="s">
        <v>12</v>
      </c>
      <c r="C72" s="9">
        <v>15</v>
      </c>
      <c r="D72" s="1">
        <v>10338287</v>
      </c>
      <c r="E72" s="9">
        <v>0</v>
      </c>
      <c r="F72" s="1">
        <v>0</v>
      </c>
      <c r="G72" s="9">
        <v>0</v>
      </c>
      <c r="H72" s="1">
        <v>0</v>
      </c>
      <c r="I72" s="9">
        <v>0</v>
      </c>
      <c r="J72" s="1">
        <v>0</v>
      </c>
      <c r="K72" s="9">
        <v>0</v>
      </c>
      <c r="L72" s="1">
        <v>0</v>
      </c>
      <c r="M72" s="9">
        <v>0</v>
      </c>
      <c r="N72" s="1">
        <v>0</v>
      </c>
      <c r="O72" s="9">
        <f t="shared" si="7"/>
        <v>15</v>
      </c>
      <c r="P72" s="11">
        <f t="shared" si="8"/>
        <v>10338287</v>
      </c>
    </row>
    <row r="73" spans="1:17" ht="15.95" customHeight="1" x14ac:dyDescent="0.25">
      <c r="A73" s="14"/>
      <c r="B73" s="42" t="s">
        <v>72</v>
      </c>
      <c r="C73" s="9">
        <v>3</v>
      </c>
      <c r="D73" s="1">
        <v>129184</v>
      </c>
      <c r="E73" s="9">
        <v>0</v>
      </c>
      <c r="F73" s="1">
        <v>0</v>
      </c>
      <c r="G73" s="9">
        <v>0</v>
      </c>
      <c r="H73" s="1">
        <v>0</v>
      </c>
      <c r="I73" s="9">
        <v>1</v>
      </c>
      <c r="J73" s="1">
        <v>19950</v>
      </c>
      <c r="K73" s="9">
        <v>0</v>
      </c>
      <c r="L73" s="1">
        <v>0</v>
      </c>
      <c r="M73" s="9">
        <v>0</v>
      </c>
      <c r="N73" s="1">
        <v>0</v>
      </c>
      <c r="O73" s="9">
        <f t="shared" si="7"/>
        <v>4</v>
      </c>
      <c r="P73" s="11">
        <f t="shared" si="8"/>
        <v>149134</v>
      </c>
    </row>
    <row r="74" spans="1:17" ht="15.95" customHeight="1" x14ac:dyDescent="0.25">
      <c r="A74" s="14"/>
      <c r="B74" s="42" t="s">
        <v>116</v>
      </c>
      <c r="C74" s="9">
        <v>0</v>
      </c>
      <c r="D74" s="1">
        <v>0</v>
      </c>
      <c r="E74" s="9">
        <v>0</v>
      </c>
      <c r="F74" s="1">
        <v>0</v>
      </c>
      <c r="G74" s="9">
        <v>0</v>
      </c>
      <c r="H74" s="1">
        <v>0</v>
      </c>
      <c r="I74" s="9">
        <v>0</v>
      </c>
      <c r="J74" s="1">
        <v>0</v>
      </c>
      <c r="K74" s="9">
        <v>1</v>
      </c>
      <c r="L74" s="1">
        <v>0</v>
      </c>
      <c r="M74" s="9">
        <v>0</v>
      </c>
      <c r="N74" s="1">
        <v>0</v>
      </c>
      <c r="O74" s="9">
        <f t="shared" si="7"/>
        <v>1</v>
      </c>
      <c r="P74" s="11">
        <f t="shared" si="8"/>
        <v>0</v>
      </c>
    </row>
    <row r="75" spans="1:17" ht="15.95" customHeight="1" x14ac:dyDescent="0.25">
      <c r="A75" s="14"/>
      <c r="B75" s="42" t="s">
        <v>101</v>
      </c>
      <c r="C75" s="9">
        <v>0</v>
      </c>
      <c r="D75" s="1">
        <v>0</v>
      </c>
      <c r="E75" s="9">
        <v>1</v>
      </c>
      <c r="F75" s="1">
        <v>100000</v>
      </c>
      <c r="G75" s="9">
        <v>0</v>
      </c>
      <c r="H75" s="1">
        <v>0</v>
      </c>
      <c r="I75" s="9">
        <v>0</v>
      </c>
      <c r="J75" s="1">
        <v>0</v>
      </c>
      <c r="K75" s="9">
        <v>0</v>
      </c>
      <c r="L75" s="1">
        <v>0</v>
      </c>
      <c r="M75" s="9">
        <v>0</v>
      </c>
      <c r="N75" s="1">
        <v>0</v>
      </c>
      <c r="O75" s="9">
        <f t="shared" si="7"/>
        <v>1</v>
      </c>
      <c r="P75" s="11">
        <f t="shared" si="8"/>
        <v>100000</v>
      </c>
    </row>
    <row r="76" spans="1:17" ht="15.95" customHeight="1" x14ac:dyDescent="0.25">
      <c r="A76" s="14"/>
      <c r="B76" s="42" t="s">
        <v>102</v>
      </c>
      <c r="C76" s="9">
        <v>1</v>
      </c>
      <c r="D76" s="1">
        <v>1729</v>
      </c>
      <c r="E76" s="9">
        <v>0</v>
      </c>
      <c r="F76" s="1">
        <v>0</v>
      </c>
      <c r="G76" s="9">
        <v>0</v>
      </c>
      <c r="H76" s="1">
        <v>0</v>
      </c>
      <c r="I76" s="9">
        <v>0</v>
      </c>
      <c r="J76" s="1">
        <v>0</v>
      </c>
      <c r="K76" s="9">
        <v>0</v>
      </c>
      <c r="L76" s="1">
        <v>0</v>
      </c>
      <c r="M76" s="9">
        <v>0</v>
      </c>
      <c r="N76" s="1">
        <v>0</v>
      </c>
      <c r="O76" s="9">
        <f t="shared" si="7"/>
        <v>1</v>
      </c>
      <c r="P76" s="11">
        <f t="shared" si="8"/>
        <v>1729</v>
      </c>
    </row>
    <row r="77" spans="1:17" ht="15.95" customHeight="1" x14ac:dyDescent="0.25">
      <c r="A77" s="14"/>
      <c r="B77" s="42" t="s">
        <v>91</v>
      </c>
      <c r="C77" s="9">
        <v>1</v>
      </c>
      <c r="D77" s="1">
        <v>2525</v>
      </c>
      <c r="E77" s="9">
        <v>2</v>
      </c>
      <c r="F77" s="1">
        <v>89000</v>
      </c>
      <c r="G77" s="9">
        <v>0</v>
      </c>
      <c r="H77" s="1">
        <v>0</v>
      </c>
      <c r="I77" s="9">
        <v>0</v>
      </c>
      <c r="J77" s="1">
        <v>0</v>
      </c>
      <c r="K77" s="9">
        <v>0</v>
      </c>
      <c r="L77" s="1">
        <v>0</v>
      </c>
      <c r="M77" s="9">
        <v>0</v>
      </c>
      <c r="N77" s="1">
        <v>0</v>
      </c>
      <c r="O77" s="9">
        <f t="shared" si="7"/>
        <v>3</v>
      </c>
      <c r="P77" s="11">
        <f t="shared" si="8"/>
        <v>91525</v>
      </c>
    </row>
    <row r="78" spans="1:17" ht="15.95" customHeight="1" x14ac:dyDescent="0.25">
      <c r="A78" s="14"/>
      <c r="B78" s="42" t="s">
        <v>20</v>
      </c>
      <c r="C78" s="9">
        <v>4</v>
      </c>
      <c r="D78" s="1">
        <v>72994</v>
      </c>
      <c r="E78" s="9">
        <v>1</v>
      </c>
      <c r="F78" s="1">
        <v>34794</v>
      </c>
      <c r="G78" s="9">
        <v>2</v>
      </c>
      <c r="H78" s="1">
        <v>70245</v>
      </c>
      <c r="I78" s="9">
        <v>0</v>
      </c>
      <c r="J78" s="1">
        <v>0</v>
      </c>
      <c r="K78" s="9">
        <v>1</v>
      </c>
      <c r="L78" s="1">
        <v>759000</v>
      </c>
      <c r="M78" s="9">
        <v>0</v>
      </c>
      <c r="N78" s="1">
        <v>0</v>
      </c>
      <c r="O78" s="9">
        <f t="shared" si="7"/>
        <v>8</v>
      </c>
      <c r="P78" s="11">
        <f t="shared" si="8"/>
        <v>937033</v>
      </c>
    </row>
    <row r="79" spans="1:17" ht="15.95" customHeight="1" thickBot="1" x14ac:dyDescent="0.25">
      <c r="A79" s="16" t="s">
        <v>128</v>
      </c>
      <c r="B79" s="2" t="s">
        <v>62</v>
      </c>
      <c r="C79" s="10">
        <f t="shared" ref="C79:N79" si="9">SUM(C39:C78)</f>
        <v>223</v>
      </c>
      <c r="D79" s="17">
        <f t="shared" si="9"/>
        <v>59038716</v>
      </c>
      <c r="E79" s="10">
        <f t="shared" si="9"/>
        <v>30</v>
      </c>
      <c r="F79" s="17">
        <f t="shared" si="9"/>
        <v>596813</v>
      </c>
      <c r="G79" s="10">
        <f t="shared" si="9"/>
        <v>25</v>
      </c>
      <c r="H79" s="17">
        <f t="shared" si="9"/>
        <v>1469392</v>
      </c>
      <c r="I79" s="10">
        <f t="shared" si="9"/>
        <v>8</v>
      </c>
      <c r="J79" s="17">
        <f t="shared" si="9"/>
        <v>4925392</v>
      </c>
      <c r="K79" s="10">
        <f t="shared" si="9"/>
        <v>33</v>
      </c>
      <c r="L79" s="17">
        <f t="shared" si="9"/>
        <v>3668785</v>
      </c>
      <c r="M79" s="10">
        <f t="shared" si="9"/>
        <v>0</v>
      </c>
      <c r="N79" s="17">
        <f t="shared" si="9"/>
        <v>0</v>
      </c>
      <c r="O79" s="10">
        <f t="shared" si="7"/>
        <v>319</v>
      </c>
      <c r="P79" s="18">
        <f t="shared" si="8"/>
        <v>69699098</v>
      </c>
      <c r="Q79" s="46"/>
    </row>
    <row r="80" spans="1:17" ht="15.95" customHeight="1" x14ac:dyDescent="0.25">
      <c r="A80" s="14" t="s">
        <v>30</v>
      </c>
      <c r="B80" s="42" t="s">
        <v>97</v>
      </c>
      <c r="C80" s="9">
        <v>2</v>
      </c>
      <c r="D80" s="1">
        <v>202314</v>
      </c>
      <c r="E80" s="9">
        <v>0</v>
      </c>
      <c r="F80" s="1">
        <v>0</v>
      </c>
      <c r="G80" s="9">
        <v>0</v>
      </c>
      <c r="H80" s="1">
        <v>0</v>
      </c>
      <c r="I80" s="9">
        <v>0</v>
      </c>
      <c r="J80" s="1">
        <v>0</v>
      </c>
      <c r="K80" s="9">
        <v>1</v>
      </c>
      <c r="L80" s="1">
        <v>23376</v>
      </c>
      <c r="M80" s="9">
        <v>0</v>
      </c>
      <c r="N80" s="1">
        <v>0</v>
      </c>
      <c r="O80" s="9">
        <f t="shared" si="7"/>
        <v>3</v>
      </c>
      <c r="P80" s="11">
        <f t="shared" si="8"/>
        <v>225690</v>
      </c>
    </row>
    <row r="81" spans="1:17" ht="15.95" customHeight="1" x14ac:dyDescent="0.25">
      <c r="A81" s="14"/>
      <c r="B81" s="42" t="s">
        <v>82</v>
      </c>
      <c r="C81" s="9">
        <v>1</v>
      </c>
      <c r="D81" s="1">
        <v>350000</v>
      </c>
      <c r="E81" s="9">
        <v>0</v>
      </c>
      <c r="F81" s="1">
        <v>0</v>
      </c>
      <c r="G81" s="9">
        <v>2</v>
      </c>
      <c r="H81" s="1">
        <v>3500</v>
      </c>
      <c r="I81" s="9">
        <v>0</v>
      </c>
      <c r="J81" s="1">
        <v>0</v>
      </c>
      <c r="K81" s="9">
        <v>1</v>
      </c>
      <c r="L81" s="1">
        <v>20000</v>
      </c>
      <c r="M81" s="9">
        <v>0</v>
      </c>
      <c r="N81" s="1">
        <v>0</v>
      </c>
      <c r="O81" s="9">
        <f t="shared" si="7"/>
        <v>4</v>
      </c>
      <c r="P81" s="11">
        <f t="shared" si="8"/>
        <v>373500</v>
      </c>
    </row>
    <row r="82" spans="1:17" ht="15.95" customHeight="1" x14ac:dyDescent="0.25">
      <c r="A82" s="14"/>
      <c r="B82" s="42" t="s">
        <v>92</v>
      </c>
      <c r="C82" s="9">
        <v>2</v>
      </c>
      <c r="D82" s="1">
        <v>373896</v>
      </c>
      <c r="E82" s="9">
        <v>0</v>
      </c>
      <c r="F82" s="1">
        <v>0</v>
      </c>
      <c r="G82" s="9">
        <v>0</v>
      </c>
      <c r="H82" s="1">
        <v>0</v>
      </c>
      <c r="I82" s="9">
        <v>0</v>
      </c>
      <c r="J82" s="1">
        <v>0</v>
      </c>
      <c r="K82" s="9">
        <v>2</v>
      </c>
      <c r="L82" s="1">
        <v>77682</v>
      </c>
      <c r="M82" s="9">
        <v>0</v>
      </c>
      <c r="N82" s="1">
        <v>0</v>
      </c>
      <c r="O82" s="9">
        <f t="shared" si="7"/>
        <v>4</v>
      </c>
      <c r="P82" s="11">
        <f t="shared" si="8"/>
        <v>451578</v>
      </c>
    </row>
    <row r="83" spans="1:17" ht="15.95" customHeight="1" thickBot="1" x14ac:dyDescent="0.25">
      <c r="A83" s="16" t="s">
        <v>55</v>
      </c>
      <c r="B83" s="2" t="s">
        <v>62</v>
      </c>
      <c r="C83" s="10">
        <f>SUM(C80:C82)</f>
        <v>5</v>
      </c>
      <c r="D83" s="17">
        <f t="shared" ref="D83:N83" si="10">SUM(D80:D82)</f>
        <v>926210</v>
      </c>
      <c r="E83" s="10">
        <f t="shared" si="10"/>
        <v>0</v>
      </c>
      <c r="F83" s="17">
        <f t="shared" si="10"/>
        <v>0</v>
      </c>
      <c r="G83" s="10">
        <f t="shared" si="10"/>
        <v>2</v>
      </c>
      <c r="H83" s="17">
        <f t="shared" si="10"/>
        <v>3500</v>
      </c>
      <c r="I83" s="10">
        <f t="shared" si="10"/>
        <v>0</v>
      </c>
      <c r="J83" s="17">
        <f t="shared" si="10"/>
        <v>0</v>
      </c>
      <c r="K83" s="10">
        <f t="shared" ref="K83:L83" si="11">SUM(K80:K82)</f>
        <v>4</v>
      </c>
      <c r="L83" s="17">
        <f t="shared" si="11"/>
        <v>121058</v>
      </c>
      <c r="M83" s="10">
        <f t="shared" si="10"/>
        <v>0</v>
      </c>
      <c r="N83" s="17">
        <f t="shared" si="10"/>
        <v>0</v>
      </c>
      <c r="O83" s="10">
        <f t="shared" si="7"/>
        <v>11</v>
      </c>
      <c r="P83" s="18">
        <f t="shared" si="8"/>
        <v>1050768</v>
      </c>
      <c r="Q83" s="46"/>
    </row>
    <row r="84" spans="1:17" ht="15.95" customHeight="1" x14ac:dyDescent="0.25">
      <c r="A84" s="14" t="s">
        <v>33</v>
      </c>
      <c r="B84" s="42" t="s">
        <v>103</v>
      </c>
      <c r="C84" s="9">
        <v>3</v>
      </c>
      <c r="D84" s="1">
        <v>644051</v>
      </c>
      <c r="E84" s="9">
        <v>0</v>
      </c>
      <c r="F84" s="1">
        <v>0</v>
      </c>
      <c r="G84" s="9">
        <v>0</v>
      </c>
      <c r="H84" s="1">
        <v>0</v>
      </c>
      <c r="I84" s="9">
        <v>0</v>
      </c>
      <c r="J84" s="1">
        <v>0</v>
      </c>
      <c r="K84" s="9">
        <v>0</v>
      </c>
      <c r="L84" s="1">
        <v>0</v>
      </c>
      <c r="M84" s="9">
        <v>0</v>
      </c>
      <c r="N84" s="1">
        <v>0</v>
      </c>
      <c r="O84" s="9">
        <f t="shared" si="7"/>
        <v>3</v>
      </c>
      <c r="P84" s="11">
        <f t="shared" si="8"/>
        <v>644051</v>
      </c>
    </row>
    <row r="85" spans="1:17" ht="15.95" customHeight="1" x14ac:dyDescent="0.25">
      <c r="A85" s="14"/>
      <c r="B85" s="42" t="s">
        <v>73</v>
      </c>
      <c r="C85" s="9">
        <v>0</v>
      </c>
      <c r="D85" s="1">
        <v>0</v>
      </c>
      <c r="E85" s="9">
        <v>0</v>
      </c>
      <c r="F85" s="1">
        <v>0</v>
      </c>
      <c r="G85" s="9">
        <v>0</v>
      </c>
      <c r="H85" s="1">
        <v>0</v>
      </c>
      <c r="I85" s="9">
        <v>1</v>
      </c>
      <c r="J85" s="1">
        <v>33398</v>
      </c>
      <c r="K85" s="9">
        <v>0</v>
      </c>
      <c r="L85" s="1">
        <v>0</v>
      </c>
      <c r="M85" s="9">
        <v>0</v>
      </c>
      <c r="N85" s="1">
        <v>0</v>
      </c>
      <c r="O85" s="9">
        <f t="shared" si="7"/>
        <v>1</v>
      </c>
      <c r="P85" s="11">
        <f t="shared" si="8"/>
        <v>33398</v>
      </c>
    </row>
    <row r="86" spans="1:17" ht="15.95" customHeight="1" x14ac:dyDescent="0.25">
      <c r="A86" s="14"/>
      <c r="B86" s="42" t="s">
        <v>46</v>
      </c>
      <c r="C86" s="9">
        <v>33</v>
      </c>
      <c r="D86" s="1">
        <v>2716607</v>
      </c>
      <c r="E86" s="9">
        <v>1</v>
      </c>
      <c r="F86" s="1">
        <v>22144</v>
      </c>
      <c r="G86" s="9">
        <v>2</v>
      </c>
      <c r="H86" s="1">
        <v>36570</v>
      </c>
      <c r="I86" s="9">
        <v>25</v>
      </c>
      <c r="J86" s="1">
        <v>1277997</v>
      </c>
      <c r="K86" s="9">
        <v>2</v>
      </c>
      <c r="L86" s="1">
        <v>25298</v>
      </c>
      <c r="M86" s="9">
        <v>0</v>
      </c>
      <c r="N86" s="1">
        <v>0</v>
      </c>
      <c r="O86" s="9">
        <f t="shared" si="7"/>
        <v>63</v>
      </c>
      <c r="P86" s="11">
        <f t="shared" si="8"/>
        <v>4078616</v>
      </c>
    </row>
    <row r="87" spans="1:17" ht="15.95" customHeight="1" x14ac:dyDescent="0.25">
      <c r="A87" s="14"/>
      <c r="B87" s="42" t="s">
        <v>85</v>
      </c>
      <c r="C87" s="9">
        <v>1</v>
      </c>
      <c r="D87" s="1">
        <v>5500924</v>
      </c>
      <c r="E87" s="9">
        <v>0</v>
      </c>
      <c r="F87" s="1">
        <v>0</v>
      </c>
      <c r="G87" s="9">
        <v>0</v>
      </c>
      <c r="H87" s="1">
        <v>0</v>
      </c>
      <c r="I87" s="9">
        <v>0</v>
      </c>
      <c r="J87" s="1">
        <v>0</v>
      </c>
      <c r="K87" s="9">
        <v>0</v>
      </c>
      <c r="L87" s="1">
        <v>0</v>
      </c>
      <c r="M87" s="9">
        <v>0</v>
      </c>
      <c r="N87" s="1">
        <v>0</v>
      </c>
      <c r="O87" s="9">
        <f t="shared" si="7"/>
        <v>1</v>
      </c>
      <c r="P87" s="11">
        <f t="shared" si="8"/>
        <v>5500924</v>
      </c>
    </row>
    <row r="88" spans="1:17" ht="15.95" customHeight="1" x14ac:dyDescent="0.25">
      <c r="A88" s="14"/>
      <c r="B88" s="42" t="s">
        <v>60</v>
      </c>
      <c r="C88" s="9">
        <v>2</v>
      </c>
      <c r="D88" s="1">
        <v>135749</v>
      </c>
      <c r="E88" s="9">
        <v>0</v>
      </c>
      <c r="F88" s="1">
        <v>0</v>
      </c>
      <c r="G88" s="9">
        <v>0</v>
      </c>
      <c r="H88" s="1">
        <v>0</v>
      </c>
      <c r="I88" s="9">
        <v>0</v>
      </c>
      <c r="J88" s="1">
        <v>0</v>
      </c>
      <c r="K88" s="9">
        <v>1</v>
      </c>
      <c r="L88" s="1">
        <v>2000</v>
      </c>
      <c r="M88" s="9">
        <v>0</v>
      </c>
      <c r="N88" s="1">
        <v>0</v>
      </c>
      <c r="O88" s="9">
        <f t="shared" si="7"/>
        <v>3</v>
      </c>
      <c r="P88" s="11">
        <f t="shared" si="8"/>
        <v>137749</v>
      </c>
    </row>
    <row r="89" spans="1:17" ht="15.95" customHeight="1" x14ac:dyDescent="0.25">
      <c r="A89" s="14"/>
      <c r="B89" s="42" t="s">
        <v>56</v>
      </c>
      <c r="C89" s="9">
        <v>6</v>
      </c>
      <c r="D89" s="1">
        <v>471887</v>
      </c>
      <c r="E89" s="9">
        <v>0</v>
      </c>
      <c r="F89" s="1">
        <v>0</v>
      </c>
      <c r="G89" s="9">
        <v>0</v>
      </c>
      <c r="H89" s="1">
        <v>0</v>
      </c>
      <c r="I89" s="9">
        <v>3</v>
      </c>
      <c r="J89" s="1">
        <v>29384</v>
      </c>
      <c r="K89" s="9">
        <v>0</v>
      </c>
      <c r="L89" s="1">
        <v>0</v>
      </c>
      <c r="M89" s="9">
        <v>0</v>
      </c>
      <c r="N89" s="1">
        <v>0</v>
      </c>
      <c r="O89" s="9">
        <f t="shared" si="7"/>
        <v>9</v>
      </c>
      <c r="P89" s="11">
        <f t="shared" si="8"/>
        <v>501271</v>
      </c>
    </row>
    <row r="90" spans="1:17" ht="15.95" customHeight="1" thickBot="1" x14ac:dyDescent="0.25">
      <c r="A90" s="16" t="s">
        <v>75</v>
      </c>
      <c r="B90" s="2" t="s">
        <v>62</v>
      </c>
      <c r="C90" s="10">
        <f t="shared" ref="C90:N90" si="12">SUM(C84:C89)</f>
        <v>45</v>
      </c>
      <c r="D90" s="17">
        <f t="shared" si="12"/>
        <v>9469218</v>
      </c>
      <c r="E90" s="10">
        <f t="shared" si="12"/>
        <v>1</v>
      </c>
      <c r="F90" s="17">
        <f t="shared" si="12"/>
        <v>22144</v>
      </c>
      <c r="G90" s="10">
        <f t="shared" si="12"/>
        <v>2</v>
      </c>
      <c r="H90" s="17">
        <f t="shared" si="12"/>
        <v>36570</v>
      </c>
      <c r="I90" s="10">
        <f t="shared" si="12"/>
        <v>29</v>
      </c>
      <c r="J90" s="17">
        <f t="shared" si="12"/>
        <v>1340779</v>
      </c>
      <c r="K90" s="10">
        <f t="shared" si="12"/>
        <v>3</v>
      </c>
      <c r="L90" s="17">
        <f t="shared" si="12"/>
        <v>27298</v>
      </c>
      <c r="M90" s="10">
        <f t="shared" si="12"/>
        <v>0</v>
      </c>
      <c r="N90" s="17">
        <f t="shared" si="12"/>
        <v>0</v>
      </c>
      <c r="O90" s="10">
        <f t="shared" si="7"/>
        <v>80</v>
      </c>
      <c r="P90" s="18">
        <f t="shared" si="8"/>
        <v>10896009</v>
      </c>
      <c r="Q90" s="46"/>
    </row>
    <row r="91" spans="1:17" ht="15.95" customHeight="1" x14ac:dyDescent="0.25">
      <c r="A91" s="14" t="s">
        <v>63</v>
      </c>
      <c r="B91" s="42" t="s">
        <v>117</v>
      </c>
      <c r="C91" s="9">
        <v>1</v>
      </c>
      <c r="D91" s="1">
        <v>6000</v>
      </c>
      <c r="E91" s="9">
        <v>0</v>
      </c>
      <c r="F91" s="1">
        <v>0</v>
      </c>
      <c r="G91" s="9">
        <v>0</v>
      </c>
      <c r="H91" s="1">
        <v>0</v>
      </c>
      <c r="I91" s="9">
        <v>0</v>
      </c>
      <c r="J91" s="1">
        <v>0</v>
      </c>
      <c r="K91" s="9">
        <v>0</v>
      </c>
      <c r="L91" s="1">
        <v>0</v>
      </c>
      <c r="M91" s="9">
        <v>0</v>
      </c>
      <c r="N91" s="1">
        <v>0</v>
      </c>
      <c r="O91" s="9">
        <f t="shared" si="7"/>
        <v>1</v>
      </c>
      <c r="P91" s="11">
        <f t="shared" si="8"/>
        <v>6000</v>
      </c>
    </row>
    <row r="92" spans="1:17" ht="15.95" customHeight="1" thickBot="1" x14ac:dyDescent="0.25">
      <c r="A92" s="16" t="s">
        <v>57</v>
      </c>
      <c r="B92" s="2" t="s">
        <v>62</v>
      </c>
      <c r="C92" s="10">
        <f t="shared" ref="C92:N92" si="13">SUM(C91:C91)</f>
        <v>1</v>
      </c>
      <c r="D92" s="17">
        <f t="shared" si="13"/>
        <v>6000</v>
      </c>
      <c r="E92" s="10">
        <f t="shared" si="13"/>
        <v>0</v>
      </c>
      <c r="F92" s="17">
        <f t="shared" si="13"/>
        <v>0</v>
      </c>
      <c r="G92" s="10">
        <f t="shared" si="13"/>
        <v>0</v>
      </c>
      <c r="H92" s="17">
        <f t="shared" si="13"/>
        <v>0</v>
      </c>
      <c r="I92" s="10">
        <f t="shared" si="13"/>
        <v>0</v>
      </c>
      <c r="J92" s="17">
        <f t="shared" si="13"/>
        <v>0</v>
      </c>
      <c r="K92" s="10">
        <f t="shared" ref="K92:L92" si="14">SUM(K91:K91)</f>
        <v>0</v>
      </c>
      <c r="L92" s="17">
        <f t="shared" si="14"/>
        <v>0</v>
      </c>
      <c r="M92" s="10">
        <f t="shared" si="13"/>
        <v>0</v>
      </c>
      <c r="N92" s="17">
        <f t="shared" si="13"/>
        <v>0</v>
      </c>
      <c r="O92" s="10">
        <f t="shared" si="7"/>
        <v>1</v>
      </c>
      <c r="P92" s="18">
        <f t="shared" si="8"/>
        <v>6000</v>
      </c>
      <c r="Q92" s="46"/>
    </row>
    <row r="93" spans="1:17" ht="15.95" customHeight="1" x14ac:dyDescent="0.25">
      <c r="A93" s="14" t="s">
        <v>31</v>
      </c>
      <c r="B93" s="42" t="s">
        <v>125</v>
      </c>
      <c r="C93" s="9">
        <v>1</v>
      </c>
      <c r="D93" s="1">
        <v>85000</v>
      </c>
      <c r="E93" s="9">
        <v>0</v>
      </c>
      <c r="F93" s="1">
        <v>0</v>
      </c>
      <c r="G93" s="9">
        <v>0</v>
      </c>
      <c r="H93" s="1">
        <v>0</v>
      </c>
      <c r="I93" s="9">
        <v>0</v>
      </c>
      <c r="J93" s="1">
        <v>0</v>
      </c>
      <c r="K93" s="9">
        <v>0</v>
      </c>
      <c r="L93" s="1">
        <v>0</v>
      </c>
      <c r="M93" s="9">
        <v>0</v>
      </c>
      <c r="N93" s="1">
        <v>0</v>
      </c>
      <c r="O93" s="9">
        <f t="shared" ref="O93:O95" si="15">C93+E93+G93+I93+K93+M93</f>
        <v>1</v>
      </c>
      <c r="P93" s="11">
        <f t="shared" ref="P93:P95" si="16">D93+F93+H93+J93+L93+N93</f>
        <v>85000</v>
      </c>
    </row>
    <row r="94" spans="1:17" ht="15.95" customHeight="1" x14ac:dyDescent="0.25">
      <c r="A94" s="14"/>
      <c r="B94" s="42" t="s">
        <v>126</v>
      </c>
      <c r="C94" s="9">
        <v>0</v>
      </c>
      <c r="D94" s="1">
        <v>0</v>
      </c>
      <c r="E94" s="9">
        <v>0</v>
      </c>
      <c r="F94" s="1">
        <v>0</v>
      </c>
      <c r="G94" s="9">
        <v>0</v>
      </c>
      <c r="H94" s="1">
        <v>0</v>
      </c>
      <c r="I94" s="9">
        <v>0</v>
      </c>
      <c r="J94" s="1">
        <v>0</v>
      </c>
      <c r="K94" s="9">
        <v>1</v>
      </c>
      <c r="L94" s="1">
        <v>353060</v>
      </c>
      <c r="M94" s="9">
        <v>0</v>
      </c>
      <c r="N94" s="1">
        <v>0</v>
      </c>
      <c r="O94" s="9">
        <f t="shared" si="15"/>
        <v>1</v>
      </c>
      <c r="P94" s="11">
        <f t="shared" si="16"/>
        <v>353060</v>
      </c>
    </row>
    <row r="95" spans="1:17" ht="15.95" customHeight="1" x14ac:dyDescent="0.25">
      <c r="A95" s="14"/>
      <c r="B95" s="42" t="s">
        <v>47</v>
      </c>
      <c r="C95" s="9">
        <v>45</v>
      </c>
      <c r="D95" s="1">
        <v>3320639</v>
      </c>
      <c r="E95" s="9">
        <v>0</v>
      </c>
      <c r="F95" s="1">
        <v>0</v>
      </c>
      <c r="G95" s="9">
        <v>2</v>
      </c>
      <c r="H95" s="1">
        <v>279204</v>
      </c>
      <c r="I95" s="9">
        <v>2</v>
      </c>
      <c r="J95" s="1">
        <v>40992</v>
      </c>
      <c r="K95" s="9">
        <v>4</v>
      </c>
      <c r="L95" s="1">
        <v>277412</v>
      </c>
      <c r="M95" s="9">
        <v>0</v>
      </c>
      <c r="N95" s="1">
        <v>0</v>
      </c>
      <c r="O95" s="9">
        <f t="shared" si="15"/>
        <v>53</v>
      </c>
      <c r="P95" s="11">
        <f t="shared" si="16"/>
        <v>3918247</v>
      </c>
    </row>
    <row r="96" spans="1:17" ht="15.95" customHeight="1" thickBot="1" x14ac:dyDescent="0.25">
      <c r="A96" s="16" t="s">
        <v>59</v>
      </c>
      <c r="B96" s="2" t="s">
        <v>62</v>
      </c>
      <c r="C96" s="10">
        <f t="shared" ref="C96:O96" si="17">SUM(C93:C95)</f>
        <v>46</v>
      </c>
      <c r="D96" s="17">
        <f>SUM(D93:D95)</f>
        <v>3405639</v>
      </c>
      <c r="E96" s="10">
        <f t="shared" si="17"/>
        <v>0</v>
      </c>
      <c r="F96" s="17">
        <f>SUM(F93:F95)</f>
        <v>0</v>
      </c>
      <c r="G96" s="10">
        <f t="shared" si="17"/>
        <v>2</v>
      </c>
      <c r="H96" s="17">
        <f>SUM(H93:H95)</f>
        <v>279204</v>
      </c>
      <c r="I96" s="10">
        <f t="shared" si="17"/>
        <v>2</v>
      </c>
      <c r="J96" s="17">
        <f>SUM(J93:J95)</f>
        <v>40992</v>
      </c>
      <c r="K96" s="10">
        <f t="shared" si="17"/>
        <v>5</v>
      </c>
      <c r="L96" s="17">
        <f>SUM(L93:L95)</f>
        <v>630472</v>
      </c>
      <c r="M96" s="10">
        <f t="shared" si="17"/>
        <v>0</v>
      </c>
      <c r="N96" s="17">
        <f>SUM(N93:N95)</f>
        <v>0</v>
      </c>
      <c r="O96" s="10">
        <f t="shared" si="17"/>
        <v>55</v>
      </c>
      <c r="P96" s="18">
        <f>SUM(P93:P95)</f>
        <v>4356307</v>
      </c>
    </row>
    <row r="97" spans="1:17" ht="15.95" customHeight="1" x14ac:dyDescent="0.25">
      <c r="A97" s="14" t="s">
        <v>122</v>
      </c>
      <c r="B97" s="42" t="s">
        <v>105</v>
      </c>
      <c r="C97" s="9">
        <v>0</v>
      </c>
      <c r="D97" s="1">
        <v>0</v>
      </c>
      <c r="E97" s="9">
        <v>0</v>
      </c>
      <c r="F97" s="1">
        <v>0</v>
      </c>
      <c r="G97" s="9">
        <v>0</v>
      </c>
      <c r="H97" s="1">
        <v>0</v>
      </c>
      <c r="I97" s="9">
        <v>1</v>
      </c>
      <c r="J97" s="1">
        <v>25001</v>
      </c>
      <c r="K97" s="9">
        <v>0</v>
      </c>
      <c r="L97" s="1">
        <v>0</v>
      </c>
      <c r="M97" s="9">
        <v>0</v>
      </c>
      <c r="N97" s="1">
        <v>0</v>
      </c>
      <c r="O97" s="9">
        <f t="shared" si="7"/>
        <v>1</v>
      </c>
      <c r="P97" s="11">
        <f t="shared" si="8"/>
        <v>25001</v>
      </c>
    </row>
    <row r="98" spans="1:17" ht="15.95" customHeight="1" thickBot="1" x14ac:dyDescent="0.25">
      <c r="A98" s="16" t="s">
        <v>129</v>
      </c>
      <c r="B98" s="2" t="s">
        <v>62</v>
      </c>
      <c r="C98" s="10">
        <f t="shared" ref="C98:N98" si="18">SUM(C97:C97)</f>
        <v>0</v>
      </c>
      <c r="D98" s="17">
        <f t="shared" si="18"/>
        <v>0</v>
      </c>
      <c r="E98" s="10">
        <f t="shared" si="18"/>
        <v>0</v>
      </c>
      <c r="F98" s="17">
        <f t="shared" si="18"/>
        <v>0</v>
      </c>
      <c r="G98" s="10">
        <f t="shared" si="18"/>
        <v>0</v>
      </c>
      <c r="H98" s="17">
        <f t="shared" si="18"/>
        <v>0</v>
      </c>
      <c r="I98" s="10">
        <f t="shared" si="18"/>
        <v>1</v>
      </c>
      <c r="J98" s="17">
        <f t="shared" si="18"/>
        <v>25001</v>
      </c>
      <c r="K98" s="10">
        <f t="shared" ref="K98:L98" si="19">SUM(K97:K97)</f>
        <v>0</v>
      </c>
      <c r="L98" s="17">
        <f t="shared" si="19"/>
        <v>0</v>
      </c>
      <c r="M98" s="10">
        <f t="shared" si="18"/>
        <v>0</v>
      </c>
      <c r="N98" s="17">
        <f t="shared" si="18"/>
        <v>0</v>
      </c>
      <c r="O98" s="10">
        <f t="shared" si="7"/>
        <v>1</v>
      </c>
      <c r="P98" s="18">
        <f t="shared" si="8"/>
        <v>25001</v>
      </c>
      <c r="Q98" s="46"/>
    </row>
    <row r="99" spans="1:17" ht="15.95" customHeight="1" x14ac:dyDescent="0.25">
      <c r="A99" s="14" t="s">
        <v>58</v>
      </c>
      <c r="B99" s="42" t="s">
        <v>118</v>
      </c>
      <c r="C99" s="9">
        <v>1</v>
      </c>
      <c r="D99" s="1">
        <v>5001</v>
      </c>
      <c r="E99" s="9">
        <v>0</v>
      </c>
      <c r="F99" s="1">
        <v>0</v>
      </c>
      <c r="G99" s="9">
        <v>0</v>
      </c>
      <c r="H99" s="1">
        <v>0</v>
      </c>
      <c r="I99" s="9">
        <v>0</v>
      </c>
      <c r="J99" s="1">
        <v>0</v>
      </c>
      <c r="K99" s="9">
        <v>0</v>
      </c>
      <c r="L99" s="1">
        <v>0</v>
      </c>
      <c r="M99" s="9">
        <v>0</v>
      </c>
      <c r="N99" s="1">
        <v>0</v>
      </c>
      <c r="O99" s="9">
        <f t="shared" si="7"/>
        <v>1</v>
      </c>
      <c r="P99" s="11">
        <f t="shared" si="8"/>
        <v>5001</v>
      </c>
    </row>
    <row r="100" spans="1:17" ht="15.95" customHeight="1" x14ac:dyDescent="0.25">
      <c r="A100" s="14"/>
      <c r="B100" s="42" t="s">
        <v>104</v>
      </c>
      <c r="C100" s="9">
        <v>3</v>
      </c>
      <c r="D100" s="1">
        <v>860438</v>
      </c>
      <c r="E100" s="9">
        <v>0</v>
      </c>
      <c r="F100" s="1">
        <v>0</v>
      </c>
      <c r="G100" s="9">
        <v>0</v>
      </c>
      <c r="H100" s="1">
        <v>0</v>
      </c>
      <c r="I100" s="9">
        <v>0</v>
      </c>
      <c r="J100" s="1">
        <v>0</v>
      </c>
      <c r="K100" s="9">
        <v>0</v>
      </c>
      <c r="L100" s="1">
        <v>0</v>
      </c>
      <c r="M100" s="9">
        <v>0</v>
      </c>
      <c r="N100" s="1">
        <v>0</v>
      </c>
      <c r="O100" s="9">
        <f t="shared" si="7"/>
        <v>3</v>
      </c>
      <c r="P100" s="11">
        <f t="shared" si="8"/>
        <v>860438</v>
      </c>
    </row>
    <row r="101" spans="1:17" ht="15.95" customHeight="1" x14ac:dyDescent="0.25">
      <c r="A101" s="14"/>
      <c r="B101" s="42" t="s">
        <v>93</v>
      </c>
      <c r="C101" s="9">
        <v>1</v>
      </c>
      <c r="D101" s="1">
        <v>100001</v>
      </c>
      <c r="E101" s="9">
        <v>0</v>
      </c>
      <c r="F101" s="1">
        <v>0</v>
      </c>
      <c r="G101" s="9">
        <v>0</v>
      </c>
      <c r="H101" s="1">
        <v>0</v>
      </c>
      <c r="I101" s="9">
        <v>0</v>
      </c>
      <c r="J101" s="1">
        <v>0</v>
      </c>
      <c r="K101" s="9">
        <v>0</v>
      </c>
      <c r="L101" s="1">
        <v>0</v>
      </c>
      <c r="M101" s="9">
        <v>0</v>
      </c>
      <c r="N101" s="1">
        <v>0</v>
      </c>
      <c r="O101" s="9">
        <f t="shared" si="7"/>
        <v>1</v>
      </c>
      <c r="P101" s="11">
        <f t="shared" si="8"/>
        <v>100001</v>
      </c>
    </row>
    <row r="102" spans="1:17" ht="15.95" customHeight="1" x14ac:dyDescent="0.25">
      <c r="A102" s="14"/>
      <c r="B102" s="42" t="s">
        <v>119</v>
      </c>
      <c r="C102" s="9">
        <v>1</v>
      </c>
      <c r="D102" s="1">
        <v>5742</v>
      </c>
      <c r="E102" s="9">
        <v>0</v>
      </c>
      <c r="F102" s="1">
        <v>0</v>
      </c>
      <c r="G102" s="9">
        <v>0</v>
      </c>
      <c r="H102" s="1">
        <v>0</v>
      </c>
      <c r="I102" s="9">
        <v>0</v>
      </c>
      <c r="J102" s="1">
        <v>0</v>
      </c>
      <c r="K102" s="9">
        <v>1</v>
      </c>
      <c r="L102" s="1">
        <v>3000</v>
      </c>
      <c r="M102" s="9">
        <v>0</v>
      </c>
      <c r="N102" s="1">
        <v>0</v>
      </c>
      <c r="O102" s="9">
        <f t="shared" si="7"/>
        <v>2</v>
      </c>
      <c r="P102" s="11">
        <f t="shared" si="8"/>
        <v>8742</v>
      </c>
    </row>
    <row r="103" spans="1:17" ht="15.95" customHeight="1" x14ac:dyDescent="0.25">
      <c r="A103" s="14"/>
      <c r="B103" s="42" t="s">
        <v>61</v>
      </c>
      <c r="C103" s="9">
        <v>2</v>
      </c>
      <c r="D103" s="1">
        <v>487000</v>
      </c>
      <c r="E103" s="9">
        <v>0</v>
      </c>
      <c r="F103" s="1">
        <v>0</v>
      </c>
      <c r="G103" s="9">
        <v>0</v>
      </c>
      <c r="H103" s="1">
        <v>0</v>
      </c>
      <c r="I103" s="9">
        <v>0</v>
      </c>
      <c r="J103" s="1">
        <v>0</v>
      </c>
      <c r="K103" s="9">
        <v>0</v>
      </c>
      <c r="L103" s="1">
        <v>0</v>
      </c>
      <c r="M103" s="9">
        <v>0</v>
      </c>
      <c r="N103" s="1">
        <v>0</v>
      </c>
      <c r="O103" s="9">
        <f t="shared" si="7"/>
        <v>2</v>
      </c>
      <c r="P103" s="11">
        <f t="shared" si="8"/>
        <v>487000</v>
      </c>
    </row>
    <row r="104" spans="1:17" ht="15.95" customHeight="1" x14ac:dyDescent="0.25">
      <c r="A104" s="14"/>
      <c r="B104" s="42" t="s">
        <v>120</v>
      </c>
      <c r="C104" s="9">
        <v>2</v>
      </c>
      <c r="D104" s="1">
        <v>22000</v>
      </c>
      <c r="E104" s="9">
        <v>0</v>
      </c>
      <c r="F104" s="1">
        <v>0</v>
      </c>
      <c r="G104" s="9">
        <v>0</v>
      </c>
      <c r="H104" s="1">
        <v>0</v>
      </c>
      <c r="I104" s="9">
        <v>0</v>
      </c>
      <c r="J104" s="1">
        <v>0</v>
      </c>
      <c r="K104" s="9">
        <v>0</v>
      </c>
      <c r="L104" s="1">
        <v>0</v>
      </c>
      <c r="M104" s="9">
        <v>0</v>
      </c>
      <c r="N104" s="1">
        <v>0</v>
      </c>
      <c r="O104" s="9">
        <f t="shared" si="7"/>
        <v>2</v>
      </c>
      <c r="P104" s="11">
        <f t="shared" si="8"/>
        <v>22000</v>
      </c>
    </row>
    <row r="105" spans="1:17" ht="15.95" customHeight="1" x14ac:dyDescent="0.25">
      <c r="A105" s="14"/>
      <c r="B105" s="42" t="s">
        <v>94</v>
      </c>
      <c r="C105" s="9">
        <v>0</v>
      </c>
      <c r="D105" s="1">
        <v>0</v>
      </c>
      <c r="E105" s="9">
        <v>0</v>
      </c>
      <c r="F105" s="1">
        <v>0</v>
      </c>
      <c r="G105" s="9">
        <v>0</v>
      </c>
      <c r="H105" s="1">
        <v>0</v>
      </c>
      <c r="I105" s="9">
        <v>1</v>
      </c>
      <c r="J105" s="1">
        <v>100000</v>
      </c>
      <c r="K105" s="9">
        <v>0</v>
      </c>
      <c r="L105" s="1">
        <v>0</v>
      </c>
      <c r="M105" s="9">
        <v>0</v>
      </c>
      <c r="N105" s="1">
        <v>0</v>
      </c>
      <c r="O105" s="9">
        <f t="shared" si="7"/>
        <v>1</v>
      </c>
      <c r="P105" s="11">
        <f t="shared" si="8"/>
        <v>100000</v>
      </c>
    </row>
    <row r="106" spans="1:17" ht="15.95" customHeight="1" x14ac:dyDescent="0.25">
      <c r="A106" s="14"/>
      <c r="B106" s="42" t="s">
        <v>121</v>
      </c>
      <c r="C106" s="9">
        <v>4</v>
      </c>
      <c r="D106" s="1">
        <v>7087040</v>
      </c>
      <c r="E106" s="9">
        <v>0</v>
      </c>
      <c r="F106" s="1">
        <v>0</v>
      </c>
      <c r="G106" s="9">
        <v>0</v>
      </c>
      <c r="H106" s="1">
        <v>0</v>
      </c>
      <c r="I106" s="9">
        <v>0</v>
      </c>
      <c r="J106" s="1">
        <v>0</v>
      </c>
      <c r="K106" s="9">
        <v>0</v>
      </c>
      <c r="L106" s="1">
        <v>0</v>
      </c>
      <c r="M106" s="9">
        <v>0</v>
      </c>
      <c r="N106" s="1">
        <v>0</v>
      </c>
      <c r="O106" s="9">
        <f t="shared" si="7"/>
        <v>4</v>
      </c>
      <c r="P106" s="11">
        <f t="shared" si="8"/>
        <v>7087040</v>
      </c>
    </row>
    <row r="107" spans="1:17" ht="15.95" customHeight="1" thickBot="1" x14ac:dyDescent="0.25">
      <c r="A107" s="16" t="s">
        <v>58</v>
      </c>
      <c r="B107" s="2" t="s">
        <v>62</v>
      </c>
      <c r="C107" s="10">
        <f t="shared" ref="C107:N107" si="20">SUM(C99:C106)</f>
        <v>14</v>
      </c>
      <c r="D107" s="17">
        <f t="shared" si="20"/>
        <v>8567222</v>
      </c>
      <c r="E107" s="10">
        <f t="shared" si="20"/>
        <v>0</v>
      </c>
      <c r="F107" s="17">
        <f t="shared" si="20"/>
        <v>0</v>
      </c>
      <c r="G107" s="10">
        <f t="shared" si="20"/>
        <v>0</v>
      </c>
      <c r="H107" s="17">
        <f t="shared" si="20"/>
        <v>0</v>
      </c>
      <c r="I107" s="10">
        <f t="shared" si="20"/>
        <v>1</v>
      </c>
      <c r="J107" s="17">
        <f t="shared" si="20"/>
        <v>100000</v>
      </c>
      <c r="K107" s="10">
        <f t="shared" si="20"/>
        <v>1</v>
      </c>
      <c r="L107" s="17">
        <f t="shared" si="20"/>
        <v>3000</v>
      </c>
      <c r="M107" s="10">
        <f t="shared" si="20"/>
        <v>0</v>
      </c>
      <c r="N107" s="17">
        <f t="shared" si="20"/>
        <v>0</v>
      </c>
      <c r="O107" s="10">
        <f t="shared" si="7"/>
        <v>16</v>
      </c>
      <c r="P107" s="18">
        <f t="shared" si="8"/>
        <v>8670222</v>
      </c>
    </row>
    <row r="108" spans="1:17" ht="15.95" customHeight="1" thickBot="1" x14ac:dyDescent="0.25">
      <c r="A108" s="48"/>
      <c r="B108" s="50"/>
      <c r="C108" s="25"/>
      <c r="D108" s="27"/>
      <c r="E108" s="25"/>
      <c r="F108" s="26"/>
      <c r="G108" s="28"/>
      <c r="H108" s="29"/>
      <c r="I108" s="28"/>
      <c r="J108" s="29"/>
      <c r="K108" s="28"/>
      <c r="L108" s="30"/>
      <c r="M108" s="28"/>
      <c r="N108" s="30"/>
      <c r="O108" s="30"/>
      <c r="P108" s="30"/>
      <c r="Q108" s="30"/>
    </row>
    <row r="109" spans="1:17" ht="15.95" customHeight="1" thickBot="1" x14ac:dyDescent="0.25">
      <c r="A109" s="53" t="s">
        <v>1</v>
      </c>
      <c r="B109" s="54"/>
      <c r="C109" s="33">
        <f>C12+C24+C29+C38+C79+C83+C90+C92+C96+C98+C107</f>
        <v>443</v>
      </c>
      <c r="D109" s="32">
        <f t="shared" ref="D109:P109" si="21">D12+D24+D29+D38+D79+D83+D90+D92+D96+D98+D107</f>
        <v>101509285</v>
      </c>
      <c r="E109" s="31">
        <f t="shared" si="21"/>
        <v>100</v>
      </c>
      <c r="F109" s="32">
        <f t="shared" si="21"/>
        <v>2294781</v>
      </c>
      <c r="G109" s="33">
        <f t="shared" si="21"/>
        <v>40</v>
      </c>
      <c r="H109" s="32">
        <f t="shared" si="21"/>
        <v>2109000</v>
      </c>
      <c r="I109" s="33">
        <f t="shared" si="21"/>
        <v>62</v>
      </c>
      <c r="J109" s="32">
        <f t="shared" si="21"/>
        <v>12470532</v>
      </c>
      <c r="K109" s="33">
        <f t="shared" si="21"/>
        <v>62</v>
      </c>
      <c r="L109" s="32">
        <f t="shared" si="21"/>
        <v>4702959</v>
      </c>
      <c r="M109" s="33">
        <f t="shared" si="21"/>
        <v>8</v>
      </c>
      <c r="N109" s="32">
        <f t="shared" si="21"/>
        <v>90114</v>
      </c>
      <c r="O109" s="33">
        <f t="shared" si="21"/>
        <v>715</v>
      </c>
      <c r="P109" s="45">
        <f t="shared" si="21"/>
        <v>123176671</v>
      </c>
    </row>
  </sheetData>
  <mergeCells count="10">
    <mergeCell ref="B2:P2"/>
    <mergeCell ref="E4:F4"/>
    <mergeCell ref="C4:D4"/>
    <mergeCell ref="G4:H4"/>
    <mergeCell ref="A4:A5"/>
    <mergeCell ref="B4:B5"/>
    <mergeCell ref="I4:J4"/>
    <mergeCell ref="M4:N4"/>
    <mergeCell ref="O4:P4"/>
    <mergeCell ref="K4:L4"/>
  </mergeCells>
  <phoneticPr fontId="0" type="noConversion"/>
  <pageMargins left="0.5" right="0.5" top="0.5" bottom="0.5" header="0.24" footer="0.17"/>
  <pageSetup scale="42" fitToHeight="20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2018-12-07T19:40:15Z</cp:lastPrinted>
  <dcterms:created xsi:type="dcterms:W3CDTF">2003-07-30T18:18:18Z</dcterms:created>
  <dcterms:modified xsi:type="dcterms:W3CDTF">2018-12-07T19:45:47Z</dcterms:modified>
</cp:coreProperties>
</file>