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All Other" sheetId="79" r:id="rId1"/>
    <sheet name="ALL AWARDS (2)" sheetId="80" state="hidden" r:id="rId2"/>
  </sheets>
  <definedNames>
    <definedName name="_xlnm.Print_Area" localSheetId="1">'ALL AWARDS (2)'!$A$2:$J$19</definedName>
    <definedName name="_xlnm.Print_Area" localSheetId="0">'All Other'!$A$1:$J$69</definedName>
    <definedName name="_xlnm.Print_Titles" localSheetId="1">'ALL AWARDS (2)'!$6:$7</definedName>
  </definedNames>
  <calcPr calcId="145621"/>
</workbook>
</file>

<file path=xl/calcChain.xml><?xml version="1.0" encoding="utf-8"?>
<calcChain xmlns="http://schemas.openxmlformats.org/spreadsheetml/2006/main">
  <c r="C67" i="79" l="1"/>
  <c r="I33" i="79"/>
  <c r="J33" i="79"/>
  <c r="H33" i="79"/>
  <c r="H26" i="79"/>
  <c r="J10" i="79"/>
  <c r="I10" i="79"/>
  <c r="H10" i="79"/>
  <c r="J65" i="79" l="1"/>
  <c r="I65" i="79"/>
  <c r="H65" i="79"/>
  <c r="J15" i="79"/>
  <c r="I15" i="79"/>
  <c r="H15" i="79"/>
  <c r="J38" i="79" l="1"/>
  <c r="I38" i="79"/>
  <c r="H38" i="79"/>
  <c r="J20" i="79"/>
  <c r="I20" i="79"/>
  <c r="H20" i="79"/>
  <c r="J26" i="79"/>
  <c r="I26" i="79"/>
  <c r="H67" i="79" l="1"/>
  <c r="I67" i="79"/>
  <c r="J67" i="79"/>
</calcChain>
</file>

<file path=xl/sharedStrings.xml><?xml version="1.0" encoding="utf-8"?>
<sst xmlns="http://schemas.openxmlformats.org/spreadsheetml/2006/main" count="296" uniqueCount="143">
  <si>
    <t>VP Research Office</t>
  </si>
  <si>
    <t>Poynter, Matthew Edward / Jones, Christine Haas</t>
  </si>
  <si>
    <t>Nitrogen Dioxide in the Sensitization to Allergic Airway Disease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</si>
  <si>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</si>
  <si>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</si>
  <si>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</si>
  <si>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</si>
  <si>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</si>
  <si>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Vermont Department of Economic Development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</si>
  <si>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</si>
  <si>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</si>
  <si>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</si>
  <si>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</si>
  <si>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</si>
  <si>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</si>
  <si>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</si>
  <si>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</si>
  <si>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</si>
  <si>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</si>
  <si>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Continuing Education Administration</t>
  </si>
  <si>
    <t>Van Houten, Judith L</t>
  </si>
  <si>
    <t>Psychology</t>
  </si>
  <si>
    <t>National Institute on Drug Abuse/NIH/DHHS</t>
  </si>
  <si>
    <t>Department of Education</t>
  </si>
  <si>
    <t>National Institute of Allergy and Infectious Diseases/NIH/DHHS</t>
  </si>
  <si>
    <t>National Heart, Lung, and Blood Institute/NIH/DHHS</t>
  </si>
  <si>
    <t>Vermont Agency of Transportation (AOT)</t>
  </si>
  <si>
    <t>Principal Investigator/ Fellow</t>
  </si>
  <si>
    <t>Sponsor</t>
  </si>
  <si>
    <t>Project Title</t>
  </si>
  <si>
    <t>Start Date</t>
  </si>
  <si>
    <t>National Science Foundation</t>
  </si>
  <si>
    <t>Total</t>
  </si>
  <si>
    <t>Vermont Genetics Network - Vermont INBRE</t>
  </si>
  <si>
    <t>Academic Support Programs</t>
  </si>
  <si>
    <t>Graduate College</t>
  </si>
  <si>
    <t>Vermont Department of Public Service</t>
  </si>
  <si>
    <t>Vermont EPSCoR Research Infrastructure Improvement</t>
  </si>
  <si>
    <t>Vigoreaux, Jim O</t>
  </si>
  <si>
    <t>Transportation Research Center</t>
  </si>
  <si>
    <t>Vermont Department of Libraries</t>
  </si>
  <si>
    <t>American Heart Association - Founders Affiliate</t>
  </si>
  <si>
    <t>Vermont AHS Department of Mental Health</t>
  </si>
  <si>
    <t>VT Ctr for Clinical &amp; Translational Science</t>
  </si>
  <si>
    <t>Sarkar, Indra Neil</t>
  </si>
  <si>
    <t xml:space="preserve"> </t>
  </si>
  <si>
    <t>Arizona State University</t>
  </si>
  <si>
    <t>Panic Disorder and Nicotine Withdrawal</t>
  </si>
  <si>
    <t>Regulation of Effector CD4 T-Cells During Infection</t>
  </si>
  <si>
    <t>Inflammation Model of Body-Based Treatment for Chronic Musculoskeletal Pain</t>
  </si>
  <si>
    <t>Vermont Libraries Resource-Sharing System</t>
  </si>
  <si>
    <t>Belliveau, Cynthia L</t>
  </si>
  <si>
    <t>Vermont Training Program Grant</t>
  </si>
  <si>
    <t>University of Vermont Ronald E. McNair Post-Baccalaureate Achievement Program</t>
  </si>
  <si>
    <t>Leonardo Technologies Inc. (LTI)</t>
  </si>
  <si>
    <t>Simpatico, Thomas A</t>
  </si>
  <si>
    <t>College</t>
  </si>
  <si>
    <t>All Colleges</t>
  </si>
  <si>
    <t>CAS</t>
  </si>
  <si>
    <t>COM</t>
  </si>
  <si>
    <t>Vice President for Research</t>
  </si>
  <si>
    <t>Vice President for Student and Campus Life - Academic Support Programs</t>
  </si>
  <si>
    <t>Continuing Education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</si>
  <si>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</si>
  <si>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</si>
  <si>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</si>
  <si>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</si>
  <si>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</si>
  <si>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</si>
  <si>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</si>
  <si>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</si>
  <si>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</si>
  <si>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</si>
  <si>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</si>
  <si>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</si>
  <si>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</si>
  <si>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</si>
  <si>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</si>
  <si>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Saule, Mara R</t>
  </si>
  <si>
    <t>Student Support Services</t>
  </si>
  <si>
    <t>Forehand, Cynthia J</t>
  </si>
  <si>
    <t>Graduate Research Fellowship Program</t>
  </si>
  <si>
    <t>IMF / TSP</t>
  </si>
  <si>
    <t>Clark, Tobey</t>
  </si>
  <si>
    <t>Pan American Health and Education Foundation (PAHEF)</t>
  </si>
  <si>
    <t>Update and Adaptation of Medical Technology Distance Learning Courses for Use in Argentina</t>
  </si>
  <si>
    <t>Police Services</t>
  </si>
  <si>
    <t>Tuomey, Lianne M</t>
  </si>
  <si>
    <t>AARP</t>
  </si>
  <si>
    <t>McGrath, Thomas P</t>
  </si>
  <si>
    <t>Sullivan, James L.</t>
  </si>
  <si>
    <t>Rutland County Treatment Court</t>
  </si>
  <si>
    <t>Rutland County Treatment Court (RCTC)</t>
  </si>
  <si>
    <t>Informatics for Zoonotic Disease Surveillance:  Combining Animal and Human Data</t>
  </si>
  <si>
    <t>Jail Diversion and Trauma Recovery Program - Priority to Veterans:  MHISSION-VT</t>
  </si>
  <si>
    <t>Department of Justice</t>
  </si>
  <si>
    <t>Sponsored Project Administration</t>
  </si>
  <si>
    <t>FY 2011 Sponsored Project Activity Report</t>
  </si>
  <si>
    <t>FY2011 Funding Detail</t>
  </si>
  <si>
    <t>All Other</t>
  </si>
  <si>
    <t>Vice President for Finance and Administration</t>
  </si>
  <si>
    <t>Total Other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</si>
  <si>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</si>
  <si>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</si>
  <si>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</si>
  <si>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</si>
  <si>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</si>
  <si>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</si>
  <si>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FY 2012 Sponsored Project Activity Report</t>
  </si>
  <si>
    <t>Bailey Howe Library</t>
  </si>
  <si>
    <t>Ogaldez, Theodore</t>
  </si>
  <si>
    <t>University of Vermont Upward Bound Program</t>
  </si>
  <si>
    <t>EPSCoR</t>
  </si>
  <si>
    <t>Improving Connectivity between the University of Vermont and the Vermont State Colleges for STEM Research and Education</t>
  </si>
  <si>
    <t>Fleming Museum</t>
  </si>
  <si>
    <t>Tamulonis, Margaret M</t>
  </si>
  <si>
    <t>Institute of Museum &amp; Library Services</t>
  </si>
  <si>
    <t>Collections Access</t>
  </si>
  <si>
    <t>Pan American Health Organization</t>
  </si>
  <si>
    <t>COPS Hiring Program</t>
  </si>
  <si>
    <t>Hanaway-Corrente, Amanda R</t>
  </si>
  <si>
    <t>Cooperative Agreement for Advancement of Research Grants</t>
  </si>
  <si>
    <t>Grant Management and Coordination Services for NETC</t>
  </si>
  <si>
    <t>Lee, Brian H</t>
  </si>
  <si>
    <t>Massachusetts Institute of Technology</t>
  </si>
  <si>
    <t>Accessibility and Independent Mobility in Rural Built Environments:  Challenges and Opportunities for Young People</t>
  </si>
  <si>
    <t>New York State Energy Research and Development Authority</t>
  </si>
  <si>
    <t>Electric Vehicle Supply Equipment Regional Stakeholders</t>
  </si>
  <si>
    <t>Eco-Driving Workshops</t>
  </si>
  <si>
    <t>Clean Cities Coalition Programmatic Support</t>
  </si>
  <si>
    <t>A Livability Index for Seniors</t>
  </si>
  <si>
    <t>Optimization of Snow Removal in Vermont</t>
  </si>
  <si>
    <t>Travel Importance and Strategic Investment in Vermont</t>
  </si>
  <si>
    <t>Rogers, John David</t>
  </si>
  <si>
    <t>Saint Michael's College</t>
  </si>
  <si>
    <t>Genetic and Genomic Approaches to Understanding Long-Distance Transport and Carbon Partitioning in Plants</t>
  </si>
  <si>
    <t>Jail Diversion and Trauma Recovery Program - Priority to Veterans: MHISSION-VT</t>
  </si>
  <si>
    <t>Pathways to Housing Vermont</t>
  </si>
  <si>
    <t>Mental Health Services Initiative - Pathways to Housing</t>
  </si>
  <si>
    <t>Dean of Libraries</t>
  </si>
  <si>
    <t>Damato, Jeanette F</t>
  </si>
  <si>
    <t xml:space="preserve">Improvement and Operation of the Statewide Travel Demand Model </t>
  </si>
  <si>
    <t>FY2012 Funding Detail - Revised 07/17/13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</si>
</sst>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7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5" fillId="0" borderId="14" xfId="0" applyFont="1" applyBorder="1"/>
    <xf numFmtId="0" fontId="2" fillId="2" borderId="1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vertical="top" wrapText="1"/>
    </xf>
    <xf numFmtId="14" fontId="2" fillId="0" borderId="9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3" fillId="0" borderId="12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164" fontId="3" fillId="0" borderId="10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232828</xdr:colOff>
      <xdr:row>1</xdr:row>
      <xdr:rowOff>137580</xdr:rowOff>
    </xdr:from>
    <xdr:to>
      <xdr:col>3</xdr:col>
      <xdr:colOff>515403</xdr:colOff>
      <xdr:row>4</xdr:row>
      <xdr:rowOff>124880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1" y="29633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0"/>
  <sheetViews>
    <sheetView showGridLines="0" tabSelected="1" zoomScale="90" zoomScaleNormal="90" workbookViewId="0"/>
  </sheetViews>
  <sheetFormatPr defaultRowHeight="12.75"/>
  <cols>
    <col min="1" max="1" width="4.7109375" style="4" customWidth="1"/>
    <col min="2" max="2" width="21.140625" style="4" customWidth="1"/>
    <col min="3" max="3" width="23.5703125" style="4" customWidth="1"/>
    <col min="4" max="4" width="28.7109375" style="4" customWidth="1"/>
    <col min="5" max="5" width="40.85546875" style="4" customWidth="1"/>
    <col min="6" max="6" width="11.140625" style="31" customWidth="1"/>
    <col min="7" max="7" width="11.42578125" style="31" customWidth="1"/>
    <col min="8" max="8" width="13.28515625" style="33" bestFit="1" customWidth="1"/>
    <col min="9" max="9" width="12" style="33" bestFit="1" customWidth="1"/>
    <col min="10" max="10" width="14.28515625" style="33" bestFit="1" customWidth="1"/>
    <col min="11" max="16384" width="9.140625" style="4"/>
  </cols>
  <sheetData>
    <row r="2" spans="1:11" s="1" customFormat="1" ht="18" customHeight="1">
      <c r="B2" s="41"/>
      <c r="C2" s="14"/>
      <c r="D2" s="14"/>
      <c r="E2" s="25" t="s">
        <v>108</v>
      </c>
      <c r="F2" s="15"/>
      <c r="G2" s="15"/>
      <c r="H2" s="34"/>
      <c r="I2" s="7"/>
      <c r="J2" s="8"/>
    </row>
    <row r="3" spans="1:11" s="1" customFormat="1" ht="18" customHeight="1">
      <c r="B3" s="42"/>
      <c r="C3" s="2"/>
      <c r="D3" s="2"/>
      <c r="E3" s="26" t="s">
        <v>99</v>
      </c>
      <c r="F3" s="16"/>
      <c r="G3" s="2"/>
      <c r="H3" s="35"/>
      <c r="I3" s="9"/>
      <c r="J3" s="10"/>
    </row>
    <row r="4" spans="1:11" s="1" customFormat="1" ht="18" customHeight="1">
      <c r="B4" s="43"/>
      <c r="C4" s="2"/>
      <c r="D4" s="2"/>
      <c r="E4" s="26" t="s">
        <v>142</v>
      </c>
      <c r="F4" s="16"/>
      <c r="G4" s="2"/>
      <c r="H4" s="35"/>
      <c r="I4" s="9"/>
      <c r="J4" s="10"/>
    </row>
    <row r="5" spans="1:11" s="1" customFormat="1" ht="18" customHeight="1">
      <c r="B5" s="44"/>
      <c r="C5" s="3"/>
      <c r="D5" s="3"/>
      <c r="E5" s="24" t="s">
        <v>45</v>
      </c>
      <c r="F5" s="24"/>
      <c r="G5" s="3"/>
      <c r="H5" s="11"/>
      <c r="I5" s="11"/>
      <c r="J5" s="12"/>
    </row>
    <row r="6" spans="1:11" s="13" customFormat="1" ht="25.5" customHeight="1">
      <c r="B6" s="40" t="s">
        <v>61</v>
      </c>
      <c r="C6" s="18"/>
      <c r="D6" s="18"/>
      <c r="E6" s="18"/>
      <c r="F6" s="17"/>
      <c r="G6" s="17"/>
      <c r="H6" s="36"/>
      <c r="I6" s="36"/>
      <c r="J6" s="37"/>
      <c r="K6" s="1"/>
    </row>
    <row r="7" spans="1:11" s="23" customFormat="1" ht="31.5" customHeight="1">
      <c r="B7" s="29" t="s">
        <v>9</v>
      </c>
      <c r="C7" s="29" t="s">
        <v>27</v>
      </c>
      <c r="D7" s="29" t="s">
        <v>28</v>
      </c>
      <c r="E7" s="29" t="s">
        <v>29</v>
      </c>
      <c r="F7" s="22" t="s">
        <v>30</v>
      </c>
      <c r="G7" s="22" t="s">
        <v>13</v>
      </c>
      <c r="H7" s="38" t="s">
        <v>14</v>
      </c>
      <c r="I7" s="38" t="s">
        <v>15</v>
      </c>
      <c r="J7" s="38" t="s">
        <v>16</v>
      </c>
      <c r="K7" s="30"/>
    </row>
    <row r="8" spans="1:11" s="50" customFormat="1" ht="51.95" customHeight="1">
      <c r="A8" s="23"/>
      <c r="B8" s="46" t="s">
        <v>34</v>
      </c>
      <c r="C8" s="46" t="s">
        <v>140</v>
      </c>
      <c r="D8" s="46" t="s">
        <v>23</v>
      </c>
      <c r="E8" s="46" t="s">
        <v>79</v>
      </c>
      <c r="F8" s="47">
        <v>40787</v>
      </c>
      <c r="G8" s="47">
        <v>41152</v>
      </c>
      <c r="H8" s="48">
        <v>288275</v>
      </c>
      <c r="I8" s="48">
        <v>22102</v>
      </c>
      <c r="J8" s="48">
        <v>310377</v>
      </c>
      <c r="K8" s="49"/>
    </row>
    <row r="9" spans="1:11" s="50" customFormat="1" ht="51.95" customHeight="1">
      <c r="A9" s="23"/>
      <c r="B9" s="46" t="s">
        <v>34</v>
      </c>
      <c r="C9" s="46" t="s">
        <v>110</v>
      </c>
      <c r="D9" s="46" t="s">
        <v>23</v>
      </c>
      <c r="E9" s="46" t="s">
        <v>111</v>
      </c>
      <c r="F9" s="47">
        <v>40787</v>
      </c>
      <c r="G9" s="47">
        <v>41152</v>
      </c>
      <c r="H9" s="48">
        <v>224306</v>
      </c>
      <c r="I9" s="48">
        <v>17944</v>
      </c>
      <c r="J9" s="48">
        <v>242250</v>
      </c>
      <c r="K9" s="49"/>
    </row>
    <row r="10" spans="1:11" s="57" customFormat="1" ht="15.95" customHeight="1">
      <c r="A10" s="23"/>
      <c r="B10" s="51" t="s">
        <v>32</v>
      </c>
      <c r="C10" s="52">
        <v>2</v>
      </c>
      <c r="D10" s="53"/>
      <c r="E10" s="53"/>
      <c r="F10" s="52"/>
      <c r="G10" s="54"/>
      <c r="H10" s="55">
        <f>SUM(H8:H9)</f>
        <v>512581</v>
      </c>
      <c r="I10" s="55">
        <f t="shared" ref="I10:J10" si="0">SUM(I8:I9)</f>
        <v>40046</v>
      </c>
      <c r="J10" s="56">
        <f t="shared" si="0"/>
        <v>552627</v>
      </c>
      <c r="K10" s="49"/>
    </row>
    <row r="11" spans="1:11" s="57" customFormat="1" ht="20.100000000000001" customHeight="1">
      <c r="A11" s="23"/>
      <c r="F11" s="58"/>
      <c r="G11" s="58"/>
      <c r="H11" s="59"/>
      <c r="I11" s="59"/>
      <c r="J11" s="59"/>
    </row>
    <row r="12" spans="1:11" s="60" customFormat="1" ht="25.5" customHeight="1">
      <c r="A12" s="23"/>
      <c r="B12" s="61" t="s">
        <v>139</v>
      </c>
      <c r="C12" s="62"/>
      <c r="D12" s="62"/>
      <c r="E12" s="62"/>
      <c r="F12" s="63"/>
      <c r="G12" s="63"/>
      <c r="H12" s="64"/>
      <c r="I12" s="64"/>
      <c r="J12" s="65"/>
      <c r="K12" s="49"/>
    </row>
    <row r="13" spans="1:11" s="45" customFormat="1" ht="31.5" customHeight="1">
      <c r="A13" s="23"/>
      <c r="B13" s="66" t="s">
        <v>9</v>
      </c>
      <c r="C13" s="66" t="s">
        <v>27</v>
      </c>
      <c r="D13" s="66" t="s">
        <v>28</v>
      </c>
      <c r="E13" s="66" t="s">
        <v>29</v>
      </c>
      <c r="F13" s="67" t="s">
        <v>30</v>
      </c>
      <c r="G13" s="67" t="s">
        <v>13</v>
      </c>
      <c r="H13" s="68" t="s">
        <v>14</v>
      </c>
      <c r="I13" s="68" t="s">
        <v>15</v>
      </c>
      <c r="J13" s="68" t="s">
        <v>16</v>
      </c>
      <c r="K13" s="69"/>
    </row>
    <row r="14" spans="1:11" s="50" customFormat="1" ht="51.95" customHeight="1">
      <c r="A14" s="23"/>
      <c r="B14" s="46" t="s">
        <v>109</v>
      </c>
      <c r="C14" s="46" t="s">
        <v>78</v>
      </c>
      <c r="D14" s="46" t="s">
        <v>40</v>
      </c>
      <c r="E14" s="46" t="s">
        <v>50</v>
      </c>
      <c r="F14" s="47">
        <v>40725</v>
      </c>
      <c r="G14" s="47">
        <v>41090</v>
      </c>
      <c r="H14" s="48">
        <v>10000</v>
      </c>
      <c r="I14" s="48">
        <v>0</v>
      </c>
      <c r="J14" s="48">
        <v>10000</v>
      </c>
      <c r="K14" s="49"/>
    </row>
    <row r="15" spans="1:11" s="57" customFormat="1" ht="15.95" customHeight="1">
      <c r="A15" s="23"/>
      <c r="B15" s="51" t="s">
        <v>32</v>
      </c>
      <c r="C15" s="52">
        <v>1</v>
      </c>
      <c r="D15" s="53"/>
      <c r="E15" s="53"/>
      <c r="F15" s="52"/>
      <c r="G15" s="54"/>
      <c r="H15" s="55">
        <f>H14</f>
        <v>10000</v>
      </c>
      <c r="I15" s="55">
        <f>I14</f>
        <v>0</v>
      </c>
      <c r="J15" s="56">
        <f>J14</f>
        <v>10000</v>
      </c>
      <c r="K15" s="49"/>
    </row>
    <row r="16" spans="1:11" s="57" customFormat="1" ht="20.100000000000001" customHeight="1">
      <c r="A16" s="23"/>
      <c r="F16" s="58"/>
      <c r="G16" s="58"/>
      <c r="H16" s="59"/>
      <c r="I16" s="59"/>
      <c r="J16" s="59"/>
    </row>
    <row r="17" spans="1:11" s="60" customFormat="1" ht="25.5" customHeight="1">
      <c r="A17" s="23"/>
      <c r="B17" s="61" t="s">
        <v>100</v>
      </c>
      <c r="C17" s="62"/>
      <c r="D17" s="62"/>
      <c r="E17" s="62"/>
      <c r="F17" s="63"/>
      <c r="G17" s="63"/>
      <c r="H17" s="64"/>
      <c r="I17" s="64"/>
      <c r="J17" s="65"/>
      <c r="K17" s="49"/>
    </row>
    <row r="18" spans="1:11" s="45" customFormat="1" ht="31.5" customHeight="1">
      <c r="A18" s="23"/>
      <c r="B18" s="66" t="s">
        <v>9</v>
      </c>
      <c r="C18" s="66" t="s">
        <v>27</v>
      </c>
      <c r="D18" s="66" t="s">
        <v>28</v>
      </c>
      <c r="E18" s="66" t="s">
        <v>29</v>
      </c>
      <c r="F18" s="67" t="s">
        <v>30</v>
      </c>
      <c r="G18" s="67" t="s">
        <v>13</v>
      </c>
      <c r="H18" s="68" t="s">
        <v>14</v>
      </c>
      <c r="I18" s="68" t="s">
        <v>15</v>
      </c>
      <c r="J18" s="68" t="s">
        <v>16</v>
      </c>
      <c r="K18" s="69"/>
    </row>
    <row r="19" spans="1:11" s="50" customFormat="1" ht="51.95" customHeight="1">
      <c r="A19" s="23"/>
      <c r="B19" s="46" t="s">
        <v>86</v>
      </c>
      <c r="C19" s="46" t="s">
        <v>87</v>
      </c>
      <c r="D19" s="46" t="s">
        <v>95</v>
      </c>
      <c r="E19" s="46" t="s">
        <v>119</v>
      </c>
      <c r="F19" s="47">
        <v>40787</v>
      </c>
      <c r="G19" s="47">
        <v>41882</v>
      </c>
      <c r="H19" s="48">
        <v>204501</v>
      </c>
      <c r="I19" s="48">
        <v>0</v>
      </c>
      <c r="J19" s="48">
        <v>204501</v>
      </c>
      <c r="K19" s="49"/>
    </row>
    <row r="20" spans="1:11" s="57" customFormat="1" ht="15.95" customHeight="1">
      <c r="A20" s="23"/>
      <c r="B20" s="51" t="s">
        <v>32</v>
      </c>
      <c r="C20" s="52">
        <v>1</v>
      </c>
      <c r="D20" s="53"/>
      <c r="E20" s="53"/>
      <c r="F20" s="52"/>
      <c r="G20" s="54"/>
      <c r="H20" s="55">
        <f>SUM(H19:H19)</f>
        <v>204501</v>
      </c>
      <c r="I20" s="55">
        <f>SUM(I19:I19)</f>
        <v>0</v>
      </c>
      <c r="J20" s="56">
        <f>SUM(J19:J19)</f>
        <v>204501</v>
      </c>
      <c r="K20" s="49"/>
    </row>
    <row r="21" spans="1:11" s="57" customFormat="1" ht="20.100000000000001" customHeight="1">
      <c r="A21" s="23"/>
      <c r="F21" s="58"/>
      <c r="G21" s="58"/>
      <c r="H21" s="59"/>
      <c r="I21" s="59"/>
      <c r="J21" s="59"/>
    </row>
    <row r="22" spans="1:11" s="60" customFormat="1" ht="25.5" customHeight="1">
      <c r="A22" s="23"/>
      <c r="B22" s="61" t="s">
        <v>62</v>
      </c>
      <c r="C22" s="62"/>
      <c r="D22" s="62"/>
      <c r="E22" s="62"/>
      <c r="F22" s="63"/>
      <c r="G22" s="63"/>
      <c r="H22" s="64"/>
      <c r="I22" s="64"/>
      <c r="J22" s="65"/>
      <c r="K22" s="49"/>
    </row>
    <row r="23" spans="1:11" s="45" customFormat="1" ht="31.5" customHeight="1">
      <c r="A23" s="23"/>
      <c r="B23" s="66" t="s">
        <v>9</v>
      </c>
      <c r="C23" s="66" t="s">
        <v>27</v>
      </c>
      <c r="D23" s="66" t="s">
        <v>28</v>
      </c>
      <c r="E23" s="66" t="s">
        <v>29</v>
      </c>
      <c r="F23" s="67" t="s">
        <v>30</v>
      </c>
      <c r="G23" s="67" t="s">
        <v>13</v>
      </c>
      <c r="H23" s="68" t="s">
        <v>14</v>
      </c>
      <c r="I23" s="68" t="s">
        <v>15</v>
      </c>
      <c r="J23" s="68" t="s">
        <v>16</v>
      </c>
      <c r="K23" s="69"/>
    </row>
    <row r="24" spans="1:11" s="50" customFormat="1" ht="51.95" customHeight="1">
      <c r="A24" s="23"/>
      <c r="B24" s="46" t="s">
        <v>19</v>
      </c>
      <c r="C24" s="46" t="s">
        <v>51</v>
      </c>
      <c r="D24" s="46" t="s">
        <v>8</v>
      </c>
      <c r="E24" s="46" t="s">
        <v>52</v>
      </c>
      <c r="F24" s="47">
        <v>40817</v>
      </c>
      <c r="G24" s="47">
        <v>41182</v>
      </c>
      <c r="H24" s="48">
        <v>85500</v>
      </c>
      <c r="I24" s="48">
        <v>0</v>
      </c>
      <c r="J24" s="48">
        <v>85500</v>
      </c>
      <c r="K24" s="49"/>
    </row>
    <row r="25" spans="1:11" s="50" customFormat="1" ht="51.95" customHeight="1">
      <c r="A25" s="23"/>
      <c r="B25" s="46" t="s">
        <v>19</v>
      </c>
      <c r="C25" s="46" t="s">
        <v>51</v>
      </c>
      <c r="D25" s="46" t="s">
        <v>8</v>
      </c>
      <c r="E25" s="46" t="s">
        <v>52</v>
      </c>
      <c r="F25" s="47">
        <v>40817</v>
      </c>
      <c r="G25" s="47">
        <v>41182</v>
      </c>
      <c r="H25" s="48">
        <v>20000</v>
      </c>
      <c r="I25" s="48">
        <v>0</v>
      </c>
      <c r="J25" s="48">
        <v>20000</v>
      </c>
      <c r="K25" s="49"/>
    </row>
    <row r="26" spans="1:11" s="57" customFormat="1" ht="15.95" customHeight="1">
      <c r="A26" s="23"/>
      <c r="B26" s="51" t="s">
        <v>32</v>
      </c>
      <c r="C26" s="52">
        <v>2</v>
      </c>
      <c r="D26" s="53"/>
      <c r="E26" s="53"/>
      <c r="F26" s="52"/>
      <c r="G26" s="54"/>
      <c r="H26" s="55">
        <f>SUM(H24:H25)</f>
        <v>105500</v>
      </c>
      <c r="I26" s="55">
        <f>SUM(I24:I25)</f>
        <v>0</v>
      </c>
      <c r="J26" s="56">
        <f>SUM(J24:J25)</f>
        <v>105500</v>
      </c>
      <c r="K26" s="49"/>
    </row>
    <row r="27" spans="1:11" s="57" customFormat="1" ht="20.100000000000001" customHeight="1">
      <c r="A27" s="23"/>
      <c r="F27" s="58"/>
      <c r="G27" s="58"/>
      <c r="H27" s="59"/>
      <c r="I27" s="59"/>
      <c r="J27" s="59"/>
    </row>
    <row r="28" spans="1:11" s="60" customFormat="1" ht="25.5" customHeight="1">
      <c r="A28" s="23"/>
      <c r="B28" s="61" t="s">
        <v>35</v>
      </c>
      <c r="C28" s="62"/>
      <c r="D28" s="62"/>
      <c r="E28" s="62"/>
      <c r="F28" s="63"/>
      <c r="G28" s="63"/>
      <c r="H28" s="64"/>
      <c r="I28" s="64"/>
      <c r="J28" s="65"/>
      <c r="K28" s="49"/>
    </row>
    <row r="29" spans="1:11" s="45" customFormat="1" ht="31.5" customHeight="1">
      <c r="A29" s="23"/>
      <c r="B29" s="66" t="s">
        <v>9</v>
      </c>
      <c r="C29" s="66" t="s">
        <v>27</v>
      </c>
      <c r="D29" s="66" t="s">
        <v>28</v>
      </c>
      <c r="E29" s="66" t="s">
        <v>29</v>
      </c>
      <c r="F29" s="67" t="s">
        <v>30</v>
      </c>
      <c r="G29" s="67" t="s">
        <v>13</v>
      </c>
      <c r="H29" s="68" t="s">
        <v>14</v>
      </c>
      <c r="I29" s="68" t="s">
        <v>15</v>
      </c>
      <c r="J29" s="68" t="s">
        <v>16</v>
      </c>
      <c r="K29" s="69"/>
    </row>
    <row r="30" spans="1:11" s="50" customFormat="1" ht="51.95" customHeight="1">
      <c r="A30" s="23"/>
      <c r="B30" s="46" t="s">
        <v>35</v>
      </c>
      <c r="C30" s="46" t="s">
        <v>80</v>
      </c>
      <c r="D30" s="46" t="s">
        <v>31</v>
      </c>
      <c r="E30" s="46" t="s">
        <v>81</v>
      </c>
      <c r="F30" s="47">
        <v>40224</v>
      </c>
      <c r="G30" s="47">
        <v>41670</v>
      </c>
      <c r="H30" s="48">
        <v>11550</v>
      </c>
      <c r="I30" s="48">
        <v>0</v>
      </c>
      <c r="J30" s="48">
        <v>11550</v>
      </c>
      <c r="K30" s="49"/>
    </row>
    <row r="31" spans="1:11" s="50" customFormat="1" ht="51.95" customHeight="1">
      <c r="A31" s="23"/>
      <c r="B31" s="46" t="s">
        <v>35</v>
      </c>
      <c r="C31" s="46" t="s">
        <v>80</v>
      </c>
      <c r="D31" s="46" t="s">
        <v>31</v>
      </c>
      <c r="E31" s="46" t="s">
        <v>81</v>
      </c>
      <c r="F31" s="47">
        <v>40589</v>
      </c>
      <c r="G31" s="47">
        <v>40953</v>
      </c>
      <c r="H31" s="48">
        <v>109950</v>
      </c>
      <c r="I31" s="48">
        <v>0</v>
      </c>
      <c r="J31" s="48">
        <v>109950</v>
      </c>
      <c r="K31" s="49"/>
    </row>
    <row r="32" spans="1:11" s="50" customFormat="1" ht="51.95" customHeight="1">
      <c r="A32" s="23"/>
      <c r="B32" s="46" t="s">
        <v>35</v>
      </c>
      <c r="C32" s="46" t="s">
        <v>38</v>
      </c>
      <c r="D32" s="46" t="s">
        <v>23</v>
      </c>
      <c r="E32" s="46" t="s">
        <v>53</v>
      </c>
      <c r="F32" s="47">
        <v>40817</v>
      </c>
      <c r="G32" s="47">
        <v>41364</v>
      </c>
      <c r="H32" s="48">
        <v>211583</v>
      </c>
      <c r="I32" s="48">
        <v>12257</v>
      </c>
      <c r="J32" s="48">
        <v>223840</v>
      </c>
      <c r="K32" s="49"/>
    </row>
    <row r="33" spans="1:11" s="57" customFormat="1" ht="15.95" customHeight="1">
      <c r="A33" s="23"/>
      <c r="B33" s="51" t="s">
        <v>32</v>
      </c>
      <c r="C33" s="52">
        <v>3</v>
      </c>
      <c r="D33" s="53"/>
      <c r="E33" s="53"/>
      <c r="F33" s="52"/>
      <c r="G33" s="54"/>
      <c r="H33" s="55">
        <f>SUM(H30:H32)</f>
        <v>333083</v>
      </c>
      <c r="I33" s="55">
        <f>SUM(I30:I32)</f>
        <v>12257</v>
      </c>
      <c r="J33" s="56">
        <f>SUM(J30:J32)</f>
        <v>345340</v>
      </c>
      <c r="K33" s="49"/>
    </row>
    <row r="34" spans="1:11" s="57" customFormat="1" ht="20.100000000000001" customHeight="1">
      <c r="A34" s="23"/>
      <c r="F34" s="58"/>
      <c r="G34" s="58"/>
      <c r="H34" s="59"/>
      <c r="I34" s="59"/>
      <c r="J34" s="59"/>
    </row>
    <row r="35" spans="1:11" s="60" customFormat="1" ht="25.5" customHeight="1">
      <c r="A35" s="23"/>
      <c r="B35" s="61" t="s">
        <v>114</v>
      </c>
      <c r="C35" s="62"/>
      <c r="D35" s="62"/>
      <c r="E35" s="62"/>
      <c r="F35" s="63"/>
      <c r="G35" s="63"/>
      <c r="H35" s="64"/>
      <c r="I35" s="64"/>
      <c r="J35" s="65"/>
      <c r="K35" s="49"/>
    </row>
    <row r="36" spans="1:11" s="45" customFormat="1" ht="31.5" customHeight="1">
      <c r="A36" s="23"/>
      <c r="B36" s="66" t="s">
        <v>9</v>
      </c>
      <c r="C36" s="66" t="s">
        <v>27</v>
      </c>
      <c r="D36" s="66" t="s">
        <v>28</v>
      </c>
      <c r="E36" s="66" t="s">
        <v>29</v>
      </c>
      <c r="F36" s="67" t="s">
        <v>30</v>
      </c>
      <c r="G36" s="67" t="s">
        <v>13</v>
      </c>
      <c r="H36" s="68" t="s">
        <v>14</v>
      </c>
      <c r="I36" s="68" t="s">
        <v>15</v>
      </c>
      <c r="J36" s="68" t="s">
        <v>16</v>
      </c>
      <c r="K36" s="69"/>
    </row>
    <row r="37" spans="1:11" s="50" customFormat="1" ht="51.95" customHeight="1">
      <c r="A37" s="23"/>
      <c r="B37" s="46" t="s">
        <v>114</v>
      </c>
      <c r="C37" s="46" t="s">
        <v>115</v>
      </c>
      <c r="D37" s="46" t="s">
        <v>116</v>
      </c>
      <c r="E37" s="46" t="s">
        <v>117</v>
      </c>
      <c r="F37" s="47">
        <v>40848</v>
      </c>
      <c r="G37" s="47">
        <v>41578</v>
      </c>
      <c r="H37" s="48">
        <v>64943</v>
      </c>
      <c r="I37" s="48">
        <v>22405</v>
      </c>
      <c r="J37" s="48">
        <v>87348</v>
      </c>
      <c r="K37" s="49"/>
    </row>
    <row r="38" spans="1:11" s="57" customFormat="1" ht="15.95" customHeight="1">
      <c r="A38" s="23"/>
      <c r="B38" s="51" t="s">
        <v>32</v>
      </c>
      <c r="C38" s="52">
        <v>1</v>
      </c>
      <c r="D38" s="53"/>
      <c r="E38" s="53"/>
      <c r="F38" s="52"/>
      <c r="G38" s="54"/>
      <c r="H38" s="55">
        <f>SUM(H35:H37)</f>
        <v>64943</v>
      </c>
      <c r="I38" s="55">
        <f>SUM(I35:I37)</f>
        <v>22405</v>
      </c>
      <c r="J38" s="56">
        <f>SUM(J35:J37)</f>
        <v>87348</v>
      </c>
      <c r="K38" s="49"/>
    </row>
    <row r="39" spans="1:11" s="57" customFormat="1" ht="20.100000000000001" customHeight="1">
      <c r="A39" s="23"/>
      <c r="F39" s="58"/>
      <c r="G39" s="58"/>
      <c r="H39" s="59"/>
      <c r="I39" s="59"/>
      <c r="J39" s="59"/>
    </row>
    <row r="40" spans="1:11" s="60" customFormat="1" ht="25.5" customHeight="1">
      <c r="A40" s="23"/>
      <c r="B40" s="61" t="s">
        <v>60</v>
      </c>
      <c r="C40" s="62"/>
      <c r="D40" s="62"/>
      <c r="E40" s="62"/>
      <c r="F40" s="63"/>
      <c r="G40" s="63"/>
      <c r="H40" s="64"/>
      <c r="I40" s="64"/>
      <c r="J40" s="65"/>
      <c r="K40" s="49"/>
    </row>
    <row r="41" spans="1:11" s="45" customFormat="1" ht="31.5" customHeight="1">
      <c r="A41" s="23"/>
      <c r="B41" s="66" t="s">
        <v>9</v>
      </c>
      <c r="C41" s="66" t="s">
        <v>27</v>
      </c>
      <c r="D41" s="66" t="s">
        <v>28</v>
      </c>
      <c r="E41" s="66" t="s">
        <v>29</v>
      </c>
      <c r="F41" s="67" t="s">
        <v>30</v>
      </c>
      <c r="G41" s="67" t="s">
        <v>13</v>
      </c>
      <c r="H41" s="68" t="s">
        <v>14</v>
      </c>
      <c r="I41" s="68" t="s">
        <v>15</v>
      </c>
      <c r="J41" s="68" t="s">
        <v>16</v>
      </c>
      <c r="K41" s="69"/>
    </row>
    <row r="42" spans="1:11" s="50" customFormat="1" ht="51.95" customHeight="1">
      <c r="A42" s="23"/>
      <c r="B42" s="46" t="s">
        <v>112</v>
      </c>
      <c r="C42" s="46" t="s">
        <v>20</v>
      </c>
      <c r="D42" s="46" t="s">
        <v>31</v>
      </c>
      <c r="E42" s="46" t="s">
        <v>113</v>
      </c>
      <c r="F42" s="47">
        <v>40798</v>
      </c>
      <c r="G42" s="47">
        <v>41882</v>
      </c>
      <c r="H42" s="48">
        <v>901604</v>
      </c>
      <c r="I42" s="48">
        <v>98396</v>
      </c>
      <c r="J42" s="48">
        <v>1000000</v>
      </c>
      <c r="K42" s="49"/>
    </row>
    <row r="43" spans="1:11" s="50" customFormat="1" ht="51.95" customHeight="1">
      <c r="A43" s="23"/>
      <c r="B43" s="46" t="s">
        <v>112</v>
      </c>
      <c r="C43" s="46" t="s">
        <v>20</v>
      </c>
      <c r="D43" s="46" t="s">
        <v>31</v>
      </c>
      <c r="E43" s="46" t="s">
        <v>37</v>
      </c>
      <c r="F43" s="47">
        <v>40787</v>
      </c>
      <c r="G43" s="47">
        <v>41517</v>
      </c>
      <c r="H43" s="48">
        <v>6117494</v>
      </c>
      <c r="I43" s="48">
        <v>1882506</v>
      </c>
      <c r="J43" s="48">
        <v>8000000</v>
      </c>
      <c r="K43" s="49"/>
    </row>
    <row r="44" spans="1:11" s="50" customFormat="1" ht="51.95" customHeight="1">
      <c r="A44" s="23"/>
      <c r="B44" s="46" t="s">
        <v>82</v>
      </c>
      <c r="C44" s="46" t="s">
        <v>83</v>
      </c>
      <c r="D44" s="46" t="s">
        <v>84</v>
      </c>
      <c r="E44" s="46" t="s">
        <v>85</v>
      </c>
      <c r="F44" s="47">
        <v>40725</v>
      </c>
      <c r="G44" s="47">
        <v>41090</v>
      </c>
      <c r="H44" s="48">
        <v>1389</v>
      </c>
      <c r="I44" s="48">
        <v>111</v>
      </c>
      <c r="J44" s="48">
        <v>1500</v>
      </c>
      <c r="K44" s="49"/>
    </row>
    <row r="45" spans="1:11" s="50" customFormat="1" ht="51.95" customHeight="1">
      <c r="A45" s="23"/>
      <c r="B45" s="46" t="s">
        <v>82</v>
      </c>
      <c r="C45" s="46" t="s">
        <v>83</v>
      </c>
      <c r="D45" s="46" t="s">
        <v>118</v>
      </c>
      <c r="E45" s="46" t="s">
        <v>85</v>
      </c>
      <c r="F45" s="47">
        <v>40753</v>
      </c>
      <c r="G45" s="47">
        <v>41274</v>
      </c>
      <c r="H45" s="48">
        <v>6291</v>
      </c>
      <c r="I45" s="48">
        <v>503</v>
      </c>
      <c r="J45" s="48">
        <v>6794</v>
      </c>
      <c r="K45" s="49"/>
    </row>
    <row r="46" spans="1:11" s="50" customFormat="1" ht="51.95" customHeight="1">
      <c r="A46" s="23"/>
      <c r="B46" s="46" t="s">
        <v>39</v>
      </c>
      <c r="C46" s="46" t="s">
        <v>120</v>
      </c>
      <c r="D46" s="46" t="s">
        <v>26</v>
      </c>
      <c r="E46" s="46" t="s">
        <v>121</v>
      </c>
      <c r="F46" s="47">
        <v>41129</v>
      </c>
      <c r="G46" s="47">
        <v>42094</v>
      </c>
      <c r="H46" s="48">
        <v>0</v>
      </c>
      <c r="I46" s="48">
        <v>0</v>
      </c>
      <c r="J46" s="48">
        <v>0</v>
      </c>
      <c r="K46" s="49"/>
    </row>
    <row r="47" spans="1:11" s="50" customFormat="1" ht="51.95" customHeight="1">
      <c r="A47" s="23"/>
      <c r="B47" s="46" t="s">
        <v>39</v>
      </c>
      <c r="C47" s="46" t="s">
        <v>120</v>
      </c>
      <c r="D47" s="46" t="s">
        <v>26</v>
      </c>
      <c r="E47" s="46" t="s">
        <v>122</v>
      </c>
      <c r="F47" s="47">
        <v>41001</v>
      </c>
      <c r="G47" s="47">
        <v>42461</v>
      </c>
      <c r="H47" s="48">
        <v>2720354</v>
      </c>
      <c r="I47" s="48">
        <v>529646</v>
      </c>
      <c r="J47" s="48">
        <v>3250000</v>
      </c>
      <c r="K47" s="49"/>
    </row>
    <row r="48" spans="1:11" s="50" customFormat="1" ht="51.95" customHeight="1">
      <c r="A48" s="23"/>
      <c r="B48" s="46" t="s">
        <v>39</v>
      </c>
      <c r="C48" s="46" t="s">
        <v>123</v>
      </c>
      <c r="D48" s="46" t="s">
        <v>124</v>
      </c>
      <c r="E48" s="46" t="s">
        <v>125</v>
      </c>
      <c r="F48" s="47">
        <v>40664</v>
      </c>
      <c r="G48" s="47">
        <v>41394</v>
      </c>
      <c r="H48" s="48">
        <v>32552</v>
      </c>
      <c r="I48" s="48">
        <v>16765</v>
      </c>
      <c r="J48" s="48">
        <v>49317</v>
      </c>
      <c r="K48" s="49"/>
    </row>
    <row r="49" spans="1:11" s="50" customFormat="1" ht="51.95" customHeight="1">
      <c r="A49" s="23"/>
      <c r="B49" s="46" t="s">
        <v>39</v>
      </c>
      <c r="C49" s="46" t="s">
        <v>89</v>
      </c>
      <c r="D49" s="46" t="s">
        <v>54</v>
      </c>
      <c r="E49" s="46" t="s">
        <v>129</v>
      </c>
      <c r="F49" s="47">
        <v>40848</v>
      </c>
      <c r="G49" s="47">
        <v>41213</v>
      </c>
      <c r="H49" s="48">
        <v>18587</v>
      </c>
      <c r="I49" s="48">
        <v>6413</v>
      </c>
      <c r="J49" s="48">
        <v>25000</v>
      </c>
      <c r="K49" s="49"/>
    </row>
    <row r="50" spans="1:11" s="50" customFormat="1" ht="51.95" customHeight="1">
      <c r="A50" s="23"/>
      <c r="B50" s="46" t="s">
        <v>39</v>
      </c>
      <c r="C50" s="46" t="s">
        <v>89</v>
      </c>
      <c r="D50" s="46" t="s">
        <v>126</v>
      </c>
      <c r="E50" s="46" t="s">
        <v>127</v>
      </c>
      <c r="F50" s="47">
        <v>40817</v>
      </c>
      <c r="G50" s="47">
        <v>41274</v>
      </c>
      <c r="H50" s="48">
        <v>18588</v>
      </c>
      <c r="I50" s="48">
        <v>6412</v>
      </c>
      <c r="J50" s="48">
        <v>25000</v>
      </c>
      <c r="K50" s="49"/>
    </row>
    <row r="51" spans="1:11" s="50" customFormat="1" ht="51.95" customHeight="1">
      <c r="A51" s="23"/>
      <c r="B51" s="46" t="s">
        <v>39</v>
      </c>
      <c r="C51" s="46" t="s">
        <v>89</v>
      </c>
      <c r="D51" s="46" t="s">
        <v>36</v>
      </c>
      <c r="E51" s="46" t="s">
        <v>128</v>
      </c>
      <c r="F51" s="47">
        <v>40940</v>
      </c>
      <c r="G51" s="47">
        <v>41105</v>
      </c>
      <c r="H51" s="48">
        <v>7435</v>
      </c>
      <c r="I51" s="48">
        <v>2565</v>
      </c>
      <c r="J51" s="48">
        <v>10000</v>
      </c>
      <c r="K51" s="49"/>
    </row>
    <row r="52" spans="1:11" s="50" customFormat="1" ht="51.95" customHeight="1">
      <c r="A52" s="23"/>
      <c r="B52" s="46" t="s">
        <v>39</v>
      </c>
      <c r="C52" s="46" t="s">
        <v>89</v>
      </c>
      <c r="D52" s="46" t="s">
        <v>36</v>
      </c>
      <c r="E52" s="46" t="s">
        <v>128</v>
      </c>
      <c r="F52" s="47">
        <v>40940</v>
      </c>
      <c r="G52" s="47">
        <v>41152</v>
      </c>
      <c r="H52" s="48">
        <v>26049</v>
      </c>
      <c r="I52" s="48">
        <v>8988</v>
      </c>
      <c r="J52" s="48">
        <v>35037</v>
      </c>
      <c r="K52" s="49"/>
    </row>
    <row r="53" spans="1:11" s="50" customFormat="1" ht="51.95" customHeight="1">
      <c r="A53" s="23"/>
      <c r="B53" s="46" t="s">
        <v>39</v>
      </c>
      <c r="C53" s="46" t="s">
        <v>90</v>
      </c>
      <c r="D53" s="46" t="s">
        <v>88</v>
      </c>
      <c r="E53" s="46" t="s">
        <v>130</v>
      </c>
      <c r="F53" s="47">
        <v>40807</v>
      </c>
      <c r="G53" s="47">
        <v>40908</v>
      </c>
      <c r="H53" s="48">
        <v>9673</v>
      </c>
      <c r="I53" s="48">
        <v>5078</v>
      </c>
      <c r="J53" s="48">
        <v>14751</v>
      </c>
      <c r="K53" s="49"/>
    </row>
    <row r="54" spans="1:11" s="50" customFormat="1" ht="51.95" customHeight="1">
      <c r="A54" s="23"/>
      <c r="B54" s="46" t="s">
        <v>39</v>
      </c>
      <c r="C54" s="46" t="s">
        <v>90</v>
      </c>
      <c r="D54" s="46" t="s">
        <v>26</v>
      </c>
      <c r="E54" s="46" t="s">
        <v>141</v>
      </c>
      <c r="F54" s="47">
        <v>40817</v>
      </c>
      <c r="G54" s="47">
        <v>40999</v>
      </c>
      <c r="H54" s="48">
        <v>26232</v>
      </c>
      <c r="I54" s="48">
        <v>13772</v>
      </c>
      <c r="J54" s="48">
        <v>40004</v>
      </c>
      <c r="K54" s="49"/>
    </row>
    <row r="55" spans="1:11" s="50" customFormat="1" ht="51.95" customHeight="1">
      <c r="A55" s="23"/>
      <c r="B55" s="46" t="s">
        <v>39</v>
      </c>
      <c r="C55" s="46" t="s">
        <v>90</v>
      </c>
      <c r="D55" s="46" t="s">
        <v>26</v>
      </c>
      <c r="E55" s="46" t="s">
        <v>141</v>
      </c>
      <c r="F55" s="47">
        <v>41000</v>
      </c>
      <c r="G55" s="47">
        <v>41182</v>
      </c>
      <c r="H55" s="48">
        <v>26228</v>
      </c>
      <c r="I55" s="48">
        <v>13769</v>
      </c>
      <c r="J55" s="48">
        <v>39997</v>
      </c>
      <c r="K55" s="49"/>
    </row>
    <row r="56" spans="1:11" s="50" customFormat="1" ht="51.95" customHeight="1">
      <c r="A56" s="23"/>
      <c r="B56" s="46" t="s">
        <v>39</v>
      </c>
      <c r="C56" s="46" t="s">
        <v>90</v>
      </c>
      <c r="D56" s="46" t="s">
        <v>26</v>
      </c>
      <c r="E56" s="46" t="s">
        <v>131</v>
      </c>
      <c r="F56" s="47">
        <v>40909</v>
      </c>
      <c r="G56" s="47">
        <v>41394</v>
      </c>
      <c r="H56" s="48">
        <v>50492</v>
      </c>
      <c r="I56" s="48">
        <v>26508</v>
      </c>
      <c r="J56" s="48">
        <v>77000</v>
      </c>
      <c r="K56" s="49"/>
    </row>
    <row r="57" spans="1:11" s="50" customFormat="1" ht="51.95" customHeight="1">
      <c r="A57" s="23"/>
      <c r="B57" s="46" t="s">
        <v>39</v>
      </c>
      <c r="C57" s="46" t="s">
        <v>90</v>
      </c>
      <c r="D57" s="46" t="s">
        <v>26</v>
      </c>
      <c r="E57" s="46" t="s">
        <v>132</v>
      </c>
      <c r="F57" s="47">
        <v>40909</v>
      </c>
      <c r="G57" s="47">
        <v>41394</v>
      </c>
      <c r="H57" s="48">
        <v>43935</v>
      </c>
      <c r="I57" s="48">
        <v>23065</v>
      </c>
      <c r="J57" s="48">
        <v>67000</v>
      </c>
      <c r="K57" s="49"/>
    </row>
    <row r="58" spans="1:11" s="50" customFormat="1" ht="51.95" customHeight="1">
      <c r="A58" s="23"/>
      <c r="B58" s="46" t="s">
        <v>0</v>
      </c>
      <c r="C58" s="46" t="s">
        <v>133</v>
      </c>
      <c r="D58" s="46" t="s">
        <v>91</v>
      </c>
      <c r="E58" s="46" t="s">
        <v>92</v>
      </c>
      <c r="F58" s="47">
        <v>40969</v>
      </c>
      <c r="G58" s="47">
        <v>41182</v>
      </c>
      <c r="H58" s="48">
        <v>36400</v>
      </c>
      <c r="I58" s="48">
        <v>0</v>
      </c>
      <c r="J58" s="48">
        <v>36400</v>
      </c>
      <c r="K58" s="49"/>
    </row>
    <row r="59" spans="1:11" s="50" customFormat="1" ht="51.95" customHeight="1">
      <c r="A59" s="23"/>
      <c r="B59" s="46" t="s">
        <v>0</v>
      </c>
      <c r="C59" s="46" t="s">
        <v>20</v>
      </c>
      <c r="D59" s="46" t="s">
        <v>10</v>
      </c>
      <c r="E59" s="46" t="s">
        <v>33</v>
      </c>
      <c r="F59" s="47">
        <v>41061</v>
      </c>
      <c r="G59" s="47">
        <v>41425</v>
      </c>
      <c r="H59" s="48">
        <v>2640449</v>
      </c>
      <c r="I59" s="48">
        <v>522823</v>
      </c>
      <c r="J59" s="48">
        <v>3163272</v>
      </c>
      <c r="K59" s="49"/>
    </row>
    <row r="60" spans="1:11" s="50" customFormat="1" ht="51.95" customHeight="1">
      <c r="A60" s="23"/>
      <c r="B60" s="46" t="s">
        <v>0</v>
      </c>
      <c r="C60" s="46" t="s">
        <v>20</v>
      </c>
      <c r="D60" s="46" t="s">
        <v>134</v>
      </c>
      <c r="E60" s="46" t="s">
        <v>135</v>
      </c>
      <c r="F60" s="47">
        <v>40558</v>
      </c>
      <c r="G60" s="47">
        <v>40908</v>
      </c>
      <c r="H60" s="48">
        <v>29022</v>
      </c>
      <c r="I60" s="48">
        <v>4484</v>
      </c>
      <c r="J60" s="48">
        <v>33506</v>
      </c>
      <c r="K60" s="49"/>
    </row>
    <row r="61" spans="1:11" s="50" customFormat="1" ht="51.95" customHeight="1">
      <c r="A61" s="23"/>
      <c r="B61" s="5" t="s">
        <v>43</v>
      </c>
      <c r="C61" s="5" t="s">
        <v>44</v>
      </c>
      <c r="D61" s="5" t="s">
        <v>46</v>
      </c>
      <c r="E61" s="5" t="s">
        <v>93</v>
      </c>
      <c r="F61" s="32">
        <v>40452</v>
      </c>
      <c r="G61" s="32">
        <v>41181</v>
      </c>
      <c r="H61" s="39">
        <v>12377</v>
      </c>
      <c r="I61" s="39">
        <v>6498</v>
      </c>
      <c r="J61" s="39">
        <v>18875</v>
      </c>
      <c r="K61" s="49"/>
    </row>
    <row r="62" spans="1:11" s="50" customFormat="1" ht="51.95" customHeight="1">
      <c r="A62" s="23"/>
      <c r="B62" s="5" t="s">
        <v>43</v>
      </c>
      <c r="C62" s="5" t="s">
        <v>55</v>
      </c>
      <c r="D62" s="5" t="s">
        <v>137</v>
      </c>
      <c r="E62" s="5" t="s">
        <v>138</v>
      </c>
      <c r="F62" s="32">
        <v>40725</v>
      </c>
      <c r="G62" s="32">
        <v>41090</v>
      </c>
      <c r="H62" s="39">
        <v>90797</v>
      </c>
      <c r="I62" s="39">
        <v>31325</v>
      </c>
      <c r="J62" s="39">
        <v>122122</v>
      </c>
      <c r="K62" s="49"/>
    </row>
    <row r="63" spans="1:11" s="50" customFormat="1" ht="51.95" customHeight="1">
      <c r="A63" s="23"/>
      <c r="B63" s="5" t="s">
        <v>43</v>
      </c>
      <c r="C63" s="5" t="s">
        <v>55</v>
      </c>
      <c r="D63" s="5" t="s">
        <v>42</v>
      </c>
      <c r="E63" s="5" t="s">
        <v>94</v>
      </c>
      <c r="F63" s="32">
        <v>40452</v>
      </c>
      <c r="G63" s="32">
        <v>40816</v>
      </c>
      <c r="H63" s="39">
        <v>105050</v>
      </c>
      <c r="I63" s="39">
        <v>36242</v>
      </c>
      <c r="J63" s="39">
        <v>141292</v>
      </c>
      <c r="K63" s="49"/>
    </row>
    <row r="64" spans="1:11" s="50" customFormat="1" ht="51.95" customHeight="1">
      <c r="A64" s="23"/>
      <c r="B64" s="5" t="s">
        <v>43</v>
      </c>
      <c r="C64" s="5" t="s">
        <v>55</v>
      </c>
      <c r="D64" s="5" t="s">
        <v>42</v>
      </c>
      <c r="E64" s="5" t="s">
        <v>136</v>
      </c>
      <c r="F64" s="32">
        <v>40817</v>
      </c>
      <c r="G64" s="32">
        <v>41182</v>
      </c>
      <c r="H64" s="39">
        <v>256506</v>
      </c>
      <c r="I64" s="39">
        <v>88494</v>
      </c>
      <c r="J64" s="39">
        <v>345000</v>
      </c>
      <c r="K64" s="49"/>
    </row>
    <row r="65" spans="1:11" s="57" customFormat="1" ht="15.95" customHeight="1">
      <c r="A65" s="23"/>
      <c r="B65" s="51" t="s">
        <v>32</v>
      </c>
      <c r="C65" s="52">
        <v>23</v>
      </c>
      <c r="D65" s="53"/>
      <c r="E65" s="53"/>
      <c r="F65" s="52"/>
      <c r="G65" s="54"/>
      <c r="H65" s="55">
        <f>SUM(H42:H64)</f>
        <v>13177504</v>
      </c>
      <c r="I65" s="55">
        <f>SUM(I42:I64)</f>
        <v>3324363</v>
      </c>
      <c r="J65" s="56">
        <f>SUM(J42:J64)</f>
        <v>16501867</v>
      </c>
      <c r="K65" s="49"/>
    </row>
    <row r="66" spans="1:11" s="57" customFormat="1" ht="20.100000000000001" customHeight="1" thickBot="1">
      <c r="A66" s="23"/>
      <c r="F66" s="58"/>
      <c r="G66" s="58"/>
      <c r="H66" s="59"/>
      <c r="I66" s="59"/>
      <c r="J66" s="59"/>
    </row>
    <row r="67" spans="1:11" s="57" customFormat="1" ht="15.95" customHeight="1" thickBot="1">
      <c r="A67" s="23"/>
      <c r="B67" s="70" t="s">
        <v>101</v>
      </c>
      <c r="C67" s="71">
        <f>C10+C15+C20+C26+C33+C38+C65</f>
        <v>33</v>
      </c>
      <c r="D67" s="72"/>
      <c r="E67" s="72"/>
      <c r="F67" s="71"/>
      <c r="G67" s="73"/>
      <c r="H67" s="74">
        <f t="shared" ref="H67:J67" si="1">H10+H15+H20+H26+H33+H38+H65</f>
        <v>14408112</v>
      </c>
      <c r="I67" s="74">
        <f t="shared" si="1"/>
        <v>3399071</v>
      </c>
      <c r="J67" s="75">
        <f t="shared" si="1"/>
        <v>17807183</v>
      </c>
      <c r="K67" s="49"/>
    </row>
    <row r="68" spans="1:11" s="57" customFormat="1">
      <c r="A68" s="23"/>
      <c r="F68" s="58"/>
      <c r="G68" s="58"/>
      <c r="H68" s="59"/>
      <c r="I68" s="59"/>
      <c r="J68" s="59"/>
    </row>
    <row r="69" spans="1:11" s="57" customFormat="1">
      <c r="A69" s="23"/>
      <c r="F69" s="58"/>
      <c r="G69" s="58"/>
      <c r="H69" s="59"/>
      <c r="I69" s="59"/>
      <c r="J69" s="76"/>
    </row>
    <row r="70" spans="1:11" s="57" customFormat="1">
      <c r="F70" s="58"/>
      <c r="G70" s="58"/>
      <c r="H70" s="59"/>
      <c r="I70" s="59"/>
      <c r="J70" s="59"/>
    </row>
  </sheetData>
  <sortState ref="B38:L72">
    <sortCondition ref="B38:B72"/>
    <sortCondition ref="C38:C72"/>
    <sortCondition ref="D38:D72"/>
    <sortCondition ref="F38:F72"/>
  </sortState>
  <pageMargins left="0.5" right="0.5" top="0.5" bottom="0.5" header="0.17" footer="0.2"/>
  <pageSetup scale="71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4" customWidth="1"/>
    <col min="2" max="2" width="21.140625" style="4" customWidth="1"/>
    <col min="3" max="3" width="23.5703125" style="4" customWidth="1"/>
    <col min="4" max="4" width="28.7109375" style="4" customWidth="1"/>
    <col min="5" max="5" width="40.85546875" style="4" customWidth="1"/>
    <col min="6" max="6" width="11.140625" style="31" customWidth="1"/>
    <col min="7" max="7" width="11.42578125" style="31" customWidth="1"/>
    <col min="8" max="8" width="13.28515625" style="33" bestFit="1" customWidth="1"/>
    <col min="9" max="9" width="12" style="33" bestFit="1" customWidth="1"/>
    <col min="10" max="10" width="14.28515625" style="33" bestFit="1" customWidth="1"/>
    <col min="11" max="16384" width="9.140625" style="4"/>
  </cols>
  <sheetData>
    <row r="2" spans="1:11" s="1" customFormat="1" ht="18" customHeight="1">
      <c r="A2" s="19"/>
      <c r="B2" s="14"/>
      <c r="C2" s="14"/>
      <c r="D2" s="14"/>
      <c r="E2" s="25" t="s">
        <v>97</v>
      </c>
      <c r="F2" s="15"/>
      <c r="G2" s="15"/>
      <c r="H2" s="34"/>
      <c r="I2" s="7"/>
      <c r="J2" s="8"/>
    </row>
    <row r="3" spans="1:11" s="1" customFormat="1" ht="18" customHeight="1">
      <c r="A3" s="20"/>
      <c r="B3" s="2"/>
      <c r="C3" s="2"/>
      <c r="D3" s="2"/>
      <c r="E3" s="26" t="s">
        <v>57</v>
      </c>
      <c r="F3" s="16"/>
      <c r="G3" s="2"/>
      <c r="H3" s="35"/>
      <c r="I3" s="9"/>
      <c r="J3" s="10"/>
    </row>
    <row r="4" spans="1:11" s="1" customFormat="1" ht="18" customHeight="1">
      <c r="A4" s="20"/>
      <c r="B4" s="27" t="s">
        <v>96</v>
      </c>
      <c r="C4" s="2"/>
      <c r="D4" s="2"/>
      <c r="E4" s="26" t="s">
        <v>98</v>
      </c>
      <c r="F4" s="16"/>
      <c r="G4" s="2"/>
      <c r="H4" s="35"/>
      <c r="I4" s="9"/>
      <c r="J4" s="10"/>
    </row>
    <row r="5" spans="1:11" s="1" customFormat="1" ht="18" customHeight="1">
      <c r="A5" s="28"/>
      <c r="B5" s="3"/>
      <c r="C5" s="3"/>
      <c r="D5" s="3"/>
      <c r="E5" s="24" t="s">
        <v>45</v>
      </c>
      <c r="F5" s="24"/>
      <c r="G5" s="3"/>
      <c r="H5" s="11"/>
      <c r="I5" s="11"/>
      <c r="J5" s="12"/>
    </row>
    <row r="6" spans="1:11" s="13" customFormat="1" ht="25.5" customHeight="1">
      <c r="A6" s="21"/>
      <c r="B6" s="17" t="s">
        <v>57</v>
      </c>
      <c r="C6" s="18"/>
      <c r="D6" s="18"/>
      <c r="E6" s="18"/>
      <c r="F6" s="17"/>
      <c r="G6" s="17"/>
      <c r="H6" s="36"/>
      <c r="I6" s="36"/>
      <c r="J6" s="37"/>
      <c r="K6" s="1"/>
    </row>
    <row r="7" spans="1:11" s="23" customFormat="1" ht="31.5" customHeight="1">
      <c r="A7" s="29" t="s">
        <v>56</v>
      </c>
      <c r="B7" s="29" t="s">
        <v>9</v>
      </c>
      <c r="C7" s="29" t="s">
        <v>27</v>
      </c>
      <c r="D7" s="29" t="s">
        <v>28</v>
      </c>
      <c r="E7" s="29" t="s">
        <v>29</v>
      </c>
      <c r="F7" s="22" t="s">
        <v>30</v>
      </c>
      <c r="G7" s="22" t="s">
        <v>13</v>
      </c>
      <c r="H7" s="38" t="s">
        <v>14</v>
      </c>
      <c r="I7" s="38" t="s">
        <v>15</v>
      </c>
      <c r="J7" s="38" t="s">
        <v>16</v>
      </c>
      <c r="K7" s="30"/>
    </row>
    <row r="8" spans="1:11" s="6" customFormat="1" ht="51.95" customHeight="1">
      <c r="A8" s="5" t="s">
        <v>58</v>
      </c>
      <c r="B8" s="5" t="s">
        <v>21</v>
      </c>
      <c r="C8" s="5" t="s">
        <v>103</v>
      </c>
      <c r="D8" s="5" t="s">
        <v>22</v>
      </c>
      <c r="E8" s="5" t="s">
        <v>63</v>
      </c>
      <c r="F8" s="32">
        <v>40422</v>
      </c>
      <c r="G8" s="32">
        <v>40786</v>
      </c>
      <c r="H8" s="39">
        <v>41380</v>
      </c>
      <c r="I8" s="39">
        <v>0</v>
      </c>
      <c r="J8" s="39">
        <v>41380</v>
      </c>
      <c r="K8" s="1" t="s">
        <v>107</v>
      </c>
    </row>
    <row r="9" spans="1:11" s="6" customFormat="1" ht="51.95" customHeight="1">
      <c r="A9" s="5" t="s">
        <v>58</v>
      </c>
      <c r="B9" s="5" t="s">
        <v>21</v>
      </c>
      <c r="C9" s="5" t="s">
        <v>104</v>
      </c>
      <c r="D9" s="5" t="s">
        <v>22</v>
      </c>
      <c r="E9" s="5" t="s">
        <v>47</v>
      </c>
      <c r="F9" s="32">
        <v>40422</v>
      </c>
      <c r="G9" s="32">
        <v>40786</v>
      </c>
      <c r="H9" s="39">
        <v>34729</v>
      </c>
      <c r="I9" s="39">
        <v>0</v>
      </c>
      <c r="J9" s="39">
        <v>34729</v>
      </c>
      <c r="K9" s="1" t="s">
        <v>107</v>
      </c>
    </row>
    <row r="10" spans="1:11" s="6" customFormat="1" ht="51.95" customHeight="1">
      <c r="A10" s="5" t="s">
        <v>59</v>
      </c>
      <c r="B10" s="5" t="s">
        <v>12</v>
      </c>
      <c r="C10" s="5" t="s">
        <v>105</v>
      </c>
      <c r="D10" s="5" t="s">
        <v>10</v>
      </c>
      <c r="E10" s="5" t="s">
        <v>64</v>
      </c>
      <c r="F10" s="32">
        <v>40370</v>
      </c>
      <c r="G10" s="32">
        <v>40734</v>
      </c>
      <c r="H10" s="39">
        <v>29168</v>
      </c>
      <c r="I10" s="39">
        <v>0</v>
      </c>
      <c r="J10" s="39">
        <v>29168</v>
      </c>
      <c r="K10" s="1" t="s">
        <v>107</v>
      </c>
    </row>
    <row r="11" spans="1:11" s="6" customFormat="1" ht="51.95" customHeight="1">
      <c r="A11" s="5" t="s">
        <v>59</v>
      </c>
      <c r="B11" s="5" t="s">
        <v>3</v>
      </c>
      <c r="C11" s="5" t="s">
        <v>65</v>
      </c>
      <c r="D11" s="5" t="s">
        <v>41</v>
      </c>
      <c r="E11" s="5" t="s">
        <v>66</v>
      </c>
      <c r="F11" s="32">
        <v>40360</v>
      </c>
      <c r="G11" s="32">
        <v>41090</v>
      </c>
      <c r="H11" s="39">
        <v>78000</v>
      </c>
      <c r="I11" s="39">
        <v>0</v>
      </c>
      <c r="J11" s="39">
        <v>78000</v>
      </c>
      <c r="K11" s="1" t="s">
        <v>107</v>
      </c>
    </row>
    <row r="12" spans="1:11" s="6" customFormat="1" ht="51.95" customHeight="1">
      <c r="A12" s="5" t="s">
        <v>59</v>
      </c>
      <c r="B12" s="5" t="s">
        <v>4</v>
      </c>
      <c r="C12" s="5" t="s">
        <v>102</v>
      </c>
      <c r="D12" s="5" t="s">
        <v>11</v>
      </c>
      <c r="E12" s="5" t="s">
        <v>67</v>
      </c>
      <c r="F12" s="32">
        <v>40437</v>
      </c>
      <c r="G12" s="32">
        <v>40801</v>
      </c>
      <c r="H12" s="39">
        <v>46380</v>
      </c>
      <c r="I12" s="39">
        <v>0</v>
      </c>
      <c r="J12" s="39">
        <v>46380</v>
      </c>
      <c r="K12" s="1" t="s">
        <v>107</v>
      </c>
    </row>
    <row r="13" spans="1:11" s="6" customFormat="1" ht="51.95" customHeight="1">
      <c r="A13" s="5" t="s">
        <v>59</v>
      </c>
      <c r="B13" s="5" t="s">
        <v>5</v>
      </c>
      <c r="C13" s="5" t="s">
        <v>68</v>
      </c>
      <c r="D13" s="5" t="s">
        <v>69</v>
      </c>
      <c r="E13" s="5" t="s">
        <v>70</v>
      </c>
      <c r="F13" s="32">
        <v>40330</v>
      </c>
      <c r="G13" s="32">
        <v>40786</v>
      </c>
      <c r="H13" s="39">
        <v>4000</v>
      </c>
      <c r="I13" s="39">
        <v>0</v>
      </c>
      <c r="J13" s="39">
        <v>4000</v>
      </c>
      <c r="K13" s="1" t="s">
        <v>107</v>
      </c>
    </row>
    <row r="14" spans="1:11" s="6" customFormat="1" ht="51.95" customHeight="1">
      <c r="A14" s="5" t="s">
        <v>59</v>
      </c>
      <c r="B14" s="5" t="s">
        <v>6</v>
      </c>
      <c r="C14" s="5" t="s">
        <v>71</v>
      </c>
      <c r="D14" s="5" t="s">
        <v>24</v>
      </c>
      <c r="E14" s="5" t="s">
        <v>48</v>
      </c>
      <c r="F14" s="32">
        <v>40391</v>
      </c>
      <c r="G14" s="32">
        <v>41121</v>
      </c>
      <c r="H14" s="39">
        <v>1240839</v>
      </c>
      <c r="I14" s="39">
        <v>442738</v>
      </c>
      <c r="J14" s="39">
        <v>1683577</v>
      </c>
      <c r="K14" s="1" t="s">
        <v>107</v>
      </c>
    </row>
    <row r="15" spans="1:11" s="6" customFormat="1" ht="51.95" customHeight="1">
      <c r="A15" s="5" t="s">
        <v>59</v>
      </c>
      <c r="B15" s="5" t="s">
        <v>6</v>
      </c>
      <c r="C15" s="5" t="s">
        <v>72</v>
      </c>
      <c r="D15" s="5" t="s">
        <v>73</v>
      </c>
      <c r="E15" s="5" t="s">
        <v>74</v>
      </c>
      <c r="F15" s="32">
        <v>40725</v>
      </c>
      <c r="G15" s="32">
        <v>41090</v>
      </c>
      <c r="H15" s="39">
        <v>48476</v>
      </c>
      <c r="I15" s="39">
        <v>0</v>
      </c>
      <c r="J15" s="39">
        <v>48476</v>
      </c>
      <c r="K15" s="1" t="s">
        <v>107</v>
      </c>
    </row>
    <row r="16" spans="1:11" s="6" customFormat="1" ht="51.95" customHeight="1">
      <c r="A16" s="5" t="s">
        <v>59</v>
      </c>
      <c r="B16" s="5" t="s">
        <v>7</v>
      </c>
      <c r="C16" s="5" t="s">
        <v>75</v>
      </c>
      <c r="D16" s="5" t="s">
        <v>76</v>
      </c>
      <c r="E16" s="5" t="s">
        <v>77</v>
      </c>
      <c r="F16" s="32">
        <v>40513</v>
      </c>
      <c r="G16" s="32">
        <v>40877</v>
      </c>
      <c r="H16" s="39">
        <v>68250</v>
      </c>
      <c r="I16" s="39">
        <v>0</v>
      </c>
      <c r="J16" s="39">
        <v>68250</v>
      </c>
      <c r="K16" s="1" t="s">
        <v>107</v>
      </c>
    </row>
    <row r="17" spans="1:11" s="6" customFormat="1" ht="51.95" customHeight="1">
      <c r="A17" s="5" t="s">
        <v>59</v>
      </c>
      <c r="B17" s="5" t="s">
        <v>7</v>
      </c>
      <c r="C17" s="5" t="s">
        <v>1</v>
      </c>
      <c r="D17" s="5" t="s">
        <v>25</v>
      </c>
      <c r="E17" s="5" t="s">
        <v>2</v>
      </c>
      <c r="F17" s="32">
        <v>40664</v>
      </c>
      <c r="G17" s="32">
        <v>41029</v>
      </c>
      <c r="H17" s="39">
        <v>250000</v>
      </c>
      <c r="I17" s="39">
        <v>126250</v>
      </c>
      <c r="J17" s="39">
        <v>376250</v>
      </c>
      <c r="K17" s="1" t="s">
        <v>107</v>
      </c>
    </row>
    <row r="18" spans="1:11" s="6" customFormat="1" ht="51.95" customHeight="1">
      <c r="A18" s="5" t="s">
        <v>59</v>
      </c>
      <c r="B18" s="5" t="s">
        <v>17</v>
      </c>
      <c r="C18" s="5" t="s">
        <v>106</v>
      </c>
      <c r="D18" s="5" t="s">
        <v>18</v>
      </c>
      <c r="E18" s="5" t="s">
        <v>49</v>
      </c>
      <c r="F18" s="32">
        <v>40451</v>
      </c>
      <c r="G18" s="32">
        <v>40815</v>
      </c>
      <c r="H18" s="39">
        <v>42380</v>
      </c>
      <c r="I18" s="39">
        <v>0</v>
      </c>
      <c r="J18" s="39">
        <v>42380</v>
      </c>
      <c r="K18" s="1" t="s">
        <v>107</v>
      </c>
    </row>
    <row r="19" spans="1:11">
      <c r="K19" s="1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All Other</vt:lpstr>
      <vt:lpstr>ALL AWARDS (2)</vt:lpstr>
      <vt:lpstr>'ALL AWARDS (2)'!Print_Area</vt:lpstr>
      <vt:lpstr>'All Other'!Print_Area</vt:lpstr>
      <vt:lpstr>'ALL AWARDS (2)'!Print_Titles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2013-07-17T20:01:30Z</cp:lastPrinted>
  <dcterms:created xsi:type="dcterms:W3CDTF">2004-07-29T14:07:05Z</dcterms:created>
  <dcterms:modified xsi:type="dcterms:W3CDTF">2013-07-17T20:11:31Z</dcterms:modified>
</cp:coreProperties>
</file>