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44" activeTab="0"/>
  </bookViews>
  <sheets>
    <sheet name="Beg. Balance Sh." sheetId="1" r:id="rId1"/>
    <sheet name="Beg. Inv." sheetId="2" r:id="rId2"/>
    <sheet name="Sheet1" sheetId="3" r:id="rId3"/>
  </sheets>
  <definedNames>
    <definedName name="_xlnm.Print_Area" localSheetId="0">'Beg. Balance Sh.'!$A$6:$D$46</definedName>
    <definedName name="_xlnm.Print_Area" localSheetId="1">'Beg. Inv.'!$A$1:$K$131</definedName>
    <definedName name="_xlnm.Print_Area" localSheetId="2">'Sheet1'!$A$1:$P$58</definedName>
  </definedNames>
  <calcPr fullCalcOnLoad="1"/>
</workbook>
</file>

<file path=xl/sharedStrings.xml><?xml version="1.0" encoding="utf-8"?>
<sst xmlns="http://schemas.openxmlformats.org/spreadsheetml/2006/main" count="312" uniqueCount="174">
  <si>
    <t xml:space="preserve"> BALANCE SHEET</t>
  </si>
  <si>
    <t>Actual    (Non-Tax) Depreciation</t>
  </si>
  <si>
    <t>Total Nonfarm Liabilities</t>
  </si>
  <si>
    <t xml:space="preserve">NOTE: VALUE AND DEPRECIATION IN THIS FORM ARE NOT NECESSARILY THE SAME AS YOU WILL USE ON YOUR TAXES: THIS FORM IS FOR BUSINESS PLANNING AND PROFITIBILITY ANALYSIS PURPOSES </t>
  </si>
  <si>
    <t>NOTE: Current Year Depreciation Value may need to be manually adjusted if item was purchased during the current year, to reflect only the months it was owned.</t>
  </si>
  <si>
    <t>Maturity Date</t>
  </si>
  <si>
    <t xml:space="preserve">4. For any assets that have 0 life span years remaining reassess their current useful life left on the farm and add the additional years onto the original expected life span, reasses and update current fair market value for the asset. </t>
  </si>
  <si>
    <t>Total Crop Inventory</t>
  </si>
  <si>
    <t>Farm Supplies On Hand</t>
  </si>
  <si>
    <t>Total Farm Supplies On Hand</t>
  </si>
  <si>
    <t>Other Farm Products On Hand for Sale</t>
  </si>
  <si>
    <t>Total Other Farm Products On Hand for Sale</t>
  </si>
  <si>
    <t>Farm Products Stored for Personal Use</t>
  </si>
  <si>
    <t>Marketing Supplies On Hand</t>
  </si>
  <si>
    <t>Total Farm Products Stored for Personal Use</t>
  </si>
  <si>
    <t>Total Marketing Supplies On Hand</t>
  </si>
  <si>
    <t>Total Raised Breeding Livestock</t>
  </si>
  <si>
    <t>Total Purchased Breeding Livestock</t>
  </si>
  <si>
    <t>* courtesy of and developed by Rosalie Wilson</t>
  </si>
  <si>
    <r>
      <t xml:space="preserve">CURRENT YEAR </t>
    </r>
    <r>
      <rPr>
        <b/>
        <sz val="10"/>
        <rFont val="Arial"/>
        <family val="2"/>
      </rPr>
      <t>(for calculation of life span remaining)</t>
    </r>
  </si>
  <si>
    <t>Current Fair Market Value</t>
  </si>
  <si>
    <t>Purchase Price when acquired</t>
  </si>
  <si>
    <t>Other</t>
  </si>
  <si>
    <t>Total Other</t>
  </si>
  <si>
    <t>Fair Market Value: In order to determine the value of your assets, list all your assets and the year you acquired them.  Consider if you could sell them today, what would you be able to sell them for?  List this as your Fair Market Value.</t>
  </si>
  <si>
    <t>Purchase Price (when acquired): Depreciation should be based on the price you paid for item. List this separately from the fair market value.</t>
  </si>
  <si>
    <r>
      <t xml:space="preserve">Intermediate Liabilities </t>
    </r>
    <r>
      <rPr>
        <sz val="9"/>
        <rFont val="Arial"/>
        <family val="2"/>
      </rPr>
      <t>(portion due beyond 12 months)</t>
    </r>
  </si>
  <si>
    <r>
      <t xml:space="preserve">Long-term Liabilities </t>
    </r>
    <r>
      <rPr>
        <sz val="9"/>
        <rFont val="Arial"/>
        <family val="2"/>
      </rPr>
      <t>(portion due beyond 12 months)</t>
    </r>
  </si>
  <si>
    <t>Stocks &amp; bonds</t>
  </si>
  <si>
    <t>Credit card balance(s)</t>
  </si>
  <si>
    <t>Vehicles</t>
  </si>
  <si>
    <t>Loan principle balance</t>
  </si>
  <si>
    <t>Property</t>
  </si>
  <si>
    <t>Other nonfarm liabilities (describe)</t>
  </si>
  <si>
    <t>Other nonfarm assets (describe)</t>
  </si>
  <si>
    <t>Total Nonfarm Assets</t>
  </si>
  <si>
    <t>(adapted for use in the VT Farm Viability Enhancement Program)</t>
  </si>
  <si>
    <t>LOAN DETAILS</t>
  </si>
  <si>
    <t>Creditor</t>
  </si>
  <si>
    <t>Interest Rate</t>
  </si>
  <si>
    <t>Montly Payment</t>
  </si>
  <si>
    <t>BEGINNING INVENTORY ASSET LISTING (for Beginning Year Balance Sheet) *</t>
  </si>
  <si>
    <t>Total Feed Inventory</t>
  </si>
  <si>
    <t>Market Livestock (raised and purchased) inventory</t>
  </si>
  <si>
    <t>Total Market Livestock</t>
  </si>
  <si>
    <t>Prepaid Expenses</t>
  </si>
  <si>
    <t>Total Prepaid Expenses</t>
  </si>
  <si>
    <t>Intermediate Assets (1-10 Years)</t>
  </si>
  <si>
    <t>Raised Breeding Livestock</t>
  </si>
  <si>
    <t>Purchased Breeding Livestock</t>
  </si>
  <si>
    <t>Farm Machinery</t>
  </si>
  <si>
    <t>Total Farm Machinery</t>
  </si>
  <si>
    <t>Farm Equipment</t>
  </si>
  <si>
    <t>Total Farm Equipment</t>
  </si>
  <si>
    <t>Long Term Assets (+10 years)</t>
  </si>
  <si>
    <t>Farm Buildings &amp; Improvements</t>
  </si>
  <si>
    <t>Total Farm Buildings &amp; Improvements</t>
  </si>
  <si>
    <t>Expected Life in Years refers to how long you expect each asset to be of use on your farm.  Consider each asset and list in years how long you think it will be of value to your farm.</t>
  </si>
  <si>
    <t>Current Life Span Remaining is the amount of years of life each asset has left calculated from the total expected life span less the amount of years that have passed since it was put into service.  Current Life Span Remaining is useful because it signals when an asset should be removed from your asset list and replaced, or whether its existing useful life and fair market value should be re-evaluated, and the data updated with new projected lifespan and current fair market value.</t>
  </si>
  <si>
    <t>Annual Depreciation Value is the annual expense rate for useage of each asset.  To calculate annual depreciation, divide the assets fair market value when acquired by its expected life span in years.</t>
  </si>
  <si>
    <t xml:space="preserve">Net Asset Value is the current value of the asset based on the original fair market value less the annual useage expense accumulated to date.  This figure will be used for the balance sheet.  To calculate net asset value calulcate current remaining lifespan by annual depreciation value.  </t>
  </si>
  <si>
    <t>Annual Instructions:</t>
  </si>
  <si>
    <t>1. Update the Current Year</t>
  </si>
  <si>
    <t>All formula calculations for current year depreciation, net current year asset value, and lifespan remaining will recalculate based on this update</t>
  </si>
  <si>
    <t>2. Add any new assets to the list</t>
  </si>
  <si>
    <t>3. Review list and update any changes - assets that have been sold, or are no longer of use on the farm</t>
  </si>
  <si>
    <t>*Marketing supplies on hand</t>
  </si>
  <si>
    <t>*Feed inventory (growing and stored)</t>
  </si>
  <si>
    <t>*Crop inventory (growing and stored)</t>
  </si>
  <si>
    <t xml:space="preserve">Farm cash/checking accounts </t>
  </si>
  <si>
    <t>Farm savings account</t>
  </si>
  <si>
    <t>Item</t>
  </si>
  <si>
    <t>Quantity</t>
  </si>
  <si>
    <t>Year Acquired</t>
  </si>
  <si>
    <t>Expected Life in Years</t>
  </si>
  <si>
    <t>Current Life span Remaining</t>
  </si>
  <si>
    <t>Previous Year Depreciation Value</t>
  </si>
  <si>
    <t>Current Year Depreciation Value</t>
  </si>
  <si>
    <t>Current Year Net Asset Value</t>
  </si>
  <si>
    <t>Current Assets (1 year)</t>
  </si>
  <si>
    <t>Crop Inventory (growing and stored)</t>
  </si>
  <si>
    <t>Feed Inventory (growing and stored)</t>
  </si>
  <si>
    <t xml:space="preserve">Farmer/Farm Name:  </t>
  </si>
  <si>
    <t xml:space="preserve">As of (date):  </t>
  </si>
  <si>
    <t>Total Assets Adjusted for Nonfarm</t>
  </si>
  <si>
    <t>Total Liabilities Adjusted for Nonfarm</t>
  </si>
  <si>
    <t>CONSOLIDATED NET WORTH:  ADJUSTED ASSETS MINUS ADJUSTED LIABILITIES =</t>
  </si>
  <si>
    <t>FARM ASSETS</t>
  </si>
  <si>
    <t>FARM LIABILITIES</t>
  </si>
  <si>
    <r>
      <t xml:space="preserve">Current Assets </t>
    </r>
    <r>
      <rPr>
        <sz val="9"/>
        <rFont val="Arial"/>
        <family val="2"/>
      </rPr>
      <t>(liquid within 12 months)</t>
    </r>
  </si>
  <si>
    <r>
      <t xml:space="preserve">Current Liabilities </t>
    </r>
    <r>
      <rPr>
        <sz val="9"/>
        <rFont val="Arial"/>
        <family val="2"/>
      </rPr>
      <t>(due within 12 months)</t>
    </r>
  </si>
  <si>
    <t>*Accounts payable</t>
  </si>
  <si>
    <t>*Accounts receivable</t>
  </si>
  <si>
    <t>*Accrued (unpaid) interest not included above</t>
  </si>
  <si>
    <t>*Income taxes and Social Security taxes payable</t>
  </si>
  <si>
    <t>*Market livestock (raised &amp; purchased) inventory</t>
  </si>
  <si>
    <t>*Farm supplies on hand</t>
  </si>
  <si>
    <t>Principal due within 12 mos. on long-term debt</t>
  </si>
  <si>
    <t>*Prepaid expenses</t>
  </si>
  <si>
    <t>Operating loan principal balance</t>
  </si>
  <si>
    <t>*Other farm products on hand for sale</t>
  </si>
  <si>
    <t>*Farm products stored for personal use</t>
  </si>
  <si>
    <t>Short-term loan principal balance</t>
  </si>
  <si>
    <t>Principal due within 12 mos. on intermediate debt</t>
  </si>
  <si>
    <t>Other current assets (describe)</t>
  </si>
  <si>
    <t>Other current liabilities (describe)</t>
  </si>
  <si>
    <t>Total Current Assets</t>
  </si>
  <si>
    <t>Total Current Liabilities</t>
  </si>
  <si>
    <r>
      <t>Intermediate Assets</t>
    </r>
    <r>
      <rPr>
        <sz val="10"/>
        <rFont val="Arial"/>
        <family val="0"/>
      </rPr>
      <t xml:space="preserve"> </t>
    </r>
    <r>
      <rPr>
        <sz val="9"/>
        <rFont val="Arial"/>
        <family val="2"/>
      </rPr>
      <t>(held 1 to 10 years avg.)</t>
    </r>
  </si>
  <si>
    <t>*Raised breeding livestock</t>
  </si>
  <si>
    <t>Intermediate loan principal balance</t>
  </si>
  <si>
    <t>Purchased breeding livestock</t>
  </si>
  <si>
    <t>Farm machinery</t>
  </si>
  <si>
    <t>Farm equipment</t>
  </si>
  <si>
    <t>Farm vehicles</t>
  </si>
  <si>
    <t>Book value of capital lease(s)</t>
  </si>
  <si>
    <t>Capital lease payments due (discount for interest)</t>
  </si>
  <si>
    <t>Other intermediate assets (describe)</t>
  </si>
  <si>
    <t>Other intermediate liabilities (describe)</t>
  </si>
  <si>
    <t>Total Intermediate Assets</t>
  </si>
  <si>
    <t>Total Intermediate Liabilities</t>
  </si>
  <si>
    <t>Long-term Assets</t>
  </si>
  <si>
    <t>Farmland</t>
  </si>
  <si>
    <t>Long-term loan principal balance</t>
  </si>
  <si>
    <t>Farm buildings and improvements</t>
  </si>
  <si>
    <t>Farmhouse</t>
  </si>
  <si>
    <t>Other long-term assets (describe)</t>
  </si>
  <si>
    <t>Other long-term liabilities (describe)</t>
  </si>
  <si>
    <t>Total Long-term Assets</t>
  </si>
  <si>
    <t>Total Long-term Liabilities</t>
  </si>
  <si>
    <t>TOTAL FARM ASSETS</t>
  </si>
  <si>
    <t>TOTAL FARM LIABILITIES</t>
  </si>
  <si>
    <t>FARM NET WORTH:  TOTAL FARM ASSETS MINUS TOTAL FARM LIABILITIES =</t>
  </si>
  <si>
    <r>
      <t xml:space="preserve">Nonfarm Assets </t>
    </r>
    <r>
      <rPr>
        <sz val="9"/>
        <rFont val="Arial"/>
        <family val="2"/>
      </rPr>
      <t>(optional)</t>
    </r>
  </si>
  <si>
    <r>
      <t>Nonfarm Liabilities</t>
    </r>
    <r>
      <rPr>
        <sz val="9"/>
        <rFont val="Arial"/>
        <family val="2"/>
      </rPr>
      <t xml:space="preserve"> (optional)</t>
    </r>
  </si>
  <si>
    <t>Vermont Farm Viability Enhancement Program</t>
  </si>
  <si>
    <t>Bright Future Farm</t>
  </si>
  <si>
    <t>loan A</t>
  </si>
  <si>
    <t>Loan B</t>
  </si>
  <si>
    <t>Loan C</t>
  </si>
  <si>
    <t>monthly</t>
  </si>
  <si>
    <t>last payment</t>
  </si>
  <si>
    <t>Accounts receivable</t>
  </si>
  <si>
    <t>Catamouint Farm</t>
  </si>
  <si>
    <t>growing steers @ $1.00   600</t>
  </si>
  <si>
    <t>20 cows @ $ 1,500</t>
  </si>
  <si>
    <t>50 acres and house</t>
  </si>
  <si>
    <t xml:space="preserve">Farmland and house </t>
  </si>
  <si>
    <t xml:space="preserve">Broilers   </t>
  </si>
  <si>
    <t>Fertilizer</t>
  </si>
  <si>
    <t>Plastic</t>
  </si>
  <si>
    <t>Row Cover</t>
  </si>
  <si>
    <t>June 27 2018</t>
  </si>
  <si>
    <t xml:space="preserve">Catamount Farm Fake </t>
  </si>
  <si>
    <t>apples</t>
  </si>
  <si>
    <t>Chick Feed 10 @ $12</t>
  </si>
  <si>
    <t xml:space="preserve">Straw: round bales ~ $50 each </t>
  </si>
  <si>
    <t>pig feed  1 ton bin</t>
  </si>
  <si>
    <t>1 T</t>
  </si>
  <si>
    <t xml:space="preserve">fish Emuslsion </t>
  </si>
  <si>
    <t>seeds</t>
  </si>
  <si>
    <t>Broliers freezer ~$25 each  retail , but discount 20%</t>
  </si>
  <si>
    <t xml:space="preserve">Maple, 3.5 gallons, </t>
  </si>
  <si>
    <t>waxed boxes</t>
  </si>
  <si>
    <t>harvest totes</t>
  </si>
  <si>
    <t xml:space="preserve">pints/berry </t>
  </si>
  <si>
    <t>Kubota 5100 4WD</t>
  </si>
  <si>
    <t>Ford 5200</t>
  </si>
  <si>
    <t xml:space="preserve">Allis G </t>
  </si>
  <si>
    <t>flail mower</t>
  </si>
  <si>
    <t>z turn</t>
  </si>
  <si>
    <t>perfecta</t>
  </si>
  <si>
    <t xml:space="preserve">orchard  mower </t>
  </si>
  <si>
    <t xml:space="preserve">irrigation, aluminum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</si>
</sst>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quot;#,##0"/>
    <numFmt numFmtId="166" formatCode="_(&quot;$&quot;* #,##0.0_);_(&quot;$&quot;* \(#,##0.0\);_(&quot;$&quot;* &quot;-&quot;??_);_(@_)"/>
    <numFmt numFmtId="167" formatCode="_(&quot;$&quot;* #,##0_);_(&quot;$&quot;* \(#,##0\);_(&quot;$&quot;* &quot;-&quot;??_);_(@_)"/>
    <numFmt numFmtId="168" formatCode="&quot;$&quot;#,##0;[Red]&quot;$&quot;#,##0"/>
    <numFmt numFmtId="169" formatCode="&quot;$&quot;#,##0.00"/>
    <numFmt numFmtId="170" formatCode="0.0"/>
    <numFmt numFmtId="171" formatCode="0.00000000"/>
    <numFmt numFmtId="172" formatCode="[$-409]dddd\,\ mmmm\ dd\,\ yyyy"/>
    <numFmt numFmtId="173" formatCode="[$-409]h:mm:ss\ AM/PM"/>
  </numFmts>
  <fonts count="42">
    <font>
      <sz val="10"/>
      <name val="Arial"/>
      <family val="0"/>
    </font>
    <font>
      <b/>
      <sz val="10"/>
      <name val="Arial"/>
      <family val="2"/>
    </font>
    <font>
      <sz val="9"/>
      <name val="Arial"/>
      <family val="2"/>
    </font>
    <font>
      <b/>
      <sz val="11"/>
      <name val="Arial"/>
      <family val="2"/>
    </font>
    <font>
      <b/>
      <sz val="9"/>
      <name val="Arial"/>
      <family val="2"/>
    </font>
    <font>
      <b/>
      <i/>
      <sz val="11"/>
      <name val="Arial"/>
      <family val="2"/>
    </font>
    <font>
      <b/>
      <sz val="10"/>
      <name val="Arial MT"/>
      <family val="0"/>
    </font>
    <font>
      <sz val="12"/>
      <name val="Arial"/>
      <family val="2"/>
    </font>
    <font>
      <sz val="10"/>
      <name val="Arial MT"/>
      <family val="0"/>
    </font>
    <font>
      <sz val="11"/>
      <name val="Arial"/>
      <family val="2"/>
    </font>
    <font>
      <b/>
      <sz val="14"/>
      <name val="Arial"/>
      <family val="2"/>
    </font>
    <font>
      <sz val="14"/>
      <name val="Arial"/>
      <family val="2"/>
    </font>
    <font>
      <b/>
      <sz val="14"/>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5"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0" fillId="0" borderId="0">
      <alignment/>
      <protection/>
    </xf>
    <xf numFmtId="0" fontId="0" fillId="29" borderId="7" applyNumberFormat="0" applyFont="0" applyAlignment="0" applyProtection="0"/>
    <xf numFmtId="0" fontId="39" fillId="24"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5">
    <xf numFmtId="0" fontId="0" fillId="0" borderId="0" xfId="0" applyAlignment="1">
      <alignment/>
    </xf>
    <xf numFmtId="0" fontId="0" fillId="4" borderId="0" xfId="0" applyFill="1" applyAlignment="1">
      <alignment/>
    </xf>
    <xf numFmtId="0" fontId="0" fillId="4" borderId="0" xfId="0" applyFont="1" applyFill="1" applyAlignment="1">
      <alignment/>
    </xf>
    <xf numFmtId="0" fontId="0" fillId="4" borderId="0" xfId="57" applyFill="1">
      <alignment/>
      <protection/>
    </xf>
    <xf numFmtId="165" fontId="11" fillId="4" borderId="0" xfId="57" applyNumberFormat="1" applyFont="1" applyFill="1" applyBorder="1">
      <alignment/>
      <protection/>
    </xf>
    <xf numFmtId="0" fontId="11" fillId="4" borderId="0" xfId="57" applyFont="1" applyFill="1" applyBorder="1">
      <alignment/>
      <protection/>
    </xf>
    <xf numFmtId="0" fontId="11" fillId="4" borderId="0" xfId="57" applyFont="1" applyFill="1">
      <alignment/>
      <protection/>
    </xf>
    <xf numFmtId="165" fontId="1" fillId="4" borderId="0" xfId="57" applyNumberFormat="1" applyFont="1" applyFill="1" applyBorder="1" applyAlignment="1">
      <alignment vertical="center"/>
      <protection/>
    </xf>
    <xf numFmtId="165" fontId="0" fillId="4" borderId="0" xfId="57" applyNumberFormat="1" applyFill="1" applyBorder="1" applyAlignment="1">
      <alignment vertical="center"/>
      <protection/>
    </xf>
    <xf numFmtId="0" fontId="0" fillId="4" borderId="0" xfId="57" applyFill="1" applyBorder="1" applyAlignment="1">
      <alignment vertical="center"/>
      <protection/>
    </xf>
    <xf numFmtId="0" fontId="0" fillId="4" borderId="0" xfId="57" applyFill="1" applyAlignment="1">
      <alignment vertical="center"/>
      <protection/>
    </xf>
    <xf numFmtId="165" fontId="0" fillId="4" borderId="0" xfId="57" applyNumberFormat="1" applyFill="1" applyBorder="1" applyAlignment="1">
      <alignment/>
      <protection/>
    </xf>
    <xf numFmtId="165" fontId="0" fillId="4" borderId="0" xfId="57" applyNumberFormat="1" applyFill="1" applyBorder="1">
      <alignment/>
      <protection/>
    </xf>
    <xf numFmtId="0" fontId="0" fillId="4" borderId="0" xfId="57" applyFill="1" applyBorder="1">
      <alignment/>
      <protection/>
    </xf>
    <xf numFmtId="0" fontId="0" fillId="4" borderId="10" xfId="57" applyFill="1" applyBorder="1" applyAlignment="1">
      <alignment vertical="top" wrapText="1"/>
      <protection/>
    </xf>
    <xf numFmtId="0" fontId="0" fillId="4" borderId="0" xfId="57" applyFill="1" applyBorder="1" applyAlignment="1">
      <alignment vertical="top"/>
      <protection/>
    </xf>
    <xf numFmtId="0" fontId="1" fillId="4" borderId="10" xfId="57" applyFont="1" applyFill="1" applyBorder="1" applyAlignment="1">
      <alignment vertical="top" wrapText="1"/>
      <protection/>
    </xf>
    <xf numFmtId="165" fontId="1" fillId="4" borderId="0" xfId="57" applyNumberFormat="1" applyFont="1" applyFill="1" applyBorder="1">
      <alignment/>
      <protection/>
    </xf>
    <xf numFmtId="0" fontId="1" fillId="4" borderId="0" xfId="57" applyFont="1" applyFill="1" applyBorder="1">
      <alignment/>
      <protection/>
    </xf>
    <xf numFmtId="0" fontId="1" fillId="4" borderId="0" xfId="57" applyFont="1" applyFill="1">
      <alignment/>
      <protection/>
    </xf>
    <xf numFmtId="0" fontId="0" fillId="4" borderId="0" xfId="57" applyFill="1" applyBorder="1" applyAlignment="1">
      <alignment vertical="top" wrapText="1"/>
      <protection/>
    </xf>
    <xf numFmtId="165" fontId="1" fillId="4" borderId="0" xfId="57" applyNumberFormat="1" applyFont="1" applyFill="1" applyBorder="1" applyAlignment="1">
      <alignment vertical="top" wrapText="1"/>
      <protection/>
    </xf>
    <xf numFmtId="0" fontId="0" fillId="4" borderId="0" xfId="57" applyFill="1" applyAlignment="1">
      <alignment vertical="top"/>
      <protection/>
    </xf>
    <xf numFmtId="0" fontId="0" fillId="4" borderId="0" xfId="57" applyFill="1" applyAlignment="1">
      <alignment/>
      <protection/>
    </xf>
    <xf numFmtId="0" fontId="11" fillId="4" borderId="0" xfId="57" applyFont="1" applyFill="1" applyAlignment="1">
      <alignment/>
      <protection/>
    </xf>
    <xf numFmtId="165" fontId="1" fillId="4" borderId="0" xfId="57" applyNumberFormat="1" applyFont="1" applyFill="1" applyBorder="1" applyAlignment="1">
      <alignment wrapText="1"/>
      <protection/>
    </xf>
    <xf numFmtId="165" fontId="10" fillId="4" borderId="0" xfId="57" applyNumberFormat="1" applyFont="1" applyFill="1" applyBorder="1" applyAlignment="1">
      <alignment wrapText="1"/>
      <protection/>
    </xf>
    <xf numFmtId="0" fontId="1" fillId="4" borderId="0" xfId="57" applyFont="1" applyFill="1" applyBorder="1" applyAlignment="1">
      <alignment vertical="top" wrapText="1"/>
      <protection/>
    </xf>
    <xf numFmtId="165" fontId="1" fillId="4" borderId="0" xfId="57" applyNumberFormat="1" applyFont="1" applyFill="1" applyBorder="1" applyAlignment="1">
      <alignment/>
      <protection/>
    </xf>
    <xf numFmtId="165" fontId="0" fillId="4" borderId="0" xfId="57" applyNumberFormat="1" applyFill="1" applyAlignment="1">
      <alignment horizontal="right" vertical="center"/>
      <protection/>
    </xf>
    <xf numFmtId="165" fontId="8" fillId="4" borderId="0" xfId="57" applyNumberFormat="1" applyFont="1" applyFill="1" applyBorder="1">
      <alignment/>
      <protection/>
    </xf>
    <xf numFmtId="165" fontId="6" fillId="4" borderId="0" xfId="57" applyNumberFormat="1" applyFont="1" applyFill="1" applyBorder="1">
      <alignment/>
      <protection/>
    </xf>
    <xf numFmtId="0" fontId="0" fillId="4" borderId="0" xfId="57" applyFill="1" applyAlignment="1">
      <alignment horizontal="right" vertical="center"/>
      <protection/>
    </xf>
    <xf numFmtId="0" fontId="0" fillId="4" borderId="0" xfId="57" applyNumberFormat="1" applyFill="1" applyAlignment="1">
      <alignment horizontal="right" vertical="center"/>
      <protection/>
    </xf>
    <xf numFmtId="165" fontId="6" fillId="4" borderId="0" xfId="57" applyNumberFormat="1" applyFont="1" applyFill="1" applyBorder="1" applyAlignment="1">
      <alignment/>
      <protection/>
    </xf>
    <xf numFmtId="167" fontId="2" fillId="4" borderId="0" xfId="47" applyNumberFormat="1" applyFont="1" applyFill="1" applyAlignment="1">
      <alignment/>
    </xf>
    <xf numFmtId="167" fontId="0" fillId="4" borderId="0" xfId="47" applyNumberFormat="1" applyFont="1" applyFill="1" applyAlignment="1">
      <alignment/>
    </xf>
    <xf numFmtId="0" fontId="0" fillId="4" borderId="0" xfId="57" applyFont="1" applyFill="1">
      <alignment/>
      <protection/>
    </xf>
    <xf numFmtId="165" fontId="11" fillId="4" borderId="0" xfId="0" applyNumberFormat="1" applyFont="1" applyFill="1" applyBorder="1" applyAlignment="1">
      <alignment/>
    </xf>
    <xf numFmtId="165" fontId="11" fillId="4" borderId="0" xfId="0" applyNumberFormat="1" applyFont="1" applyFill="1" applyBorder="1" applyAlignment="1">
      <alignment/>
    </xf>
    <xf numFmtId="0" fontId="11" fillId="4" borderId="0" xfId="0" applyFont="1" applyFill="1" applyBorder="1" applyAlignment="1">
      <alignment/>
    </xf>
    <xf numFmtId="0" fontId="11" fillId="4" borderId="0" xfId="0" applyFont="1" applyFill="1" applyAlignment="1">
      <alignment/>
    </xf>
    <xf numFmtId="0" fontId="0" fillId="0" borderId="0" xfId="57" applyFill="1" applyAlignment="1">
      <alignment horizontal="left" vertical="top"/>
      <protection/>
    </xf>
    <xf numFmtId="0" fontId="0" fillId="0" borderId="0" xfId="0" applyFill="1" applyAlignment="1">
      <alignment/>
    </xf>
    <xf numFmtId="0" fontId="0" fillId="0" borderId="0" xfId="57" applyFill="1">
      <alignment/>
      <protection/>
    </xf>
    <xf numFmtId="167" fontId="3" fillId="0" borderId="11" xfId="47" applyNumberFormat="1" applyFont="1" applyFill="1" applyBorder="1" applyAlignment="1">
      <alignment wrapText="1"/>
    </xf>
    <xf numFmtId="0" fontId="3" fillId="0" borderId="12" xfId="57" applyFont="1" applyFill="1" applyBorder="1" applyAlignment="1">
      <alignment horizontal="left" vertical="top"/>
      <protection/>
    </xf>
    <xf numFmtId="167" fontId="2" fillId="0" borderId="12" xfId="47" applyNumberFormat="1" applyFont="1" applyFill="1" applyBorder="1" applyAlignment="1">
      <alignment horizontal="right" vertical="top"/>
    </xf>
    <xf numFmtId="167" fontId="2" fillId="0" borderId="12" xfId="47" applyNumberFormat="1" applyFont="1" applyFill="1" applyBorder="1" applyAlignment="1">
      <alignment/>
    </xf>
    <xf numFmtId="0" fontId="0" fillId="0" borderId="0" xfId="57" applyFill="1" applyBorder="1" applyAlignment="1">
      <alignment horizontal="left" vertical="top"/>
      <protection/>
    </xf>
    <xf numFmtId="0" fontId="3" fillId="0" borderId="0" xfId="0" applyFont="1" applyFill="1" applyAlignment="1">
      <alignment/>
    </xf>
    <xf numFmtId="0" fontId="1" fillId="0" borderId="12" xfId="57" applyFont="1" applyFill="1" applyBorder="1" applyAlignment="1">
      <alignment horizontal="left" vertical="top"/>
      <protection/>
    </xf>
    <xf numFmtId="0" fontId="2" fillId="0" borderId="12" xfId="57" applyFont="1" applyFill="1" applyBorder="1" applyAlignment="1">
      <alignment horizontal="left" vertical="top"/>
      <protection/>
    </xf>
    <xf numFmtId="167" fontId="2" fillId="0" borderId="12" xfId="47" applyNumberFormat="1" applyFont="1" applyFill="1" applyBorder="1" applyAlignment="1">
      <alignment horizontal="right"/>
    </xf>
    <xf numFmtId="0" fontId="2" fillId="0" borderId="12" xfId="57" applyFont="1" applyFill="1" applyBorder="1">
      <alignment/>
      <protection/>
    </xf>
    <xf numFmtId="0" fontId="2" fillId="0" borderId="12" xfId="0" applyFont="1" applyFill="1" applyBorder="1" applyAlignment="1">
      <alignment/>
    </xf>
    <xf numFmtId="0" fontId="2" fillId="0" borderId="12" xfId="0" applyFont="1" applyFill="1" applyBorder="1" applyAlignment="1">
      <alignment horizontal="left" vertical="top"/>
    </xf>
    <xf numFmtId="0" fontId="0" fillId="0" borderId="0" xfId="0" applyFill="1" applyBorder="1" applyAlignment="1">
      <alignment horizontal="left" vertical="top"/>
    </xf>
    <xf numFmtId="0" fontId="0" fillId="0" borderId="12" xfId="57" applyFill="1" applyBorder="1">
      <alignment/>
      <protection/>
    </xf>
    <xf numFmtId="0" fontId="2" fillId="0" borderId="12" xfId="0" applyFont="1" applyFill="1" applyBorder="1" applyAlignment="1" applyProtection="1">
      <alignment horizontal="left" vertical="top"/>
      <protection/>
    </xf>
    <xf numFmtId="167" fontId="2" fillId="0" borderId="12" xfId="47" applyNumberFormat="1" applyFont="1" applyFill="1" applyBorder="1" applyAlignment="1" applyProtection="1">
      <alignment horizontal="right"/>
      <protection/>
    </xf>
    <xf numFmtId="0" fontId="0" fillId="0" borderId="12" xfId="0" applyFill="1" applyBorder="1" applyAlignment="1">
      <alignment/>
    </xf>
    <xf numFmtId="0" fontId="1" fillId="0" borderId="12" xfId="57" applyFont="1" applyFill="1" applyBorder="1">
      <alignment/>
      <protection/>
    </xf>
    <xf numFmtId="167" fontId="4" fillId="0" borderId="12" xfId="47" applyNumberFormat="1" applyFont="1" applyFill="1" applyBorder="1" applyAlignment="1">
      <alignment horizontal="right"/>
    </xf>
    <xf numFmtId="0" fontId="0" fillId="0" borderId="0" xfId="57" applyFill="1" applyAlignment="1">
      <alignment wrapText="1"/>
      <protection/>
    </xf>
    <xf numFmtId="0" fontId="0" fillId="0" borderId="0" xfId="57" applyFont="1" applyFill="1" applyAlignment="1">
      <alignment horizontal="left" vertical="top"/>
      <protection/>
    </xf>
    <xf numFmtId="0" fontId="0" fillId="0" borderId="0" xfId="0" applyFill="1" applyAlignment="1">
      <alignment horizontal="left" vertical="top"/>
    </xf>
    <xf numFmtId="0" fontId="0" fillId="0" borderId="0" xfId="0" applyFont="1" applyFill="1" applyAlignment="1">
      <alignment horizontal="left" vertical="top"/>
    </xf>
    <xf numFmtId="0" fontId="10" fillId="0" borderId="12" xfId="0" applyFont="1" applyFill="1" applyBorder="1" applyAlignment="1">
      <alignment/>
    </xf>
    <xf numFmtId="0" fontId="10" fillId="0" borderId="12" xfId="0" applyFont="1" applyFill="1" applyBorder="1" applyAlignment="1">
      <alignment horizontal="center" vertical="center"/>
    </xf>
    <xf numFmtId="165"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165" fontId="11" fillId="0" borderId="0" xfId="0" applyNumberFormat="1" applyFont="1" applyFill="1" applyAlignment="1">
      <alignment horizontal="right" vertical="center"/>
    </xf>
    <xf numFmtId="0" fontId="1" fillId="0" borderId="12" xfId="57" applyFont="1" applyFill="1" applyBorder="1" applyAlignment="1">
      <alignment vertical="center" wrapText="1"/>
      <protection/>
    </xf>
    <xf numFmtId="0" fontId="1" fillId="0" borderId="12" xfId="57" applyFont="1" applyFill="1" applyBorder="1" applyAlignment="1">
      <alignment horizontal="center" vertical="center" wrapText="1"/>
      <protection/>
    </xf>
    <xf numFmtId="165" fontId="1" fillId="0" borderId="12" xfId="57" applyNumberFormat="1" applyFont="1" applyFill="1" applyBorder="1" applyAlignment="1">
      <alignment horizontal="center" vertical="center" wrapText="1"/>
      <protection/>
    </xf>
    <xf numFmtId="165" fontId="1" fillId="0" borderId="13" xfId="57" applyNumberFormat="1" applyFont="1" applyFill="1" applyBorder="1" applyAlignment="1">
      <alignment horizontal="center" vertical="center" wrapText="1"/>
      <protection/>
    </xf>
    <xf numFmtId="0" fontId="1" fillId="0" borderId="13" xfId="57" applyNumberFormat="1" applyFont="1" applyFill="1" applyBorder="1" applyAlignment="1">
      <alignment horizontal="center" vertical="center" wrapText="1"/>
      <protection/>
    </xf>
    <xf numFmtId="0" fontId="1" fillId="0" borderId="14" xfId="57" applyNumberFormat="1" applyFont="1" applyFill="1" applyBorder="1" applyAlignment="1">
      <alignment horizontal="center" vertical="center" wrapText="1"/>
      <protection/>
    </xf>
    <xf numFmtId="0" fontId="1" fillId="0" borderId="14" xfId="0" applyNumberFormat="1" applyFont="1" applyFill="1" applyBorder="1" applyAlignment="1">
      <alignment horizontal="center" vertical="center" wrapText="1"/>
    </xf>
    <xf numFmtId="165" fontId="6" fillId="0" borderId="13" xfId="57" applyNumberFormat="1" applyFont="1" applyFill="1" applyBorder="1" applyAlignment="1">
      <alignment horizontal="center" vertical="center" wrapText="1"/>
      <protection/>
    </xf>
    <xf numFmtId="0" fontId="10" fillId="0" borderId="12" xfId="57" applyFont="1" applyFill="1" applyBorder="1">
      <alignment/>
      <protection/>
    </xf>
    <xf numFmtId="0" fontId="0" fillId="0" borderId="12" xfId="57" applyFill="1" applyBorder="1" applyAlignment="1">
      <alignment horizontal="right" vertical="center"/>
      <protection/>
    </xf>
    <xf numFmtId="165" fontId="0" fillId="0" borderId="11" xfId="57" applyNumberFormat="1" applyFill="1" applyBorder="1" applyAlignment="1">
      <alignment horizontal="right" vertical="center"/>
      <protection/>
    </xf>
    <xf numFmtId="165" fontId="0" fillId="0" borderId="14" xfId="57" applyNumberFormat="1" applyFill="1" applyBorder="1" applyAlignment="1">
      <alignment horizontal="right" vertical="center"/>
      <protection/>
    </xf>
    <xf numFmtId="0" fontId="0" fillId="0" borderId="15" xfId="57" applyNumberFormat="1" applyFill="1" applyBorder="1" applyAlignment="1">
      <alignment horizontal="right" vertical="center"/>
      <protection/>
    </xf>
    <xf numFmtId="0" fontId="6" fillId="0" borderId="15" xfId="57" applyNumberFormat="1" applyFont="1" applyFill="1" applyBorder="1" applyAlignment="1">
      <alignment horizontal="right" vertical="center" wrapText="1"/>
      <protection/>
    </xf>
    <xf numFmtId="165" fontId="6" fillId="0" borderId="16" xfId="57" applyNumberFormat="1" applyFont="1" applyFill="1" applyBorder="1" applyAlignment="1">
      <alignment horizontal="right" vertical="center" wrapText="1"/>
      <protection/>
    </xf>
    <xf numFmtId="0" fontId="1" fillId="0" borderId="12" xfId="57" applyFont="1" applyFill="1" applyBorder="1" applyAlignment="1">
      <alignment horizontal="left" indent="1"/>
      <protection/>
    </xf>
    <xf numFmtId="165" fontId="0" fillId="0" borderId="10" xfId="57" applyNumberFormat="1" applyFill="1" applyBorder="1" applyAlignment="1">
      <alignment horizontal="right" vertical="center"/>
      <protection/>
    </xf>
    <xf numFmtId="0" fontId="0" fillId="0" borderId="0" xfId="57" applyNumberFormat="1" applyFill="1" applyBorder="1" applyAlignment="1">
      <alignment horizontal="right" vertical="center"/>
      <protection/>
    </xf>
    <xf numFmtId="0" fontId="6" fillId="0" borderId="0" xfId="57" applyNumberFormat="1" applyFont="1" applyFill="1" applyBorder="1" applyAlignment="1">
      <alignment horizontal="right" vertical="center" wrapText="1"/>
      <protection/>
    </xf>
    <xf numFmtId="165" fontId="6" fillId="0" borderId="17" xfId="57" applyNumberFormat="1" applyFont="1" applyFill="1" applyBorder="1" applyAlignment="1">
      <alignment horizontal="right" vertical="center" wrapText="1"/>
      <protection/>
    </xf>
    <xf numFmtId="0" fontId="0" fillId="0" borderId="12" xfId="57" applyFont="1" applyFill="1" applyBorder="1" applyAlignment="1">
      <alignment horizontal="left" vertical="top" wrapText="1" indent="1"/>
      <protection/>
    </xf>
    <xf numFmtId="0" fontId="0" fillId="0" borderId="12" xfId="57" applyFill="1" applyBorder="1" applyAlignment="1">
      <alignment horizontal="right" vertical="center" wrapText="1"/>
      <protection/>
    </xf>
    <xf numFmtId="165" fontId="0" fillId="0" borderId="11" xfId="57" applyNumberFormat="1" applyFill="1" applyBorder="1" applyAlignment="1">
      <alignment horizontal="right" vertical="center" wrapText="1"/>
      <protection/>
    </xf>
    <xf numFmtId="165" fontId="0" fillId="0" borderId="10" xfId="57" applyNumberFormat="1" applyFill="1" applyBorder="1" applyAlignment="1">
      <alignment horizontal="right" vertical="center" wrapText="1"/>
      <protection/>
    </xf>
    <xf numFmtId="0" fontId="0" fillId="0" borderId="0" xfId="57" applyNumberFormat="1" applyFill="1" applyBorder="1" applyAlignment="1">
      <alignment horizontal="right" vertical="center" wrapText="1"/>
      <protection/>
    </xf>
    <xf numFmtId="165" fontId="0" fillId="0" borderId="0" xfId="57" applyNumberFormat="1" applyFill="1" applyBorder="1" applyAlignment="1">
      <alignment horizontal="right" vertical="center" wrapText="1"/>
      <protection/>
    </xf>
    <xf numFmtId="165" fontId="0" fillId="0" borderId="0" xfId="57" applyNumberFormat="1" applyFill="1" applyBorder="1" applyAlignment="1">
      <alignment horizontal="right" vertical="center"/>
      <protection/>
    </xf>
    <xf numFmtId="165" fontId="0" fillId="0" borderId="17" xfId="57" applyNumberFormat="1" applyFill="1" applyBorder="1" applyAlignment="1">
      <alignment horizontal="right" vertical="center"/>
      <protection/>
    </xf>
    <xf numFmtId="0" fontId="0" fillId="0" borderId="12" xfId="57" applyFont="1" applyFill="1" applyBorder="1" applyAlignment="1">
      <alignment horizontal="left" indent="1"/>
      <protection/>
    </xf>
    <xf numFmtId="0" fontId="1" fillId="0" borderId="12" xfId="57" applyFont="1" applyFill="1" applyBorder="1" applyAlignment="1">
      <alignment horizontal="right"/>
      <protection/>
    </xf>
    <xf numFmtId="0" fontId="1" fillId="0" borderId="12" xfId="57" applyFont="1" applyFill="1" applyBorder="1" applyAlignment="1">
      <alignment horizontal="right" vertical="center"/>
      <protection/>
    </xf>
    <xf numFmtId="165" fontId="1" fillId="0" borderId="11" xfId="57" applyNumberFormat="1" applyFont="1" applyFill="1" applyBorder="1" applyAlignment="1">
      <alignment horizontal="right" vertical="center"/>
      <protection/>
    </xf>
    <xf numFmtId="165" fontId="1" fillId="0" borderId="10" xfId="57" applyNumberFormat="1" applyFont="1" applyFill="1" applyBorder="1" applyAlignment="1">
      <alignment horizontal="right" vertical="center"/>
      <protection/>
    </xf>
    <xf numFmtId="0" fontId="1" fillId="0" borderId="0" xfId="57" applyNumberFormat="1" applyFont="1" applyFill="1" applyBorder="1" applyAlignment="1">
      <alignment horizontal="right" vertical="center"/>
      <protection/>
    </xf>
    <xf numFmtId="165" fontId="1" fillId="0" borderId="0" xfId="57" applyNumberFormat="1" applyFont="1" applyFill="1" applyBorder="1" applyAlignment="1">
      <alignment horizontal="right" vertical="center"/>
      <protection/>
    </xf>
    <xf numFmtId="165" fontId="1" fillId="0" borderId="17" xfId="57" applyNumberFormat="1" applyFont="1" applyFill="1" applyBorder="1" applyAlignment="1">
      <alignment horizontal="right" vertical="center"/>
      <protection/>
    </xf>
    <xf numFmtId="0" fontId="0" fillId="0" borderId="12" xfId="57" applyFill="1" applyBorder="1" applyAlignment="1">
      <alignment horizontal="left" vertical="top" wrapText="1" indent="1"/>
      <protection/>
    </xf>
    <xf numFmtId="0" fontId="1" fillId="0" borderId="12" xfId="57" applyFont="1" applyFill="1" applyBorder="1" applyAlignment="1">
      <alignment horizontal="left" vertical="top" wrapText="1" indent="1"/>
      <protection/>
    </xf>
    <xf numFmtId="0" fontId="1" fillId="0" borderId="12" xfId="57" applyFont="1" applyFill="1" applyBorder="1" applyAlignment="1">
      <alignment horizontal="right" vertical="top" wrapText="1"/>
      <protection/>
    </xf>
    <xf numFmtId="0" fontId="11" fillId="0" borderId="12" xfId="57" applyFont="1" applyFill="1" applyBorder="1" applyAlignment="1">
      <alignment horizontal="right" vertical="center"/>
      <protection/>
    </xf>
    <xf numFmtId="165" fontId="11" fillId="0" borderId="11" xfId="57" applyNumberFormat="1" applyFont="1" applyFill="1" applyBorder="1" applyAlignment="1">
      <alignment horizontal="right" vertical="center"/>
      <protection/>
    </xf>
    <xf numFmtId="165" fontId="11" fillId="0" borderId="10" xfId="57" applyNumberFormat="1" applyFont="1" applyFill="1" applyBorder="1" applyAlignment="1">
      <alignment horizontal="right" vertical="center"/>
      <protection/>
    </xf>
    <xf numFmtId="0" fontId="11" fillId="0" borderId="0" xfId="57" applyNumberFormat="1" applyFont="1" applyFill="1" applyBorder="1" applyAlignment="1">
      <alignment horizontal="right" vertical="center"/>
      <protection/>
    </xf>
    <xf numFmtId="0" fontId="11" fillId="0" borderId="0" xfId="57" applyNumberFormat="1" applyFont="1" applyFill="1" applyBorder="1" applyAlignment="1">
      <alignment horizontal="right" vertical="center" wrapText="1"/>
      <protection/>
    </xf>
    <xf numFmtId="0" fontId="12" fillId="0" borderId="0" xfId="57" applyNumberFormat="1" applyFont="1" applyFill="1" applyBorder="1" applyAlignment="1">
      <alignment horizontal="right" vertical="center" wrapText="1"/>
      <protection/>
    </xf>
    <xf numFmtId="165" fontId="11" fillId="0" borderId="17" xfId="57" applyNumberFormat="1" applyFont="1" applyFill="1" applyBorder="1" applyAlignment="1">
      <alignment horizontal="right" vertical="center"/>
      <protection/>
    </xf>
    <xf numFmtId="165" fontId="0" fillId="0" borderId="18" xfId="57" applyNumberFormat="1" applyFill="1" applyBorder="1" applyAlignment="1">
      <alignment horizontal="right" vertical="center"/>
      <protection/>
    </xf>
    <xf numFmtId="0" fontId="0" fillId="0" borderId="19" xfId="57" applyNumberFormat="1" applyFill="1" applyBorder="1" applyAlignment="1">
      <alignment horizontal="right" vertical="center"/>
      <protection/>
    </xf>
    <xf numFmtId="0" fontId="0" fillId="0" borderId="19" xfId="57" applyNumberFormat="1" applyFill="1" applyBorder="1" applyAlignment="1">
      <alignment horizontal="right" vertical="center" wrapText="1"/>
      <protection/>
    </xf>
    <xf numFmtId="0" fontId="6" fillId="0" borderId="19" xfId="57" applyNumberFormat="1" applyFont="1" applyFill="1" applyBorder="1" applyAlignment="1">
      <alignment horizontal="right" vertical="center" wrapText="1"/>
      <protection/>
    </xf>
    <xf numFmtId="165" fontId="0" fillId="0" borderId="20" xfId="57" applyNumberFormat="1" applyFill="1" applyBorder="1" applyAlignment="1">
      <alignment horizontal="right" vertical="center"/>
      <protection/>
    </xf>
    <xf numFmtId="165" fontId="0" fillId="0" borderId="12" xfId="57" applyNumberFormat="1" applyFill="1" applyBorder="1" applyAlignment="1">
      <alignment horizontal="right" vertical="center"/>
      <protection/>
    </xf>
    <xf numFmtId="165" fontId="0" fillId="0" borderId="21" xfId="57" applyNumberFormat="1" applyFill="1" applyBorder="1" applyAlignment="1">
      <alignment horizontal="right" vertical="center"/>
      <protection/>
    </xf>
    <xf numFmtId="0" fontId="0" fillId="0" borderId="21" xfId="57" applyNumberFormat="1" applyFill="1" applyBorder="1" applyAlignment="1">
      <alignment horizontal="right" vertical="center"/>
      <protection/>
    </xf>
    <xf numFmtId="0" fontId="0" fillId="0" borderId="21" xfId="57" applyNumberFormat="1" applyFill="1" applyBorder="1" applyAlignment="1">
      <alignment horizontal="right" vertical="center" wrapText="1"/>
      <protection/>
    </xf>
    <xf numFmtId="0" fontId="6" fillId="0" borderId="21" xfId="57" applyNumberFormat="1" applyFont="1" applyFill="1" applyBorder="1" applyAlignment="1">
      <alignment horizontal="right" vertical="center" wrapText="1"/>
      <protection/>
    </xf>
    <xf numFmtId="165" fontId="0" fillId="0" borderId="12" xfId="57" applyNumberFormat="1" applyFill="1" applyBorder="1" applyAlignment="1">
      <alignment horizontal="right" vertical="center" wrapText="1"/>
      <protection/>
    </xf>
    <xf numFmtId="0" fontId="0" fillId="0" borderId="12" xfId="57" applyNumberFormat="1" applyFill="1" applyBorder="1" applyAlignment="1">
      <alignment horizontal="right" vertical="center" wrapText="1"/>
      <protection/>
    </xf>
    <xf numFmtId="165" fontId="1" fillId="0" borderId="12" xfId="57" applyNumberFormat="1" applyFont="1" applyFill="1" applyBorder="1" applyAlignment="1">
      <alignment horizontal="right" vertical="center"/>
      <protection/>
    </xf>
    <xf numFmtId="0" fontId="1" fillId="0" borderId="12" xfId="57" applyNumberFormat="1" applyFont="1" applyFill="1" applyBorder="1" applyAlignment="1">
      <alignment horizontal="right" vertical="center"/>
      <protection/>
    </xf>
    <xf numFmtId="0" fontId="0" fillId="0" borderId="12" xfId="57" applyNumberFormat="1" applyFill="1" applyBorder="1" applyAlignment="1">
      <alignment horizontal="right" vertical="center"/>
      <protection/>
    </xf>
    <xf numFmtId="0" fontId="6" fillId="0" borderId="12" xfId="57" applyNumberFormat="1" applyFont="1" applyFill="1" applyBorder="1" applyAlignment="1">
      <alignment horizontal="right" vertical="center" wrapText="1"/>
      <protection/>
    </xf>
    <xf numFmtId="0" fontId="0" fillId="0" borderId="12" xfId="57" applyFill="1" applyBorder="1" applyAlignment="1">
      <alignment vertical="top" wrapText="1"/>
      <protection/>
    </xf>
    <xf numFmtId="165" fontId="11" fillId="0" borderId="12" xfId="57" applyNumberFormat="1" applyFont="1" applyFill="1" applyBorder="1" applyAlignment="1">
      <alignment horizontal="right" vertical="center"/>
      <protection/>
    </xf>
    <xf numFmtId="0" fontId="11" fillId="0" borderId="12" xfId="57" applyNumberFormat="1" applyFont="1" applyFill="1" applyBorder="1" applyAlignment="1">
      <alignment horizontal="right" vertical="center"/>
      <protection/>
    </xf>
    <xf numFmtId="0" fontId="11" fillId="0" borderId="12" xfId="57" applyNumberFormat="1" applyFont="1" applyFill="1" applyBorder="1" applyAlignment="1">
      <alignment horizontal="right" vertical="center" wrapText="1"/>
      <protection/>
    </xf>
    <xf numFmtId="0" fontId="12" fillId="0" borderId="12" xfId="57" applyNumberFormat="1" applyFont="1" applyFill="1" applyBorder="1" applyAlignment="1">
      <alignment horizontal="right" vertical="center" wrapText="1"/>
      <protection/>
    </xf>
    <xf numFmtId="0" fontId="1" fillId="0" borderId="0" xfId="57" applyFont="1" applyFill="1" applyBorder="1" applyAlignment="1">
      <alignment vertical="top" wrapText="1"/>
      <protection/>
    </xf>
    <xf numFmtId="0" fontId="1" fillId="0" borderId="0" xfId="57" applyFont="1" applyFill="1" applyBorder="1" applyAlignment="1">
      <alignment horizontal="right" vertical="center" wrapText="1"/>
      <protection/>
    </xf>
    <xf numFmtId="165" fontId="1" fillId="0" borderId="0" xfId="57" applyNumberFormat="1" applyFont="1" applyFill="1" applyBorder="1" applyAlignment="1">
      <alignment horizontal="right" vertical="center" wrapText="1"/>
      <protection/>
    </xf>
    <xf numFmtId="0" fontId="1" fillId="0" borderId="0" xfId="57" applyNumberFormat="1" applyFont="1" applyFill="1" applyBorder="1" applyAlignment="1">
      <alignment horizontal="right" vertical="center" wrapText="1"/>
      <protection/>
    </xf>
    <xf numFmtId="165" fontId="6" fillId="0" borderId="0" xfId="57" applyNumberFormat="1" applyFont="1" applyFill="1" applyBorder="1" applyAlignment="1">
      <alignment horizontal="right" vertical="center"/>
      <protection/>
    </xf>
    <xf numFmtId="165" fontId="0" fillId="0" borderId="0" xfId="57" applyNumberFormat="1" applyFill="1" applyAlignment="1">
      <alignment horizontal="right" vertical="center"/>
      <protection/>
    </xf>
    <xf numFmtId="0" fontId="7" fillId="0" borderId="21" xfId="57" applyFont="1" applyFill="1" applyBorder="1" applyAlignment="1">
      <alignment wrapText="1"/>
      <protection/>
    </xf>
    <xf numFmtId="0" fontId="0" fillId="0" borderId="0" xfId="57" applyFill="1" applyAlignment="1">
      <alignment horizontal="right" vertical="center"/>
      <protection/>
    </xf>
    <xf numFmtId="0" fontId="0" fillId="0" borderId="0" xfId="57" applyNumberFormat="1" applyFill="1" applyAlignment="1">
      <alignment horizontal="right" vertical="center"/>
      <protection/>
    </xf>
    <xf numFmtId="0" fontId="7" fillId="0" borderId="13" xfId="57" applyFont="1" applyFill="1" applyBorder="1" applyAlignment="1">
      <alignment wrapText="1"/>
      <protection/>
    </xf>
    <xf numFmtId="0" fontId="1" fillId="30" borderId="12" xfId="57" applyFont="1" applyFill="1" applyBorder="1">
      <alignment/>
      <protection/>
    </xf>
    <xf numFmtId="167" fontId="4" fillId="30" borderId="12" xfId="47" applyNumberFormat="1" applyFont="1" applyFill="1" applyBorder="1" applyAlignment="1">
      <alignment horizontal="right"/>
    </xf>
    <xf numFmtId="167" fontId="2" fillId="6" borderId="12" xfId="47" applyNumberFormat="1" applyFont="1" applyFill="1" applyBorder="1" applyAlignment="1">
      <alignment horizontal="right" vertical="top"/>
    </xf>
    <xf numFmtId="167" fontId="2" fillId="6" borderId="12" xfId="47" applyNumberFormat="1" applyFont="1" applyFill="1" applyBorder="1" applyAlignment="1">
      <alignment horizontal="right"/>
    </xf>
    <xf numFmtId="0" fontId="0" fillId="0" borderId="12" xfId="57" applyFont="1" applyFill="1" applyBorder="1" applyAlignment="1">
      <alignment horizontal="left" vertical="top" wrapText="1" indent="1"/>
      <protection/>
    </xf>
    <xf numFmtId="0" fontId="0" fillId="0" borderId="12" xfId="57" applyFont="1" applyFill="1" applyBorder="1" applyAlignment="1">
      <alignment horizontal="left" indent="1"/>
      <protection/>
    </xf>
    <xf numFmtId="165" fontId="0" fillId="31" borderId="12" xfId="57" applyNumberFormat="1" applyFill="1" applyBorder="1" applyAlignment="1">
      <alignment horizontal="right" vertical="center" wrapText="1"/>
      <protection/>
    </xf>
    <xf numFmtId="167" fontId="2" fillId="31" borderId="12" xfId="47" applyNumberFormat="1" applyFont="1" applyFill="1" applyBorder="1" applyAlignment="1">
      <alignment horizontal="right"/>
    </xf>
    <xf numFmtId="0" fontId="0" fillId="0" borderId="12" xfId="57" applyFont="1" applyFill="1" applyBorder="1" applyAlignment="1">
      <alignment horizontal="right" vertical="center" wrapText="1"/>
      <protection/>
    </xf>
    <xf numFmtId="0" fontId="0" fillId="31" borderId="12" xfId="57" applyFill="1" applyBorder="1" applyAlignment="1">
      <alignment horizontal="right" vertical="center" wrapText="1"/>
      <protection/>
    </xf>
    <xf numFmtId="165" fontId="0" fillId="31" borderId="11" xfId="57" applyNumberFormat="1" applyFill="1" applyBorder="1" applyAlignment="1">
      <alignment horizontal="right" vertical="center" wrapText="1"/>
      <protection/>
    </xf>
    <xf numFmtId="0" fontId="0" fillId="31" borderId="12" xfId="57" applyFont="1" applyFill="1" applyBorder="1" applyAlignment="1">
      <alignment horizontal="left" indent="1"/>
      <protection/>
    </xf>
    <xf numFmtId="167" fontId="3" fillId="0" borderId="11" xfId="47" applyNumberFormat="1" applyFont="1" applyFill="1" applyBorder="1" applyAlignment="1">
      <alignment horizontal="center" vertical="top"/>
    </xf>
    <xf numFmtId="167" fontId="3" fillId="0" borderId="22" xfId="47" applyNumberFormat="1" applyFont="1" applyFill="1" applyBorder="1" applyAlignment="1">
      <alignment horizontal="center" vertical="top"/>
    </xf>
    <xf numFmtId="167" fontId="3" fillId="0" borderId="23" xfId="47" applyNumberFormat="1" applyFont="1" applyFill="1" applyBorder="1" applyAlignment="1">
      <alignment horizontal="center" vertical="top"/>
    </xf>
    <xf numFmtId="0" fontId="0" fillId="0" borderId="12" xfId="0" applyFont="1" applyFill="1" applyBorder="1" applyAlignment="1">
      <alignment horizontal="center" wrapText="1"/>
    </xf>
    <xf numFmtId="0" fontId="0" fillId="0" borderId="24" xfId="0" applyFont="1" applyFill="1" applyBorder="1" applyAlignment="1">
      <alignment horizontal="center" wrapText="1"/>
    </xf>
    <xf numFmtId="167" fontId="0" fillId="0" borderId="11" xfId="47" applyNumberFormat="1" applyFont="1" applyFill="1" applyBorder="1" applyAlignment="1">
      <alignment horizontal="center"/>
    </xf>
    <xf numFmtId="167" fontId="0" fillId="0" borderId="22" xfId="47" applyNumberFormat="1" applyFont="1" applyFill="1" applyBorder="1" applyAlignment="1">
      <alignment horizontal="center"/>
    </xf>
    <xf numFmtId="167" fontId="0" fillId="0" borderId="23" xfId="47" applyNumberFormat="1" applyFont="1" applyFill="1" applyBorder="1" applyAlignment="1">
      <alignment horizontal="center"/>
    </xf>
    <xf numFmtId="167" fontId="1" fillId="0" borderId="11" xfId="47" applyNumberFormat="1" applyFont="1" applyFill="1" applyBorder="1" applyAlignment="1">
      <alignment horizontal="center"/>
    </xf>
    <xf numFmtId="167" fontId="1" fillId="0" borderId="22" xfId="47" applyNumberFormat="1" applyFont="1" applyFill="1" applyBorder="1" applyAlignment="1">
      <alignment horizontal="center"/>
    </xf>
    <xf numFmtId="167" fontId="1" fillId="0" borderId="23" xfId="47" applyNumberFormat="1" applyFont="1" applyFill="1" applyBorder="1" applyAlignment="1">
      <alignment horizontal="center"/>
    </xf>
    <xf numFmtId="167" fontId="3" fillId="0" borderId="0" xfId="47" applyNumberFormat="1" applyFont="1" applyFill="1" applyBorder="1" applyAlignment="1">
      <alignment horizontal="center" vertical="center" wrapText="1"/>
    </xf>
    <xf numFmtId="167" fontId="2" fillId="0" borderId="0" xfId="47" applyNumberFormat="1" applyFont="1" applyFill="1" applyBorder="1" applyAlignment="1">
      <alignment horizontal="center" vertical="center" wrapText="1"/>
    </xf>
    <xf numFmtId="167" fontId="3" fillId="0" borderId="19" xfId="47" applyNumberFormat="1" applyFont="1" applyFill="1" applyBorder="1" applyAlignment="1">
      <alignment horizontal="center" vertical="top" wrapText="1"/>
    </xf>
    <xf numFmtId="0" fontId="3" fillId="0" borderId="12" xfId="47" applyNumberFormat="1" applyFont="1" applyFill="1" applyBorder="1" applyAlignment="1">
      <alignment horizontal="left" wrapText="1"/>
    </xf>
    <xf numFmtId="15" fontId="3" fillId="0" borderId="12" xfId="47" applyNumberFormat="1" applyFont="1" applyFill="1" applyBorder="1" applyAlignment="1">
      <alignment horizontal="left" wrapText="1"/>
    </xf>
    <xf numFmtId="167" fontId="3" fillId="0" borderId="22" xfId="47" applyNumberFormat="1" applyFont="1" applyFill="1" applyBorder="1" applyAlignment="1">
      <alignment horizontal="center" wrapText="1"/>
    </xf>
    <xf numFmtId="167" fontId="1" fillId="0" borderId="11" xfId="47" applyNumberFormat="1" applyFont="1" applyFill="1" applyBorder="1" applyAlignment="1">
      <alignment horizontal="right"/>
    </xf>
    <xf numFmtId="167" fontId="1" fillId="0" borderId="22" xfId="47" applyNumberFormat="1" applyFont="1" applyFill="1" applyBorder="1" applyAlignment="1">
      <alignment horizontal="right"/>
    </xf>
    <xf numFmtId="167" fontId="1" fillId="0" borderId="23" xfId="47" applyNumberFormat="1" applyFont="1" applyFill="1" applyBorder="1" applyAlignment="1">
      <alignment horizontal="right"/>
    </xf>
    <xf numFmtId="167" fontId="0" fillId="0" borderId="11" xfId="47" applyNumberFormat="1" applyFont="1" applyFill="1" applyBorder="1" applyAlignment="1">
      <alignment horizontal="left"/>
    </xf>
    <xf numFmtId="167" fontId="0" fillId="0" borderId="22" xfId="47" applyNumberFormat="1" applyFont="1" applyFill="1" applyBorder="1" applyAlignment="1">
      <alignment horizontal="left"/>
    </xf>
    <xf numFmtId="167" fontId="0" fillId="0" borderId="23" xfId="47" applyNumberFormat="1" applyFont="1" applyFill="1" applyBorder="1" applyAlignment="1">
      <alignment horizontal="left"/>
    </xf>
    <xf numFmtId="167" fontId="2" fillId="0" borderId="11" xfId="47" applyNumberFormat="1" applyFont="1" applyFill="1" applyBorder="1" applyAlignment="1">
      <alignment horizontal="center"/>
    </xf>
    <xf numFmtId="167" fontId="2" fillId="0" borderId="22" xfId="47" applyNumberFormat="1" applyFont="1" applyFill="1" applyBorder="1" applyAlignment="1">
      <alignment horizontal="center"/>
    </xf>
    <xf numFmtId="167" fontId="2" fillId="0" borderId="23" xfId="47" applyNumberFormat="1" applyFont="1" applyFill="1" applyBorder="1" applyAlignment="1">
      <alignment horizontal="center"/>
    </xf>
    <xf numFmtId="167" fontId="1" fillId="0" borderId="12" xfId="47" applyNumberFormat="1" applyFont="1" applyFill="1" applyBorder="1" applyAlignment="1">
      <alignment horizontal="right"/>
    </xf>
    <xf numFmtId="167" fontId="0" fillId="0" borderId="12" xfId="47" applyNumberFormat="1" applyFont="1" applyFill="1" applyBorder="1" applyAlignment="1">
      <alignment horizontal="right"/>
    </xf>
    <xf numFmtId="0" fontId="5" fillId="0" borderId="12" xfId="47" applyNumberFormat="1" applyFont="1" applyFill="1" applyBorder="1" applyAlignment="1">
      <alignment horizontal="left"/>
    </xf>
    <xf numFmtId="14" fontId="5" fillId="0" borderId="11" xfId="47" applyNumberFormat="1" applyFont="1" applyFill="1" applyBorder="1" applyAlignment="1">
      <alignment horizontal="left"/>
    </xf>
    <xf numFmtId="14" fontId="5" fillId="0" borderId="22" xfId="47" applyNumberFormat="1" applyFont="1" applyFill="1" applyBorder="1" applyAlignment="1">
      <alignment horizontal="left"/>
    </xf>
    <xf numFmtId="14" fontId="5" fillId="0" borderId="23" xfId="47" applyNumberFormat="1" applyFont="1" applyFill="1" applyBorder="1" applyAlignment="1">
      <alignment horizontal="left"/>
    </xf>
    <xf numFmtId="167" fontId="0" fillId="0" borderId="0" xfId="47" applyNumberFormat="1" applyFont="1" applyFill="1" applyBorder="1" applyAlignment="1">
      <alignment horizontal="center" vertical="top" wrapText="1"/>
    </xf>
    <xf numFmtId="167" fontId="3" fillId="0" borderId="0" xfId="47" applyNumberFormat="1" applyFont="1" applyFill="1" applyBorder="1" applyAlignment="1">
      <alignment horizontal="center" wrapText="1"/>
    </xf>
    <xf numFmtId="167" fontId="3" fillId="0" borderId="0" xfId="47" applyNumberFormat="1" applyFont="1" applyFill="1" applyBorder="1" applyAlignment="1">
      <alignment horizontal="center" vertical="top" wrapText="1"/>
    </xf>
    <xf numFmtId="167" fontId="9" fillId="0" borderId="0" xfId="47" applyNumberFormat="1" applyFont="1" applyFill="1" applyBorder="1" applyAlignment="1">
      <alignment horizontal="center" vertical="top" wrapText="1"/>
    </xf>
    <xf numFmtId="167" fontId="9" fillId="0" borderId="19" xfId="47" applyNumberFormat="1" applyFont="1" applyFill="1" applyBorder="1" applyAlignment="1">
      <alignment horizontal="center" vertical="top" wrapText="1"/>
    </xf>
    <xf numFmtId="167" fontId="9" fillId="0" borderId="0" xfId="47" applyNumberFormat="1" applyFont="1" applyFill="1" applyBorder="1" applyAlignment="1">
      <alignment horizontal="left" vertical="top" wrapText="1"/>
    </xf>
    <xf numFmtId="0" fontId="2" fillId="0" borderId="12" xfId="0" applyFont="1" applyFill="1" applyBorder="1" applyAlignment="1">
      <alignment horizontal="left" vertical="top" wrapText="1"/>
    </xf>
    <xf numFmtId="165" fontId="7" fillId="0" borderId="12" xfId="57" applyNumberFormat="1" applyFont="1" applyFill="1" applyBorder="1" applyAlignment="1">
      <alignment vertical="top" wrapText="1"/>
      <protection/>
    </xf>
    <xf numFmtId="0" fontId="0" fillId="0" borderId="12" xfId="57" applyFill="1" applyBorder="1" applyAlignment="1">
      <alignment/>
      <protection/>
    </xf>
    <xf numFmtId="0" fontId="7" fillId="0" borderId="12" xfId="57" applyFont="1" applyFill="1" applyBorder="1" applyAlignment="1">
      <alignment horizontal="left" vertical="top" wrapText="1"/>
      <protection/>
    </xf>
    <xf numFmtId="0" fontId="7" fillId="0" borderId="12" xfId="57" applyFont="1" applyFill="1" applyBorder="1" applyAlignment="1">
      <alignment vertical="top" wrapText="1"/>
      <protection/>
    </xf>
    <xf numFmtId="0" fontId="0" fillId="0" borderId="12" xfId="57" applyFill="1" applyBorder="1" applyAlignment="1">
      <alignment vertical="top"/>
      <protection/>
    </xf>
    <xf numFmtId="0" fontId="7" fillId="0" borderId="12" xfId="57" applyFont="1" applyFill="1" applyBorder="1" applyAlignment="1">
      <alignment wrapText="1"/>
      <protection/>
    </xf>
    <xf numFmtId="0" fontId="0" fillId="0" borderId="12" xfId="57" applyFill="1" applyBorder="1" applyAlignment="1">
      <alignment horizontal="right" vertical="center"/>
      <protection/>
    </xf>
    <xf numFmtId="165" fontId="0" fillId="0" borderId="12" xfId="57" applyNumberFormat="1" applyFill="1" applyBorder="1" applyAlignment="1">
      <alignment horizontal="right" vertical="center"/>
      <protection/>
    </xf>
    <xf numFmtId="0" fontId="0" fillId="0" borderId="12" xfId="57" applyNumberFormat="1" applyFill="1" applyBorder="1" applyAlignment="1">
      <alignment horizontal="right" vertical="center"/>
      <protection/>
    </xf>
    <xf numFmtId="0" fontId="7" fillId="0" borderId="12" xfId="57" applyFont="1" applyFill="1" applyBorder="1" applyAlignment="1">
      <alignment horizontal="left" wrapText="1"/>
      <protection/>
    </xf>
    <xf numFmtId="167" fontId="1" fillId="30" borderId="11" xfId="47" applyNumberFormat="1" applyFont="1" applyFill="1" applyBorder="1" applyAlignment="1">
      <alignment horizontal="right"/>
    </xf>
    <xf numFmtId="167" fontId="1" fillId="30" borderId="22" xfId="47" applyNumberFormat="1" applyFont="1" applyFill="1" applyBorder="1" applyAlignment="1">
      <alignment horizontal="right"/>
    </xf>
    <xf numFmtId="167" fontId="1" fillId="30" borderId="23" xfId="47"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65"/>
  <sheetViews>
    <sheetView tabSelected="1" zoomScale="90" zoomScaleNormal="90" zoomScalePageLayoutView="0" workbookViewId="0" topLeftCell="A2">
      <selection activeCell="B39" sqref="B39"/>
    </sheetView>
  </sheetViews>
  <sheetFormatPr defaultColWidth="8.8515625" defaultRowHeight="12.75"/>
  <cols>
    <col min="1" max="1" width="36.7109375" style="3" customWidth="1"/>
    <col min="2" max="2" width="10.140625" style="36" customWidth="1"/>
    <col min="3" max="3" width="36.7109375" style="3" customWidth="1"/>
    <col min="4" max="4" width="10.140625" style="36" customWidth="1"/>
    <col min="5" max="5" width="27.421875" style="3" hidden="1" customWidth="1"/>
    <col min="6" max="8" width="8.8515625" style="3" hidden="1" customWidth="1"/>
    <col min="9" max="9" width="17.7109375" style="3" hidden="1" customWidth="1"/>
    <col min="10" max="10" width="0.13671875" style="3" hidden="1" customWidth="1"/>
    <col min="11" max="11" width="3.28125" style="1" customWidth="1"/>
    <col min="12" max="12" width="15.421875" style="1" customWidth="1"/>
    <col min="13" max="13" width="7.140625" style="1" customWidth="1"/>
    <col min="14" max="14" width="6.8515625" style="1" customWidth="1"/>
    <col min="15" max="15" width="8.8515625" style="1" customWidth="1"/>
    <col min="16" max="16384" width="8.8515625" style="3" customWidth="1"/>
  </cols>
  <sheetData>
    <row r="1" spans="1:16" ht="23.25" customHeight="1">
      <c r="A1" s="174" t="s">
        <v>135</v>
      </c>
      <c r="B1" s="175"/>
      <c r="C1" s="175"/>
      <c r="D1" s="175"/>
      <c r="E1" s="42"/>
      <c r="F1" s="42"/>
      <c r="G1" s="42"/>
      <c r="H1" s="42"/>
      <c r="I1" s="42"/>
      <c r="J1" s="42"/>
      <c r="K1" s="43"/>
      <c r="L1" s="43"/>
      <c r="M1" s="43"/>
      <c r="N1" s="43"/>
      <c r="O1" s="43"/>
      <c r="P1" s="44"/>
    </row>
    <row r="2" spans="1:16" ht="14.25" customHeight="1">
      <c r="A2" s="176" t="s">
        <v>0</v>
      </c>
      <c r="B2" s="176"/>
      <c r="C2" s="176"/>
      <c r="D2" s="176"/>
      <c r="E2" s="42"/>
      <c r="F2" s="42"/>
      <c r="G2" s="42"/>
      <c r="H2" s="42"/>
      <c r="I2" s="42"/>
      <c r="J2" s="42"/>
      <c r="K2" s="43"/>
      <c r="L2" s="43"/>
      <c r="M2" s="43"/>
      <c r="N2" s="43"/>
      <c r="O2" s="43"/>
      <c r="P2" s="44"/>
    </row>
    <row r="3" spans="1:16" ht="27" customHeight="1">
      <c r="A3" s="45" t="s">
        <v>82</v>
      </c>
      <c r="B3" s="177" t="s">
        <v>143</v>
      </c>
      <c r="C3" s="177"/>
      <c r="D3" s="177"/>
      <c r="E3" s="42"/>
      <c r="F3" s="42"/>
      <c r="G3" s="42"/>
      <c r="H3" s="42"/>
      <c r="I3" s="42"/>
      <c r="J3" s="42"/>
      <c r="K3" s="43"/>
      <c r="L3" s="43"/>
      <c r="M3" s="43"/>
      <c r="N3" s="43"/>
      <c r="O3" s="43"/>
      <c r="P3" s="44"/>
    </row>
    <row r="4" spans="1:16" ht="27" customHeight="1">
      <c r="A4" s="45" t="s">
        <v>83</v>
      </c>
      <c r="B4" s="178" t="s">
        <v>152</v>
      </c>
      <c r="C4" s="177"/>
      <c r="D4" s="177"/>
      <c r="E4" s="42"/>
      <c r="F4" s="42"/>
      <c r="G4" s="42"/>
      <c r="H4" s="42"/>
      <c r="I4" s="42"/>
      <c r="J4" s="42"/>
      <c r="K4" s="43"/>
      <c r="L4" s="43"/>
      <c r="M4" s="43"/>
      <c r="N4" s="43"/>
      <c r="O4" s="43"/>
      <c r="P4" s="44"/>
    </row>
    <row r="5" spans="1:16" ht="9" customHeight="1">
      <c r="A5" s="179"/>
      <c r="B5" s="179"/>
      <c r="C5" s="179"/>
      <c r="D5" s="179"/>
      <c r="E5" s="42"/>
      <c r="F5" s="42"/>
      <c r="G5" s="42"/>
      <c r="H5" s="42"/>
      <c r="I5" s="42"/>
      <c r="J5" s="42"/>
      <c r="K5" s="43"/>
      <c r="L5" s="43"/>
      <c r="M5" s="43"/>
      <c r="N5" s="43"/>
      <c r="O5" s="43"/>
      <c r="P5" s="44"/>
    </row>
    <row r="6" spans="1:16" ht="13.5">
      <c r="A6" s="46" t="s">
        <v>87</v>
      </c>
      <c r="B6" s="47"/>
      <c r="C6" s="46" t="s">
        <v>88</v>
      </c>
      <c r="D6" s="48"/>
      <c r="E6" s="49"/>
      <c r="F6" s="49"/>
      <c r="G6" s="49"/>
      <c r="H6" s="49"/>
      <c r="I6" s="49"/>
      <c r="J6" s="49"/>
      <c r="K6" s="43"/>
      <c r="L6" s="50" t="s">
        <v>37</v>
      </c>
      <c r="M6" s="43"/>
      <c r="N6" s="43"/>
      <c r="O6" s="43"/>
      <c r="P6" s="44"/>
    </row>
    <row r="7" spans="1:16" ht="9" customHeight="1">
      <c r="A7" s="163"/>
      <c r="B7" s="164"/>
      <c r="C7" s="164"/>
      <c r="D7" s="165"/>
      <c r="E7" s="49"/>
      <c r="F7" s="49"/>
      <c r="G7" s="49"/>
      <c r="H7" s="49"/>
      <c r="I7" s="49"/>
      <c r="J7" s="49"/>
      <c r="K7" s="43"/>
      <c r="L7" s="43"/>
      <c r="M7" s="43"/>
      <c r="N7" s="43"/>
      <c r="O7" s="43"/>
      <c r="P7" s="44"/>
    </row>
    <row r="8" spans="1:16" ht="12" customHeight="1">
      <c r="A8" s="51" t="s">
        <v>89</v>
      </c>
      <c r="B8" s="47"/>
      <c r="C8" s="51" t="s">
        <v>90</v>
      </c>
      <c r="D8" s="48"/>
      <c r="E8" s="49"/>
      <c r="F8" s="49"/>
      <c r="G8" s="49"/>
      <c r="H8" s="49"/>
      <c r="I8" s="49"/>
      <c r="J8" s="49"/>
      <c r="K8" s="43"/>
      <c r="L8" s="166" t="s">
        <v>38</v>
      </c>
      <c r="M8" s="166" t="s">
        <v>5</v>
      </c>
      <c r="N8" s="166" t="s">
        <v>39</v>
      </c>
      <c r="O8" s="166" t="s">
        <v>40</v>
      </c>
      <c r="P8" s="44"/>
    </row>
    <row r="9" spans="1:16" ht="12" customHeight="1" thickBot="1">
      <c r="A9" s="52" t="s">
        <v>69</v>
      </c>
      <c r="B9" s="47">
        <v>3000</v>
      </c>
      <c r="C9" s="52" t="s">
        <v>91</v>
      </c>
      <c r="D9" s="53">
        <v>0</v>
      </c>
      <c r="E9" s="49"/>
      <c r="F9" s="49"/>
      <c r="G9" s="49"/>
      <c r="H9" s="49"/>
      <c r="I9" s="49"/>
      <c r="J9" s="49"/>
      <c r="K9" s="43"/>
      <c r="L9" s="167"/>
      <c r="M9" s="167"/>
      <c r="N9" s="167"/>
      <c r="O9" s="167"/>
      <c r="P9" s="44"/>
    </row>
    <row r="10" spans="1:16" ht="12" customHeight="1">
      <c r="A10" s="52" t="s">
        <v>70</v>
      </c>
      <c r="B10" s="47">
        <v>6000</v>
      </c>
      <c r="C10" s="52"/>
      <c r="D10" s="53"/>
      <c r="E10" s="49"/>
      <c r="F10" s="49"/>
      <c r="G10" s="49"/>
      <c r="H10" s="49"/>
      <c r="I10" s="49"/>
      <c r="J10" s="49"/>
      <c r="K10" s="43"/>
      <c r="L10" s="43"/>
      <c r="M10" s="43"/>
      <c r="N10" s="43"/>
      <c r="O10" s="43"/>
      <c r="P10" s="44"/>
    </row>
    <row r="11" spans="1:16" ht="12">
      <c r="A11" s="52" t="s">
        <v>142</v>
      </c>
      <c r="B11" s="47">
        <v>120</v>
      </c>
      <c r="C11" s="52" t="s">
        <v>93</v>
      </c>
      <c r="D11" s="53">
        <v>0</v>
      </c>
      <c r="E11" s="49"/>
      <c r="F11" s="49"/>
      <c r="G11" s="49"/>
      <c r="H11" s="49"/>
      <c r="I11" s="49"/>
      <c r="J11" s="49"/>
      <c r="K11" s="43"/>
      <c r="L11" s="43"/>
      <c r="M11" s="43"/>
      <c r="N11" s="43"/>
      <c r="O11" s="43"/>
      <c r="P11" s="44"/>
    </row>
    <row r="12" spans="1:16" ht="12">
      <c r="A12" s="54" t="s">
        <v>68</v>
      </c>
      <c r="B12" s="153">
        <f>'Beg. Inv.'!C18</f>
        <v>0</v>
      </c>
      <c r="C12" s="52" t="s">
        <v>94</v>
      </c>
      <c r="D12" s="53">
        <v>0</v>
      </c>
      <c r="E12" s="49"/>
      <c r="F12" s="49"/>
      <c r="G12" s="49"/>
      <c r="H12" s="49"/>
      <c r="I12" s="49"/>
      <c r="J12" s="49"/>
      <c r="K12" s="43"/>
      <c r="L12" s="43"/>
      <c r="M12" s="43"/>
      <c r="N12" s="43"/>
      <c r="O12" s="43"/>
      <c r="P12" s="44"/>
    </row>
    <row r="13" spans="1:16" s="1" customFormat="1" ht="12">
      <c r="A13" s="55" t="s">
        <v>67</v>
      </c>
      <c r="B13" s="153">
        <f>'Beg. Inv.'!C25</f>
        <v>220</v>
      </c>
      <c r="C13" s="56"/>
      <c r="D13" s="53"/>
      <c r="E13" s="57"/>
      <c r="F13" s="57"/>
      <c r="G13" s="57"/>
      <c r="H13" s="57"/>
      <c r="I13" s="57"/>
      <c r="J13" s="57"/>
      <c r="K13" s="43"/>
      <c r="L13" s="43"/>
      <c r="M13" s="43"/>
      <c r="N13" s="43"/>
      <c r="O13" s="43"/>
      <c r="P13" s="43"/>
    </row>
    <row r="14" spans="1:16" ht="12">
      <c r="A14" s="52" t="s">
        <v>95</v>
      </c>
      <c r="B14" s="153">
        <f>'Beg. Inv.'!C32</f>
        <v>600</v>
      </c>
      <c r="C14" s="58"/>
      <c r="D14" s="53"/>
      <c r="E14" s="49"/>
      <c r="F14" s="49"/>
      <c r="G14" s="49"/>
      <c r="H14" s="49"/>
      <c r="I14" s="49"/>
      <c r="J14" s="49"/>
      <c r="K14" s="43"/>
      <c r="L14" s="43"/>
      <c r="M14" s="43"/>
      <c r="N14" s="43"/>
      <c r="O14" s="43"/>
      <c r="P14" s="44"/>
    </row>
    <row r="15" spans="1:16" ht="12">
      <c r="A15" s="54" t="s">
        <v>96</v>
      </c>
      <c r="B15" s="153">
        <f>'Beg. Inv.'!C40</f>
        <v>7300</v>
      </c>
      <c r="C15" s="59" t="s">
        <v>99</v>
      </c>
      <c r="D15" s="60">
        <v>0</v>
      </c>
      <c r="E15" s="49"/>
      <c r="F15" s="49"/>
      <c r="G15" s="49"/>
      <c r="H15" s="49"/>
      <c r="I15" s="49"/>
      <c r="J15" s="49"/>
      <c r="K15" s="43"/>
      <c r="L15" s="61"/>
      <c r="M15" s="61"/>
      <c r="N15" s="61"/>
      <c r="O15" s="61"/>
      <c r="P15" s="44"/>
    </row>
    <row r="16" spans="1:16" ht="12.75" customHeight="1">
      <c r="A16" s="52" t="s">
        <v>98</v>
      </c>
      <c r="B16" s="153">
        <f>'Beg. Inv.'!C47</f>
        <v>0</v>
      </c>
      <c r="C16" s="59" t="s">
        <v>99</v>
      </c>
      <c r="D16" s="60">
        <v>0</v>
      </c>
      <c r="E16" s="49"/>
      <c r="F16" s="49"/>
      <c r="G16" s="49"/>
      <c r="H16" s="49"/>
      <c r="I16" s="49"/>
      <c r="J16" s="49"/>
      <c r="K16" s="43"/>
      <c r="L16" s="61"/>
      <c r="M16" s="61"/>
      <c r="N16" s="61"/>
      <c r="O16" s="61"/>
      <c r="P16" s="44"/>
    </row>
    <row r="17" spans="1:16" ht="12">
      <c r="A17" s="54" t="s">
        <v>100</v>
      </c>
      <c r="B17" s="153">
        <f>'Beg. Inv.'!C54</f>
        <v>1077</v>
      </c>
      <c r="C17" s="59" t="s">
        <v>102</v>
      </c>
      <c r="D17" s="60">
        <v>0</v>
      </c>
      <c r="E17" s="49"/>
      <c r="F17" s="49"/>
      <c r="G17" s="49"/>
      <c r="H17" s="49"/>
      <c r="I17" s="49"/>
      <c r="J17" s="49"/>
      <c r="K17" s="43"/>
      <c r="L17" s="61"/>
      <c r="M17" s="61"/>
      <c r="N17" s="61"/>
      <c r="O17" s="61"/>
      <c r="P17" s="44"/>
    </row>
    <row r="18" spans="1:16" ht="12">
      <c r="A18" s="54" t="s">
        <v>101</v>
      </c>
      <c r="B18" s="153">
        <f>'Beg. Inv.'!C61</f>
        <v>0</v>
      </c>
      <c r="C18" s="59" t="s">
        <v>102</v>
      </c>
      <c r="D18" s="60">
        <v>0</v>
      </c>
      <c r="E18" s="49"/>
      <c r="F18" s="49"/>
      <c r="G18" s="49"/>
      <c r="H18" s="49"/>
      <c r="I18" s="49"/>
      <c r="J18" s="49"/>
      <c r="K18" s="43"/>
      <c r="L18" s="61"/>
      <c r="M18" s="61"/>
      <c r="N18" s="61"/>
      <c r="O18" s="61"/>
      <c r="P18" s="44"/>
    </row>
    <row r="19" spans="1:16" ht="12">
      <c r="A19" s="52" t="s">
        <v>66</v>
      </c>
      <c r="B19" s="153">
        <f>'Beg. Inv.'!C68</f>
        <v>2540</v>
      </c>
      <c r="C19" s="59" t="s">
        <v>103</v>
      </c>
      <c r="D19" s="60">
        <v>0</v>
      </c>
      <c r="E19" s="49"/>
      <c r="F19" s="49"/>
      <c r="G19" s="49"/>
      <c r="H19" s="49"/>
      <c r="I19" s="49"/>
      <c r="J19" s="49"/>
      <c r="K19" s="43"/>
      <c r="L19" s="43"/>
      <c r="M19" s="43"/>
      <c r="N19" s="43"/>
      <c r="O19" s="43"/>
      <c r="P19" s="44"/>
    </row>
    <row r="20" spans="1:16" ht="12">
      <c r="A20" s="58"/>
      <c r="B20" s="47"/>
      <c r="C20" s="59" t="s">
        <v>97</v>
      </c>
      <c r="D20" s="60">
        <v>0</v>
      </c>
      <c r="E20" s="49"/>
      <c r="F20" s="49"/>
      <c r="G20" s="49"/>
      <c r="H20" s="49"/>
      <c r="I20" s="49"/>
      <c r="J20" s="49"/>
      <c r="K20" s="43"/>
      <c r="L20" s="43"/>
      <c r="M20" s="43"/>
      <c r="N20" s="43"/>
      <c r="O20" s="43"/>
      <c r="P20" s="44"/>
    </row>
    <row r="21" spans="1:16" ht="12">
      <c r="A21" s="52" t="s">
        <v>104</v>
      </c>
      <c r="B21" s="153">
        <f>'Beg. Inv.'!C75</f>
        <v>0</v>
      </c>
      <c r="C21" s="59" t="s">
        <v>105</v>
      </c>
      <c r="D21" s="60">
        <v>0</v>
      </c>
      <c r="E21" s="49"/>
      <c r="F21" s="49"/>
      <c r="G21" s="49"/>
      <c r="H21" s="49"/>
      <c r="I21" s="49"/>
      <c r="J21" s="49"/>
      <c r="K21" s="43"/>
      <c r="L21" s="43"/>
      <c r="M21" s="43"/>
      <c r="N21" s="43"/>
      <c r="O21" s="43"/>
      <c r="P21" s="44"/>
    </row>
    <row r="22" spans="1:16" ht="12">
      <c r="A22" s="52"/>
      <c r="B22" s="47"/>
      <c r="C22" s="52"/>
      <c r="D22" s="47"/>
      <c r="E22" s="49"/>
      <c r="F22" s="49"/>
      <c r="G22" s="49"/>
      <c r="H22" s="49"/>
      <c r="I22" s="49"/>
      <c r="J22" s="49"/>
      <c r="K22" s="43"/>
      <c r="L22" s="43"/>
      <c r="M22" s="43"/>
      <c r="N22" s="43"/>
      <c r="O22" s="43"/>
      <c r="P22" s="44"/>
    </row>
    <row r="23" spans="1:16" ht="12.75">
      <c r="A23" s="62" t="s">
        <v>106</v>
      </c>
      <c r="B23" s="63">
        <f>SUM(B9:B21)</f>
        <v>20857</v>
      </c>
      <c r="C23" s="62" t="s">
        <v>107</v>
      </c>
      <c r="D23" s="63">
        <f>SUM(D9:D22)</f>
        <v>0</v>
      </c>
      <c r="E23" s="44"/>
      <c r="F23" s="44"/>
      <c r="G23" s="44"/>
      <c r="H23" s="44"/>
      <c r="I23" s="44"/>
      <c r="J23" s="44"/>
      <c r="K23" s="43"/>
      <c r="L23" s="43"/>
      <c r="M23" s="43"/>
      <c r="N23" s="43"/>
      <c r="O23" s="43"/>
      <c r="P23" s="44"/>
    </row>
    <row r="24" spans="1:16" ht="9" customHeight="1">
      <c r="A24" s="168"/>
      <c r="B24" s="169"/>
      <c r="C24" s="169"/>
      <c r="D24" s="170"/>
      <c r="E24" s="44"/>
      <c r="F24" s="44"/>
      <c r="G24" s="44"/>
      <c r="H24" s="44"/>
      <c r="I24" s="44"/>
      <c r="J24" s="44"/>
      <c r="K24" s="43"/>
      <c r="L24" s="43"/>
      <c r="M24" s="43"/>
      <c r="N24" s="43"/>
      <c r="O24" s="43"/>
      <c r="P24" s="44"/>
    </row>
    <row r="25" spans="1:16" ht="12.75">
      <c r="A25" s="62" t="s">
        <v>108</v>
      </c>
      <c r="B25" s="53"/>
      <c r="C25" s="62" t="s">
        <v>26</v>
      </c>
      <c r="D25" s="53"/>
      <c r="E25" s="44"/>
      <c r="F25" s="44"/>
      <c r="G25" s="64"/>
      <c r="H25" s="44"/>
      <c r="I25" s="44"/>
      <c r="J25" s="44"/>
      <c r="K25" s="43"/>
      <c r="L25" s="43"/>
      <c r="M25" s="43"/>
      <c r="N25" s="43"/>
      <c r="O25" s="43"/>
      <c r="P25" s="44"/>
    </row>
    <row r="26" spans="1:16" ht="12">
      <c r="A26" s="54" t="s">
        <v>109</v>
      </c>
      <c r="B26" s="154">
        <f>'Beg. Inv.'!C84</f>
        <v>30000</v>
      </c>
      <c r="C26" s="54" t="s">
        <v>110</v>
      </c>
      <c r="D26" s="158">
        <v>0</v>
      </c>
      <c r="E26" s="44"/>
      <c r="F26" s="44"/>
      <c r="G26" s="44"/>
      <c r="H26" s="44"/>
      <c r="I26" s="44"/>
      <c r="J26" s="44"/>
      <c r="K26" s="43"/>
      <c r="L26" s="61"/>
      <c r="M26" s="61"/>
      <c r="N26" s="61"/>
      <c r="O26" s="61"/>
      <c r="P26" s="44"/>
    </row>
    <row r="27" spans="1:16" ht="12">
      <c r="A27" s="54" t="s">
        <v>111</v>
      </c>
      <c r="B27" s="53">
        <f>'Beg. Inv.'!C91</f>
        <v>0</v>
      </c>
      <c r="C27" s="54" t="s">
        <v>110</v>
      </c>
      <c r="D27" s="53">
        <v>0</v>
      </c>
      <c r="E27" s="44"/>
      <c r="F27" s="44"/>
      <c r="G27" s="44"/>
      <c r="H27" s="44"/>
      <c r="I27" s="44"/>
      <c r="J27" s="44"/>
      <c r="K27" s="43"/>
      <c r="L27" s="61"/>
      <c r="M27" s="61"/>
      <c r="N27" s="61"/>
      <c r="O27" s="61"/>
      <c r="P27" s="44"/>
    </row>
    <row r="28" spans="1:16" ht="12">
      <c r="A28" s="54" t="s">
        <v>112</v>
      </c>
      <c r="B28" s="53">
        <f>'Beg. Inv.'!C98</f>
        <v>27000</v>
      </c>
      <c r="C28" s="54" t="s">
        <v>110</v>
      </c>
      <c r="D28" s="53">
        <v>0</v>
      </c>
      <c r="E28" s="44"/>
      <c r="F28" s="44"/>
      <c r="G28" s="44"/>
      <c r="H28" s="44"/>
      <c r="I28" s="44"/>
      <c r="J28" s="44"/>
      <c r="K28" s="43"/>
      <c r="L28" s="61"/>
      <c r="M28" s="61"/>
      <c r="N28" s="61"/>
      <c r="O28" s="61"/>
      <c r="P28" s="44"/>
    </row>
    <row r="29" spans="1:16" ht="12">
      <c r="A29" s="54" t="s">
        <v>113</v>
      </c>
      <c r="B29" s="53">
        <f>'Beg. Inv.'!C108</f>
        <v>25000</v>
      </c>
      <c r="C29" s="54" t="s">
        <v>110</v>
      </c>
      <c r="D29" s="53">
        <v>0</v>
      </c>
      <c r="E29" s="44"/>
      <c r="F29" s="44"/>
      <c r="G29" s="44"/>
      <c r="H29" s="44"/>
      <c r="I29" s="44"/>
      <c r="J29" s="44"/>
      <c r="K29" s="43"/>
      <c r="L29" s="61"/>
      <c r="M29" s="61"/>
      <c r="N29" s="61"/>
      <c r="O29" s="61"/>
      <c r="P29" s="44"/>
    </row>
    <row r="30" spans="1:16" ht="12">
      <c r="A30" s="54" t="s">
        <v>114</v>
      </c>
      <c r="B30" s="53">
        <v>0</v>
      </c>
      <c r="C30" s="54" t="s">
        <v>110</v>
      </c>
      <c r="D30" s="53">
        <v>0</v>
      </c>
      <c r="E30" s="44"/>
      <c r="F30" s="44"/>
      <c r="G30" s="44"/>
      <c r="H30" s="44"/>
      <c r="I30" s="44"/>
      <c r="J30" s="44"/>
      <c r="K30" s="43"/>
      <c r="L30" s="61"/>
      <c r="M30" s="61"/>
      <c r="N30" s="61"/>
      <c r="O30" s="61"/>
      <c r="P30" s="44"/>
    </row>
    <row r="31" spans="1:16" ht="12">
      <c r="A31" s="54" t="s">
        <v>115</v>
      </c>
      <c r="B31" s="53">
        <v>0</v>
      </c>
      <c r="C31" s="54" t="s">
        <v>116</v>
      </c>
      <c r="D31" s="53">
        <v>0</v>
      </c>
      <c r="E31" s="44"/>
      <c r="F31" s="44"/>
      <c r="G31" s="44"/>
      <c r="H31" s="44"/>
      <c r="I31" s="44"/>
      <c r="J31" s="44"/>
      <c r="K31" s="43"/>
      <c r="L31" s="61"/>
      <c r="M31" s="61"/>
      <c r="N31" s="61"/>
      <c r="O31" s="61"/>
      <c r="P31" s="44"/>
    </row>
    <row r="32" spans="1:16" ht="12">
      <c r="A32" s="54" t="s">
        <v>117</v>
      </c>
      <c r="B32" s="53">
        <f>'Beg. Inv.'!C115</f>
        <v>0</v>
      </c>
      <c r="C32" s="54" t="s">
        <v>118</v>
      </c>
      <c r="D32" s="53">
        <v>0</v>
      </c>
      <c r="E32" s="44"/>
      <c r="F32" s="44"/>
      <c r="G32" s="44"/>
      <c r="H32" s="44"/>
      <c r="I32" s="44"/>
      <c r="J32" s="44"/>
      <c r="K32" s="43"/>
      <c r="L32" s="43"/>
      <c r="M32" s="43"/>
      <c r="N32" s="43"/>
      <c r="O32" s="43"/>
      <c r="P32" s="44"/>
    </row>
    <row r="33" spans="1:16" ht="12">
      <c r="A33" s="54"/>
      <c r="B33" s="53"/>
      <c r="C33" s="54"/>
      <c r="D33" s="53"/>
      <c r="E33" s="44"/>
      <c r="F33" s="44"/>
      <c r="G33" s="44"/>
      <c r="H33" s="44"/>
      <c r="I33" s="44"/>
      <c r="J33" s="44"/>
      <c r="K33" s="43"/>
      <c r="L33" s="43"/>
      <c r="M33" s="43"/>
      <c r="N33" s="43"/>
      <c r="O33" s="43"/>
      <c r="P33" s="44"/>
    </row>
    <row r="34" spans="1:16" ht="12.75">
      <c r="A34" s="62" t="s">
        <v>119</v>
      </c>
      <c r="B34" s="63">
        <f>SUM(B26:B33)</f>
        <v>82000</v>
      </c>
      <c r="C34" s="62" t="s">
        <v>120</v>
      </c>
      <c r="D34" s="63">
        <f>SUM(D26:D33)</f>
        <v>0</v>
      </c>
      <c r="E34" s="44"/>
      <c r="F34" s="44"/>
      <c r="G34" s="44"/>
      <c r="H34" s="44"/>
      <c r="I34" s="44"/>
      <c r="J34" s="44"/>
      <c r="K34" s="43"/>
      <c r="L34" s="43"/>
      <c r="M34" s="43"/>
      <c r="N34" s="43"/>
      <c r="O34" s="43"/>
      <c r="P34" s="44"/>
    </row>
    <row r="35" spans="1:16" ht="9" customHeight="1">
      <c r="A35" s="183"/>
      <c r="B35" s="184"/>
      <c r="C35" s="184"/>
      <c r="D35" s="185"/>
      <c r="E35" s="44"/>
      <c r="F35" s="44"/>
      <c r="G35" s="44"/>
      <c r="H35" s="44"/>
      <c r="I35" s="44"/>
      <c r="J35" s="44"/>
      <c r="K35" s="43"/>
      <c r="L35" s="43"/>
      <c r="M35" s="43"/>
      <c r="N35" s="43"/>
      <c r="O35" s="43"/>
      <c r="P35" s="44"/>
    </row>
    <row r="36" spans="1:16" ht="12.75">
      <c r="A36" s="62" t="s">
        <v>121</v>
      </c>
      <c r="B36" s="53"/>
      <c r="C36" s="62" t="s">
        <v>27</v>
      </c>
      <c r="D36" s="53"/>
      <c r="E36" s="44"/>
      <c r="F36" s="44"/>
      <c r="G36" s="44"/>
      <c r="H36" s="44"/>
      <c r="I36" s="44"/>
      <c r="J36" s="44"/>
      <c r="K36" s="43"/>
      <c r="L36" s="43"/>
      <c r="M36" s="43"/>
      <c r="N36" s="43"/>
      <c r="O36" s="43"/>
      <c r="P36" s="44"/>
    </row>
    <row r="37" spans="1:16" ht="12">
      <c r="A37" s="54" t="s">
        <v>147</v>
      </c>
      <c r="B37" s="158">
        <v>0</v>
      </c>
      <c r="C37" s="54" t="s">
        <v>123</v>
      </c>
      <c r="D37" s="158">
        <v>240000</v>
      </c>
      <c r="E37" s="44"/>
      <c r="F37" s="44"/>
      <c r="G37" s="44"/>
      <c r="H37" s="44"/>
      <c r="I37" s="44"/>
      <c r="J37" s="44"/>
      <c r="K37" s="43"/>
      <c r="L37" s="61"/>
      <c r="M37" s="61"/>
      <c r="N37" s="61"/>
      <c r="O37" s="61"/>
      <c r="P37" s="44"/>
    </row>
    <row r="38" spans="1:16" ht="12">
      <c r="A38" s="54" t="s">
        <v>125</v>
      </c>
      <c r="B38" s="53">
        <v>0</v>
      </c>
      <c r="C38" s="54" t="s">
        <v>123</v>
      </c>
      <c r="D38" s="53">
        <v>0</v>
      </c>
      <c r="E38" s="44"/>
      <c r="F38" s="44"/>
      <c r="G38" s="44"/>
      <c r="H38" s="44"/>
      <c r="I38" s="44"/>
      <c r="J38" s="44"/>
      <c r="K38" s="43"/>
      <c r="L38" s="61"/>
      <c r="M38" s="61"/>
      <c r="N38" s="61"/>
      <c r="O38" s="61"/>
      <c r="P38" s="44"/>
    </row>
    <row r="39" spans="1:16" ht="12">
      <c r="A39" s="54" t="s">
        <v>124</v>
      </c>
      <c r="B39" s="154">
        <f>'Beg. Inv.'!C124</f>
        <v>275000</v>
      </c>
      <c r="C39" s="54" t="s">
        <v>123</v>
      </c>
      <c r="D39" s="53">
        <v>0</v>
      </c>
      <c r="E39" s="44"/>
      <c r="F39" s="44"/>
      <c r="G39" s="44"/>
      <c r="H39" s="44"/>
      <c r="I39" s="44"/>
      <c r="J39" s="44"/>
      <c r="K39" s="43"/>
      <c r="L39" s="61"/>
      <c r="M39" s="61"/>
      <c r="N39" s="61"/>
      <c r="O39" s="61"/>
      <c r="P39" s="44"/>
    </row>
    <row r="40" spans="1:16" ht="12">
      <c r="A40" s="54" t="s">
        <v>126</v>
      </c>
      <c r="B40" s="154">
        <f>'Beg. Inv.'!C131</f>
        <v>0</v>
      </c>
      <c r="C40" s="54" t="s">
        <v>127</v>
      </c>
      <c r="D40" s="53">
        <v>0</v>
      </c>
      <c r="E40" s="44"/>
      <c r="F40" s="44"/>
      <c r="G40" s="44"/>
      <c r="H40" s="44"/>
      <c r="I40" s="44"/>
      <c r="J40" s="44"/>
      <c r="K40" s="43"/>
      <c r="L40" s="43"/>
      <c r="M40" s="43"/>
      <c r="N40" s="43"/>
      <c r="O40" s="43"/>
      <c r="P40" s="44"/>
    </row>
    <row r="41" spans="1:16" ht="12">
      <c r="A41" s="54"/>
      <c r="B41" s="53"/>
      <c r="C41" s="54"/>
      <c r="D41" s="53"/>
      <c r="E41" s="44"/>
      <c r="F41" s="44"/>
      <c r="G41" s="44"/>
      <c r="H41" s="44"/>
      <c r="I41" s="44"/>
      <c r="J41" s="44"/>
      <c r="K41" s="43"/>
      <c r="L41" s="43"/>
      <c r="M41" s="43"/>
      <c r="N41" s="43"/>
      <c r="O41" s="43"/>
      <c r="P41" s="44"/>
    </row>
    <row r="42" spans="1:16" ht="12.75">
      <c r="A42" s="62" t="s">
        <v>128</v>
      </c>
      <c r="B42" s="63">
        <f>SUM(B37:B41)</f>
        <v>275000</v>
      </c>
      <c r="C42" s="62" t="s">
        <v>129</v>
      </c>
      <c r="D42" s="63">
        <f>SUM(D37:D41)</f>
        <v>240000</v>
      </c>
      <c r="E42" s="44"/>
      <c r="F42" s="44"/>
      <c r="G42" s="44"/>
      <c r="H42" s="44"/>
      <c r="I42" s="44"/>
      <c r="J42" s="44"/>
      <c r="K42" s="43"/>
      <c r="L42" s="43"/>
      <c r="M42" s="43"/>
      <c r="N42" s="43"/>
      <c r="O42" s="43"/>
      <c r="P42" s="44"/>
    </row>
    <row r="43" spans="1:16" ht="9" customHeight="1">
      <c r="A43" s="186"/>
      <c r="B43" s="187"/>
      <c r="C43" s="187"/>
      <c r="D43" s="188"/>
      <c r="E43" s="44"/>
      <c r="F43" s="44"/>
      <c r="G43" s="44"/>
      <c r="H43" s="44"/>
      <c r="I43" s="44"/>
      <c r="J43" s="44"/>
      <c r="K43" s="43"/>
      <c r="L43" s="43"/>
      <c r="M43" s="43"/>
      <c r="N43" s="43"/>
      <c r="O43" s="43"/>
      <c r="P43" s="44"/>
    </row>
    <row r="44" spans="1:16" ht="12.75">
      <c r="A44" s="62" t="s">
        <v>130</v>
      </c>
      <c r="B44" s="63">
        <f>SUM(B23+B34+B42)</f>
        <v>377857</v>
      </c>
      <c r="C44" s="62" t="s">
        <v>131</v>
      </c>
      <c r="D44" s="63">
        <f>SUM(D23+D34+D42)</f>
        <v>240000</v>
      </c>
      <c r="E44" s="44"/>
      <c r="F44" s="44"/>
      <c r="G44" s="44"/>
      <c r="H44" s="44"/>
      <c r="I44" s="44"/>
      <c r="J44" s="44"/>
      <c r="K44" s="43"/>
      <c r="L44" s="43"/>
      <c r="M44" s="43"/>
      <c r="N44" s="43"/>
      <c r="O44" s="43"/>
      <c r="P44" s="44"/>
    </row>
    <row r="45" spans="1:16" ht="9" customHeight="1">
      <c r="A45" s="58"/>
      <c r="B45" s="53"/>
      <c r="C45" s="58"/>
      <c r="D45" s="53"/>
      <c r="E45" s="44"/>
      <c r="F45" s="44"/>
      <c r="G45" s="44"/>
      <c r="H45" s="44"/>
      <c r="I45" s="44"/>
      <c r="J45" s="44"/>
      <c r="K45" s="43"/>
      <c r="L45" s="43"/>
      <c r="M45" s="43"/>
      <c r="N45" s="43"/>
      <c r="O45" s="43"/>
      <c r="P45" s="44"/>
    </row>
    <row r="46" spans="1:16" ht="12.75">
      <c r="A46" s="189" t="s">
        <v>132</v>
      </c>
      <c r="B46" s="190"/>
      <c r="C46" s="190"/>
      <c r="D46" s="63">
        <f>B44-D44</f>
        <v>137857</v>
      </c>
      <c r="E46" s="44"/>
      <c r="F46" s="44"/>
      <c r="G46" s="44"/>
      <c r="H46" s="44"/>
      <c r="I46" s="44"/>
      <c r="J46" s="44"/>
      <c r="K46" s="43"/>
      <c r="L46" s="43"/>
      <c r="M46" s="43"/>
      <c r="N46" s="43"/>
      <c r="O46" s="43"/>
      <c r="P46" s="44"/>
    </row>
    <row r="47" spans="1:16" ht="9" customHeight="1">
      <c r="A47" s="171"/>
      <c r="B47" s="172"/>
      <c r="C47" s="172"/>
      <c r="D47" s="173"/>
      <c r="E47" s="44"/>
      <c r="F47" s="44"/>
      <c r="G47" s="44"/>
      <c r="H47" s="44"/>
      <c r="I47" s="44"/>
      <c r="J47" s="44"/>
      <c r="K47" s="43"/>
      <c r="L47" s="43"/>
      <c r="M47" s="43"/>
      <c r="N47" s="43"/>
      <c r="O47" s="43"/>
      <c r="P47" s="44"/>
    </row>
    <row r="48" spans="1:16" ht="12.75">
      <c r="A48" s="62" t="s">
        <v>133</v>
      </c>
      <c r="B48" s="53"/>
      <c r="C48" s="62" t="s">
        <v>134</v>
      </c>
      <c r="D48" s="53"/>
      <c r="E48" s="44"/>
      <c r="F48" s="44"/>
      <c r="G48" s="44"/>
      <c r="H48" s="44"/>
      <c r="I48" s="44"/>
      <c r="J48" s="44"/>
      <c r="K48" s="43"/>
      <c r="L48" s="43"/>
      <c r="M48" s="43"/>
      <c r="N48" s="43"/>
      <c r="O48" s="43"/>
      <c r="P48" s="44"/>
    </row>
    <row r="49" spans="1:16" ht="12">
      <c r="A49" s="54" t="s">
        <v>28</v>
      </c>
      <c r="B49" s="53">
        <v>0</v>
      </c>
      <c r="C49" s="54" t="s">
        <v>29</v>
      </c>
      <c r="D49" s="53">
        <v>0</v>
      </c>
      <c r="E49" s="44"/>
      <c r="F49" s="44"/>
      <c r="G49" s="44"/>
      <c r="H49" s="44"/>
      <c r="I49" s="44"/>
      <c r="J49" s="44"/>
      <c r="K49" s="43"/>
      <c r="L49" s="43"/>
      <c r="M49" s="43"/>
      <c r="N49" s="43"/>
      <c r="O49" s="43"/>
      <c r="P49" s="44"/>
    </row>
    <row r="50" spans="1:16" ht="12">
      <c r="A50" s="54" t="s">
        <v>30</v>
      </c>
      <c r="B50" s="53">
        <v>0</v>
      </c>
      <c r="C50" s="54" t="s">
        <v>31</v>
      </c>
      <c r="D50" s="53">
        <v>0</v>
      </c>
      <c r="E50" s="44"/>
      <c r="F50" s="44"/>
      <c r="G50" s="44"/>
      <c r="H50" s="44"/>
      <c r="I50" s="44"/>
      <c r="J50" s="44"/>
      <c r="K50" s="43"/>
      <c r="L50" s="43"/>
      <c r="M50" s="43"/>
      <c r="N50" s="43"/>
      <c r="O50" s="43"/>
      <c r="P50" s="44"/>
    </row>
    <row r="51" spans="1:16" ht="12">
      <c r="A51" s="54" t="s">
        <v>32</v>
      </c>
      <c r="B51" s="53">
        <v>0</v>
      </c>
      <c r="C51" s="54" t="s">
        <v>33</v>
      </c>
      <c r="D51" s="53">
        <v>0</v>
      </c>
      <c r="E51" s="44"/>
      <c r="F51" s="44"/>
      <c r="G51" s="44"/>
      <c r="H51" s="44"/>
      <c r="I51" s="44"/>
      <c r="J51" s="44"/>
      <c r="K51" s="43"/>
      <c r="L51" s="43"/>
      <c r="M51" s="43"/>
      <c r="N51" s="43"/>
      <c r="O51" s="43"/>
      <c r="P51" s="44"/>
    </row>
    <row r="52" spans="1:16" ht="12">
      <c r="A52" s="54" t="s">
        <v>34</v>
      </c>
      <c r="B52" s="53">
        <v>0</v>
      </c>
      <c r="C52" s="54" t="s">
        <v>33</v>
      </c>
      <c r="D52" s="53">
        <v>0</v>
      </c>
      <c r="E52" s="44"/>
      <c r="F52" s="44"/>
      <c r="G52" s="44"/>
      <c r="H52" s="44"/>
      <c r="I52" s="44"/>
      <c r="J52" s="44"/>
      <c r="K52" s="43"/>
      <c r="L52" s="43"/>
      <c r="M52" s="43"/>
      <c r="N52" s="43"/>
      <c r="O52" s="43"/>
      <c r="P52" s="44"/>
    </row>
    <row r="53" spans="1:16" ht="12">
      <c r="A53" s="54"/>
      <c r="B53" s="53"/>
      <c r="C53" s="54"/>
      <c r="D53" s="53"/>
      <c r="E53" s="44"/>
      <c r="F53" s="44"/>
      <c r="G53" s="44"/>
      <c r="H53" s="44"/>
      <c r="I53" s="44"/>
      <c r="J53" s="44"/>
      <c r="K53" s="43"/>
      <c r="L53" s="43"/>
      <c r="M53" s="43"/>
      <c r="N53" s="43"/>
      <c r="O53" s="43"/>
      <c r="P53" s="44"/>
    </row>
    <row r="54" spans="1:16" ht="12.75">
      <c r="A54" s="62" t="s">
        <v>35</v>
      </c>
      <c r="B54" s="63">
        <f>SUM(B49:B53)</f>
        <v>0</v>
      </c>
      <c r="C54" s="62" t="s">
        <v>2</v>
      </c>
      <c r="D54" s="63">
        <f>SUM(D49:D53)</f>
        <v>0</v>
      </c>
      <c r="E54" s="44"/>
      <c r="F54" s="44"/>
      <c r="G54" s="44"/>
      <c r="H54" s="44"/>
      <c r="I54" s="44"/>
      <c r="J54" s="44"/>
      <c r="K54" s="43"/>
      <c r="L54" s="43"/>
      <c r="M54" s="43"/>
      <c r="N54" s="43"/>
      <c r="O54" s="43"/>
      <c r="P54" s="44"/>
    </row>
    <row r="55" spans="1:16" ht="6" customHeight="1">
      <c r="A55" s="58"/>
      <c r="B55" s="53"/>
      <c r="C55" s="58"/>
      <c r="D55" s="53"/>
      <c r="E55" s="44"/>
      <c r="F55" s="44"/>
      <c r="G55" s="44"/>
      <c r="H55" s="44"/>
      <c r="I55" s="44"/>
      <c r="J55" s="44"/>
      <c r="K55" s="43"/>
      <c r="L55" s="43"/>
      <c r="M55" s="43"/>
      <c r="N55" s="43"/>
      <c r="O55" s="43"/>
      <c r="P55" s="44"/>
    </row>
    <row r="56" spans="1:16" ht="12.75">
      <c r="A56" s="62" t="s">
        <v>84</v>
      </c>
      <c r="B56" s="63">
        <f>SUM(B44+B54)</f>
        <v>377857</v>
      </c>
      <c r="C56" s="62" t="s">
        <v>85</v>
      </c>
      <c r="D56" s="63">
        <f>SUM(D44+D54)</f>
        <v>240000</v>
      </c>
      <c r="E56" s="44"/>
      <c r="F56" s="44"/>
      <c r="G56" s="44"/>
      <c r="H56" s="44"/>
      <c r="I56" s="44"/>
      <c r="J56" s="44"/>
      <c r="K56" s="43"/>
      <c r="L56" s="43"/>
      <c r="M56" s="43"/>
      <c r="N56" s="43"/>
      <c r="O56" s="43"/>
      <c r="P56" s="44"/>
    </row>
    <row r="57" spans="1:16" ht="9" customHeight="1">
      <c r="A57" s="168"/>
      <c r="B57" s="169"/>
      <c r="C57" s="169"/>
      <c r="D57" s="170"/>
      <c r="E57" s="44"/>
      <c r="F57" s="44"/>
      <c r="G57" s="44"/>
      <c r="H57" s="44"/>
      <c r="I57" s="44"/>
      <c r="J57" s="44"/>
      <c r="K57" s="43"/>
      <c r="L57" s="43"/>
      <c r="M57" s="43"/>
      <c r="N57" s="43"/>
      <c r="O57" s="43"/>
      <c r="P57" s="44"/>
    </row>
    <row r="58" spans="1:16" ht="12.75">
      <c r="A58" s="180" t="s">
        <v>86</v>
      </c>
      <c r="B58" s="181"/>
      <c r="C58" s="182"/>
      <c r="D58" s="63">
        <f>B56-D56</f>
        <v>137857</v>
      </c>
      <c r="E58" s="44"/>
      <c r="F58" s="44"/>
      <c r="G58" s="44"/>
      <c r="H58" s="44"/>
      <c r="I58" s="44"/>
      <c r="J58" s="44"/>
      <c r="K58" s="43"/>
      <c r="L58" s="43"/>
      <c r="M58" s="43"/>
      <c r="N58" s="43"/>
      <c r="O58" s="43"/>
      <c r="P58" s="44"/>
    </row>
    <row r="59" ht="12">
      <c r="B59" s="35"/>
    </row>
    <row r="60" ht="12">
      <c r="B60" s="35"/>
    </row>
    <row r="61" ht="12">
      <c r="B61" s="35"/>
    </row>
    <row r="62" ht="12">
      <c r="B62" s="35"/>
    </row>
    <row r="63" ht="12">
      <c r="B63" s="35"/>
    </row>
    <row r="64" ht="12">
      <c r="B64" s="35"/>
    </row>
    <row r="65" ht="12">
      <c r="B65" s="35"/>
    </row>
  </sheetData>
  <sheetProtection insertRows="0"/>
  <protectedRanges>
    <protectedRange sqref="C13" name="Line Titles_2"/>
    <protectedRange sqref="B13 D13" name="Data_2"/>
    <protectedRange sqref="B13" name="Data_1"/>
    <protectedRange sqref="A9:A10 A20:A21 C14:C21 A27:A32 C26:C32 C49:C52 A49:A52 A37:A40 C37:C40" name="Line Titles"/>
    <protectedRange sqref="B26:B32 D26:D32 D9:D12 B9:B21 B49:B52 D49:D52 B37:B40 D37:D40 D14:D21" name="Data"/>
    <protectedRange sqref="A2:D4" name="Titles"/>
    <protectedRange sqref="L15:O18 L26:O31 L37:O39" name="Loan Info"/>
  </protectedRanges>
  <mergeCells count="17">
    <mergeCell ref="A1:D1"/>
    <mergeCell ref="A2:D2"/>
    <mergeCell ref="B3:D3"/>
    <mergeCell ref="B4:D4"/>
    <mergeCell ref="A5:D5"/>
    <mergeCell ref="A58:C58"/>
    <mergeCell ref="A24:D24"/>
    <mergeCell ref="A35:D35"/>
    <mergeCell ref="A43:D43"/>
    <mergeCell ref="A46:C46"/>
    <mergeCell ref="A7:D7"/>
    <mergeCell ref="L8:L9"/>
    <mergeCell ref="M8:M9"/>
    <mergeCell ref="N8:N9"/>
    <mergeCell ref="O8:O9"/>
    <mergeCell ref="A57:D57"/>
    <mergeCell ref="A47:D47"/>
  </mergeCells>
  <printOptions/>
  <pageMargins left="0.5" right="0.5" top="0.5" bottom="0.5" header="0.5" footer="0.5"/>
  <pageSetup fitToHeight="1" fitToWidth="1" horizontalDpi="600" verticalDpi="600" orientation="portrait" r:id="rId1"/>
  <ignoredErrors>
    <ignoredError sqref="B34 B42 D23 D34 D42 D54 B54" emptyCellReference="1"/>
  </ignoredErrors>
</worksheet>
</file>

<file path=xl/worksheets/sheet2.xml><?xml version="1.0" encoding="utf-8"?>
<worksheet xmlns="http://schemas.openxmlformats.org/spreadsheetml/2006/main" xmlns:r="http://schemas.openxmlformats.org/officeDocument/2006/relationships">
  <sheetPr>
    <pageSetUpPr fitToPage="1"/>
  </sheetPr>
  <dimension ref="A1:O168"/>
  <sheetViews>
    <sheetView zoomScalePageLayoutView="0" workbookViewId="0" topLeftCell="A11">
      <pane ySplit="1300" topLeftCell="A109" activePane="bottomLeft" state="split"/>
      <selection pane="topLeft" activeCell="E14" sqref="E14"/>
      <selection pane="bottomLeft" activeCell="A114" sqref="A114"/>
    </sheetView>
  </sheetViews>
  <sheetFormatPr defaultColWidth="8.8515625" defaultRowHeight="12.75"/>
  <cols>
    <col min="1" max="1" width="55.00390625" style="3" customWidth="1"/>
    <col min="2" max="2" width="9.00390625" style="32" customWidth="1"/>
    <col min="3" max="4" width="9.140625" style="29" customWidth="1"/>
    <col min="5" max="5" width="9.421875" style="33" customWidth="1"/>
    <col min="6" max="6" width="10.140625" style="33" customWidth="1"/>
    <col min="7" max="7" width="11.00390625" style="33" customWidth="1"/>
    <col min="8" max="8" width="12.421875" style="33" customWidth="1"/>
    <col min="9" max="9" width="13.140625" style="29" customWidth="1"/>
    <col min="10" max="10" width="12.8515625" style="29" customWidth="1"/>
    <col min="11" max="11" width="13.28125" style="29" customWidth="1"/>
    <col min="12" max="12" width="20.421875" style="11" customWidth="1"/>
    <col min="13" max="13" width="9.140625" style="12" customWidth="1"/>
    <col min="14" max="15" width="9.140625" style="13" customWidth="1"/>
    <col min="16" max="16384" width="8.8515625" style="3" customWidth="1"/>
  </cols>
  <sheetData>
    <row r="1" spans="1:15" ht="23.25" customHeight="1">
      <c r="A1" s="174" t="s">
        <v>135</v>
      </c>
      <c r="B1" s="174"/>
      <c r="C1" s="174"/>
      <c r="D1" s="174"/>
      <c r="E1" s="174"/>
      <c r="F1" s="174"/>
      <c r="G1" s="174"/>
      <c r="H1" s="42"/>
      <c r="I1" s="42"/>
      <c r="J1" s="42"/>
      <c r="K1" s="42"/>
      <c r="L1" s="3"/>
      <c r="M1" s="3"/>
      <c r="N1" s="3"/>
      <c r="O1" s="3"/>
    </row>
    <row r="2" spans="1:15" ht="14.25" customHeight="1">
      <c r="A2" s="197" t="s">
        <v>41</v>
      </c>
      <c r="B2" s="197"/>
      <c r="C2" s="197"/>
      <c r="D2" s="197"/>
      <c r="E2" s="197"/>
      <c r="F2" s="197"/>
      <c r="G2" s="197"/>
      <c r="H2" s="42"/>
      <c r="I2" s="42"/>
      <c r="J2" s="42"/>
      <c r="K2" s="42"/>
      <c r="L2" s="3"/>
      <c r="M2" s="3"/>
      <c r="N2" s="3"/>
      <c r="O2" s="3"/>
    </row>
    <row r="3" spans="1:15" ht="14.25" customHeight="1">
      <c r="A3" s="198" t="s">
        <v>18</v>
      </c>
      <c r="B3" s="198"/>
      <c r="C3" s="198"/>
      <c r="D3" s="198"/>
      <c r="E3" s="198"/>
      <c r="F3" s="198"/>
      <c r="G3" s="198"/>
      <c r="H3" s="42"/>
      <c r="I3" s="42"/>
      <c r="J3" s="42"/>
      <c r="K3" s="42"/>
      <c r="L3" s="3"/>
      <c r="M3" s="3"/>
      <c r="N3" s="3"/>
      <c r="O3" s="3"/>
    </row>
    <row r="4" spans="1:11" s="37" customFormat="1" ht="14.25" customHeight="1">
      <c r="A4" s="195" t="s">
        <v>36</v>
      </c>
      <c r="B4" s="195"/>
      <c r="C4" s="195"/>
      <c r="D4" s="195"/>
      <c r="E4" s="195"/>
      <c r="F4" s="195"/>
      <c r="G4" s="195"/>
      <c r="H4" s="65"/>
      <c r="I4" s="65"/>
      <c r="J4" s="65"/>
      <c r="K4" s="65"/>
    </row>
    <row r="5" spans="1:15" ht="14.25" customHeight="1">
      <c r="A5" s="199"/>
      <c r="B5" s="199"/>
      <c r="C5" s="199"/>
      <c r="D5" s="199"/>
      <c r="E5" s="199"/>
      <c r="F5" s="199"/>
      <c r="G5" s="199"/>
      <c r="H5" s="42"/>
      <c r="I5" s="42"/>
      <c r="J5" s="42"/>
      <c r="K5" s="42"/>
      <c r="L5" s="3"/>
      <c r="M5" s="3"/>
      <c r="N5" s="3"/>
      <c r="O5" s="3"/>
    </row>
    <row r="6" spans="1:15" ht="27" customHeight="1">
      <c r="A6" s="45" t="s">
        <v>82</v>
      </c>
      <c r="B6" s="191" t="s">
        <v>153</v>
      </c>
      <c r="C6" s="191"/>
      <c r="D6" s="191"/>
      <c r="E6" s="191"/>
      <c r="F6" s="191"/>
      <c r="G6" s="191"/>
      <c r="H6" s="42"/>
      <c r="I6" s="42"/>
      <c r="J6" s="42"/>
      <c r="K6" s="42"/>
      <c r="L6" s="3"/>
      <c r="M6" s="3"/>
      <c r="N6" s="3"/>
      <c r="O6" s="3"/>
    </row>
    <row r="7" spans="1:15" ht="27" customHeight="1">
      <c r="A7" s="45" t="s">
        <v>83</v>
      </c>
      <c r="B7" s="192">
        <v>43279</v>
      </c>
      <c r="C7" s="193"/>
      <c r="D7" s="193"/>
      <c r="E7" s="193"/>
      <c r="F7" s="193"/>
      <c r="G7" s="194"/>
      <c r="H7" s="42"/>
      <c r="I7" s="42"/>
      <c r="J7" s="42"/>
      <c r="K7" s="42"/>
      <c r="L7" s="3"/>
      <c r="M7" s="3"/>
      <c r="N7" s="3"/>
      <c r="O7" s="3"/>
    </row>
    <row r="8" spans="1:11" s="1" customFormat="1" ht="20.25" customHeight="1">
      <c r="A8" s="196"/>
      <c r="B8" s="196"/>
      <c r="C8" s="196"/>
      <c r="D8" s="196"/>
      <c r="E8" s="196"/>
      <c r="F8" s="66"/>
      <c r="G8" s="66"/>
      <c r="H8" s="66"/>
      <c r="I8" s="66"/>
      <c r="J8" s="66"/>
      <c r="K8" s="66"/>
    </row>
    <row r="9" spans="1:11" s="2" customFormat="1" ht="42" customHeight="1">
      <c r="A9" s="200" t="s">
        <v>3</v>
      </c>
      <c r="B9" s="200"/>
      <c r="C9" s="200"/>
      <c r="D9" s="200"/>
      <c r="E9" s="200"/>
      <c r="F9" s="200"/>
      <c r="G9" s="200"/>
      <c r="H9" s="67"/>
      <c r="I9" s="201" t="s">
        <v>4</v>
      </c>
      <c r="J9" s="201"/>
      <c r="K9" s="67"/>
    </row>
    <row r="10" spans="1:15" s="41" customFormat="1" ht="18">
      <c r="A10" s="68" t="s">
        <v>19</v>
      </c>
      <c r="B10" s="69">
        <v>2017</v>
      </c>
      <c r="C10" s="70"/>
      <c r="D10" s="70"/>
      <c r="E10" s="71"/>
      <c r="F10" s="72"/>
      <c r="G10" s="72"/>
      <c r="H10" s="72"/>
      <c r="I10" s="201"/>
      <c r="J10" s="201"/>
      <c r="K10" s="73"/>
      <c r="L10" s="38"/>
      <c r="M10" s="39"/>
      <c r="N10" s="40"/>
      <c r="O10" s="40"/>
    </row>
    <row r="11" spans="1:15" s="10" customFormat="1" ht="51.75">
      <c r="A11" s="74" t="s">
        <v>71</v>
      </c>
      <c r="B11" s="75" t="s">
        <v>72</v>
      </c>
      <c r="C11" s="76" t="s">
        <v>20</v>
      </c>
      <c r="D11" s="77" t="s">
        <v>21</v>
      </c>
      <c r="E11" s="78" t="s">
        <v>73</v>
      </c>
      <c r="F11" s="78" t="s">
        <v>74</v>
      </c>
      <c r="G11" s="79" t="s">
        <v>75</v>
      </c>
      <c r="H11" s="80" t="s">
        <v>1</v>
      </c>
      <c r="I11" s="77" t="s">
        <v>76</v>
      </c>
      <c r="J11" s="77" t="s">
        <v>77</v>
      </c>
      <c r="K11" s="81" t="s">
        <v>78</v>
      </c>
      <c r="L11" s="7"/>
      <c r="M11" s="8"/>
      <c r="N11" s="9"/>
      <c r="O11" s="9"/>
    </row>
    <row r="12" spans="1:11" ht="18">
      <c r="A12" s="82" t="s">
        <v>79</v>
      </c>
      <c r="B12" s="83"/>
      <c r="C12" s="84"/>
      <c r="D12" s="85"/>
      <c r="E12" s="86"/>
      <c r="F12" s="86"/>
      <c r="G12" s="86"/>
      <c r="H12" s="86"/>
      <c r="I12" s="87"/>
      <c r="J12" s="87"/>
      <c r="K12" s="88"/>
    </row>
    <row r="13" spans="1:12" ht="12" customHeight="1">
      <c r="A13" s="89" t="s">
        <v>80</v>
      </c>
      <c r="B13" s="83"/>
      <c r="C13" s="84"/>
      <c r="D13" s="90"/>
      <c r="E13" s="91"/>
      <c r="F13" s="91"/>
      <c r="G13" s="91"/>
      <c r="H13" s="91"/>
      <c r="I13" s="92"/>
      <c r="J13" s="92"/>
      <c r="K13" s="93"/>
      <c r="L13" s="20"/>
    </row>
    <row r="14" spans="1:12" ht="12" customHeight="1">
      <c r="A14" s="155" t="s">
        <v>154</v>
      </c>
      <c r="B14" s="95">
        <v>0</v>
      </c>
      <c r="C14" s="96">
        <v>0</v>
      </c>
      <c r="D14" s="97"/>
      <c r="E14" s="98"/>
      <c r="F14" s="98"/>
      <c r="G14" s="98"/>
      <c r="H14" s="99"/>
      <c r="I14" s="100"/>
      <c r="J14" s="100"/>
      <c r="K14" s="101"/>
      <c r="L14" s="15"/>
    </row>
    <row r="15" spans="1:12" ht="12" customHeight="1">
      <c r="A15" s="102"/>
      <c r="B15" s="95">
        <v>0</v>
      </c>
      <c r="C15" s="96">
        <v>0</v>
      </c>
      <c r="D15" s="97"/>
      <c r="E15" s="98"/>
      <c r="F15" s="98"/>
      <c r="G15" s="98"/>
      <c r="H15" s="99"/>
      <c r="I15" s="100"/>
      <c r="J15" s="100"/>
      <c r="K15" s="101"/>
      <c r="L15" s="20"/>
    </row>
    <row r="16" spans="1:12" ht="12" customHeight="1">
      <c r="A16" s="102" t="s">
        <v>71</v>
      </c>
      <c r="B16" s="95">
        <v>0</v>
      </c>
      <c r="C16" s="96">
        <v>0</v>
      </c>
      <c r="D16" s="97"/>
      <c r="E16" s="98"/>
      <c r="F16" s="98"/>
      <c r="G16" s="98"/>
      <c r="H16" s="99"/>
      <c r="I16" s="100"/>
      <c r="J16" s="100"/>
      <c r="K16" s="101"/>
      <c r="L16" s="20"/>
    </row>
    <row r="17" spans="1:12" ht="12" customHeight="1">
      <c r="A17" s="102" t="s">
        <v>71</v>
      </c>
      <c r="B17" s="95">
        <v>0</v>
      </c>
      <c r="C17" s="96">
        <v>0</v>
      </c>
      <c r="D17" s="97"/>
      <c r="E17" s="98"/>
      <c r="F17" s="98"/>
      <c r="G17" s="98"/>
      <c r="H17" s="99"/>
      <c r="I17" s="100"/>
      <c r="J17" s="100"/>
      <c r="K17" s="101"/>
      <c r="L17" s="20"/>
    </row>
    <row r="18" spans="1:15" s="19" customFormat="1" ht="12" customHeight="1">
      <c r="A18" s="103" t="s">
        <v>7</v>
      </c>
      <c r="B18" s="104"/>
      <c r="C18" s="105">
        <f>SUM(C14:C17)</f>
        <v>0</v>
      </c>
      <c r="D18" s="106"/>
      <c r="E18" s="107"/>
      <c r="F18" s="107"/>
      <c r="G18" s="107"/>
      <c r="H18" s="108"/>
      <c r="I18" s="108"/>
      <c r="J18" s="108"/>
      <c r="K18" s="109"/>
      <c r="L18" s="27"/>
      <c r="M18" s="17"/>
      <c r="N18" s="18"/>
      <c r="O18" s="18"/>
    </row>
    <row r="19" spans="1:12" ht="12" customHeight="1">
      <c r="A19" s="102"/>
      <c r="B19" s="83"/>
      <c r="C19" s="84"/>
      <c r="D19" s="90"/>
      <c r="E19" s="91"/>
      <c r="F19" s="91"/>
      <c r="G19" s="91"/>
      <c r="H19" s="91"/>
      <c r="I19" s="92"/>
      <c r="J19" s="92"/>
      <c r="K19" s="93"/>
      <c r="L19" s="20"/>
    </row>
    <row r="20" spans="1:12" ht="12" customHeight="1">
      <c r="A20" s="89" t="s">
        <v>81</v>
      </c>
      <c r="B20" s="83"/>
      <c r="C20" s="84"/>
      <c r="D20" s="90"/>
      <c r="E20" s="91"/>
      <c r="F20" s="91"/>
      <c r="G20" s="91"/>
      <c r="H20" s="91"/>
      <c r="I20" s="92"/>
      <c r="J20" s="92"/>
      <c r="K20" s="93"/>
      <c r="L20" s="20"/>
    </row>
    <row r="21" spans="1:12" ht="12" customHeight="1">
      <c r="A21" s="155" t="s">
        <v>155</v>
      </c>
      <c r="B21" s="95"/>
      <c r="C21" s="96">
        <v>120</v>
      </c>
      <c r="D21" s="97"/>
      <c r="E21" s="98"/>
      <c r="F21" s="98"/>
      <c r="G21" s="98"/>
      <c r="H21" s="99"/>
      <c r="I21" s="100"/>
      <c r="J21" s="100"/>
      <c r="K21" s="101"/>
      <c r="L21" s="15"/>
    </row>
    <row r="22" spans="1:12" ht="12" customHeight="1">
      <c r="A22" s="156" t="s">
        <v>156</v>
      </c>
      <c r="B22" s="95">
        <v>2</v>
      </c>
      <c r="C22" s="96">
        <v>100</v>
      </c>
      <c r="D22" s="97"/>
      <c r="E22" s="98"/>
      <c r="F22" s="98"/>
      <c r="G22" s="98"/>
      <c r="H22" s="99"/>
      <c r="I22" s="100"/>
      <c r="J22" s="100"/>
      <c r="K22" s="101"/>
      <c r="L22" s="20"/>
    </row>
    <row r="23" spans="1:12" ht="12" customHeight="1">
      <c r="A23" s="156" t="s">
        <v>157</v>
      </c>
      <c r="B23" s="95">
        <v>0</v>
      </c>
      <c r="C23" s="96">
        <v>0</v>
      </c>
      <c r="D23" s="97"/>
      <c r="E23" s="98"/>
      <c r="F23" s="98"/>
      <c r="G23" s="98"/>
      <c r="H23" s="99"/>
      <c r="I23" s="100"/>
      <c r="J23" s="100"/>
      <c r="K23" s="101"/>
      <c r="L23" s="20"/>
    </row>
    <row r="24" spans="1:12" ht="12" customHeight="1">
      <c r="A24" s="102" t="s">
        <v>71</v>
      </c>
      <c r="B24" s="95">
        <v>0</v>
      </c>
      <c r="C24" s="96">
        <v>0</v>
      </c>
      <c r="D24" s="97"/>
      <c r="E24" s="98"/>
      <c r="F24" s="98"/>
      <c r="G24" s="98"/>
      <c r="H24" s="99"/>
      <c r="I24" s="100"/>
      <c r="J24" s="100"/>
      <c r="K24" s="101"/>
      <c r="L24" s="20"/>
    </row>
    <row r="25" spans="1:15" s="19" customFormat="1" ht="12" customHeight="1">
      <c r="A25" s="103" t="s">
        <v>42</v>
      </c>
      <c r="B25" s="104"/>
      <c r="C25" s="105">
        <f>SUM(C21:C24)</f>
        <v>220</v>
      </c>
      <c r="D25" s="106"/>
      <c r="E25" s="107"/>
      <c r="F25" s="107"/>
      <c r="G25" s="107"/>
      <c r="H25" s="108"/>
      <c r="I25" s="108"/>
      <c r="J25" s="108"/>
      <c r="K25" s="109"/>
      <c r="L25" s="27"/>
      <c r="M25" s="17"/>
      <c r="N25" s="18"/>
      <c r="O25" s="18"/>
    </row>
    <row r="26" spans="1:12" ht="12" customHeight="1">
      <c r="A26" s="102"/>
      <c r="B26" s="83"/>
      <c r="C26" s="84"/>
      <c r="D26" s="90"/>
      <c r="E26" s="91"/>
      <c r="F26" s="91"/>
      <c r="G26" s="91"/>
      <c r="H26" s="91"/>
      <c r="I26" s="92"/>
      <c r="J26" s="92"/>
      <c r="K26" s="93"/>
      <c r="L26" s="20"/>
    </row>
    <row r="27" spans="1:12" ht="12" customHeight="1">
      <c r="A27" s="89" t="s">
        <v>43</v>
      </c>
      <c r="B27" s="83"/>
      <c r="C27" s="84"/>
      <c r="D27" s="90"/>
      <c r="E27" s="91"/>
      <c r="F27" s="91"/>
      <c r="G27" s="91"/>
      <c r="H27" s="91"/>
      <c r="I27" s="92"/>
      <c r="J27" s="92"/>
      <c r="K27" s="93"/>
      <c r="L27" s="20"/>
    </row>
    <row r="28" spans="1:12" ht="12" customHeight="1">
      <c r="A28" s="155" t="s">
        <v>148</v>
      </c>
      <c r="B28" s="95">
        <v>0</v>
      </c>
      <c r="C28" s="96">
        <v>0</v>
      </c>
      <c r="D28" s="97"/>
      <c r="E28" s="98"/>
      <c r="F28" s="98"/>
      <c r="G28" s="98"/>
      <c r="H28" s="99"/>
      <c r="I28" s="100"/>
      <c r="J28" s="100"/>
      <c r="K28" s="101"/>
      <c r="L28" s="15"/>
    </row>
    <row r="29" spans="1:12" ht="12" customHeight="1">
      <c r="A29" s="156" t="s">
        <v>144</v>
      </c>
      <c r="B29" s="159" t="s">
        <v>158</v>
      </c>
      <c r="C29" s="96">
        <v>600</v>
      </c>
      <c r="D29" s="97"/>
      <c r="E29" s="98"/>
      <c r="F29" s="98"/>
      <c r="G29" s="98"/>
      <c r="H29" s="99"/>
      <c r="I29" s="100"/>
      <c r="J29" s="100"/>
      <c r="K29" s="101"/>
      <c r="L29" s="20"/>
    </row>
    <row r="30" spans="1:12" ht="12" customHeight="1">
      <c r="A30" s="102" t="s">
        <v>71</v>
      </c>
      <c r="B30" s="95">
        <v>0</v>
      </c>
      <c r="C30" s="96">
        <v>0</v>
      </c>
      <c r="D30" s="97"/>
      <c r="E30" s="98"/>
      <c r="F30" s="98"/>
      <c r="G30" s="98"/>
      <c r="H30" s="99"/>
      <c r="I30" s="100"/>
      <c r="J30" s="100"/>
      <c r="K30" s="101"/>
      <c r="L30" s="20"/>
    </row>
    <row r="31" spans="1:12" ht="12" customHeight="1">
      <c r="A31" s="102" t="s">
        <v>71</v>
      </c>
      <c r="B31" s="95">
        <v>0</v>
      </c>
      <c r="C31" s="96">
        <v>0</v>
      </c>
      <c r="D31" s="97"/>
      <c r="E31" s="98"/>
      <c r="F31" s="98"/>
      <c r="G31" s="98"/>
      <c r="H31" s="99"/>
      <c r="I31" s="100"/>
      <c r="J31" s="100"/>
      <c r="K31" s="101"/>
      <c r="L31" s="20"/>
    </row>
    <row r="32" spans="1:15" s="19" customFormat="1" ht="12" customHeight="1">
      <c r="A32" s="103" t="s">
        <v>44</v>
      </c>
      <c r="B32" s="104"/>
      <c r="C32" s="105">
        <f>SUM(C28:C31)</f>
        <v>600</v>
      </c>
      <c r="D32" s="106"/>
      <c r="E32" s="107"/>
      <c r="F32" s="107"/>
      <c r="G32" s="107"/>
      <c r="H32" s="108"/>
      <c r="I32" s="108"/>
      <c r="J32" s="108"/>
      <c r="K32" s="109"/>
      <c r="L32" s="27"/>
      <c r="M32" s="17"/>
      <c r="N32" s="18"/>
      <c r="O32" s="18"/>
    </row>
    <row r="33" spans="1:12" ht="12" customHeight="1">
      <c r="A33" s="102"/>
      <c r="B33" s="83"/>
      <c r="C33" s="84"/>
      <c r="D33" s="90"/>
      <c r="E33" s="91"/>
      <c r="F33" s="91"/>
      <c r="G33" s="91"/>
      <c r="H33" s="91"/>
      <c r="I33" s="92"/>
      <c r="J33" s="92"/>
      <c r="K33" s="93"/>
      <c r="L33" s="20"/>
    </row>
    <row r="34" spans="1:12" ht="12" customHeight="1">
      <c r="A34" s="89" t="s">
        <v>8</v>
      </c>
      <c r="B34" s="83"/>
      <c r="C34" s="84"/>
      <c r="D34" s="90"/>
      <c r="E34" s="91"/>
      <c r="F34" s="91"/>
      <c r="G34" s="91"/>
      <c r="H34" s="91"/>
      <c r="I34" s="92"/>
      <c r="J34" s="92"/>
      <c r="K34" s="93"/>
      <c r="L34" s="21"/>
    </row>
    <row r="35" spans="1:12" ht="12" customHeight="1">
      <c r="A35" s="155" t="s">
        <v>149</v>
      </c>
      <c r="B35" s="95">
        <v>0</v>
      </c>
      <c r="C35" s="96">
        <v>1200</v>
      </c>
      <c r="D35" s="97"/>
      <c r="E35" s="98"/>
      <c r="F35" s="98"/>
      <c r="G35" s="98"/>
      <c r="H35" s="99"/>
      <c r="I35" s="100"/>
      <c r="J35" s="100"/>
      <c r="K35" s="101"/>
      <c r="L35" s="15"/>
    </row>
    <row r="36" spans="1:12" ht="12" customHeight="1">
      <c r="A36" s="156" t="s">
        <v>150</v>
      </c>
      <c r="B36" s="95">
        <v>0</v>
      </c>
      <c r="C36" s="96">
        <v>500</v>
      </c>
      <c r="D36" s="97"/>
      <c r="E36" s="98"/>
      <c r="F36" s="98"/>
      <c r="G36" s="98"/>
      <c r="H36" s="99"/>
      <c r="I36" s="100"/>
      <c r="J36" s="100"/>
      <c r="K36" s="101"/>
      <c r="L36" s="20"/>
    </row>
    <row r="37" spans="1:12" ht="12" customHeight="1">
      <c r="A37" s="156" t="s">
        <v>151</v>
      </c>
      <c r="B37" s="95">
        <v>0</v>
      </c>
      <c r="C37" s="96">
        <v>2000</v>
      </c>
      <c r="D37" s="97"/>
      <c r="E37" s="98"/>
      <c r="F37" s="98"/>
      <c r="G37" s="98"/>
      <c r="H37" s="99"/>
      <c r="I37" s="100"/>
      <c r="J37" s="100"/>
      <c r="K37" s="101"/>
      <c r="L37" s="20"/>
    </row>
    <row r="38" spans="1:12" ht="12" customHeight="1">
      <c r="A38" s="156" t="s">
        <v>160</v>
      </c>
      <c r="B38" s="95"/>
      <c r="C38" s="96">
        <v>3500</v>
      </c>
      <c r="D38" s="97"/>
      <c r="E38" s="98"/>
      <c r="F38" s="98"/>
      <c r="G38" s="98"/>
      <c r="H38" s="99"/>
      <c r="I38" s="100"/>
      <c r="J38" s="100"/>
      <c r="K38" s="101"/>
      <c r="L38" s="20"/>
    </row>
    <row r="39" spans="1:12" ht="12" customHeight="1">
      <c r="A39" s="156" t="s">
        <v>159</v>
      </c>
      <c r="B39" s="160">
        <v>0</v>
      </c>
      <c r="C39" s="161">
        <v>100</v>
      </c>
      <c r="D39" s="97"/>
      <c r="E39" s="98"/>
      <c r="F39" s="98"/>
      <c r="G39" s="98"/>
      <c r="H39" s="99"/>
      <c r="I39" s="100"/>
      <c r="J39" s="100"/>
      <c r="K39" s="101"/>
      <c r="L39" s="20"/>
    </row>
    <row r="40" spans="1:15" s="19" customFormat="1" ht="12" customHeight="1">
      <c r="A40" s="103" t="s">
        <v>9</v>
      </c>
      <c r="B40" s="104"/>
      <c r="C40" s="105">
        <f>SUM(C35:C39)</f>
        <v>7300</v>
      </c>
      <c r="D40" s="106"/>
      <c r="E40" s="107"/>
      <c r="F40" s="107"/>
      <c r="G40" s="107"/>
      <c r="H40" s="108"/>
      <c r="I40" s="108"/>
      <c r="J40" s="108"/>
      <c r="K40" s="109"/>
      <c r="L40" s="27"/>
      <c r="M40" s="17"/>
      <c r="N40" s="18"/>
      <c r="O40" s="18"/>
    </row>
    <row r="41" spans="1:12" ht="12" customHeight="1">
      <c r="A41" s="110"/>
      <c r="B41" s="95"/>
      <c r="C41" s="96"/>
      <c r="D41" s="97"/>
      <c r="E41" s="98"/>
      <c r="F41" s="98"/>
      <c r="G41" s="98"/>
      <c r="H41" s="99"/>
      <c r="I41" s="100"/>
      <c r="J41" s="100"/>
      <c r="K41" s="101"/>
      <c r="L41" s="22"/>
    </row>
    <row r="42" spans="1:12" ht="12" customHeight="1">
      <c r="A42" s="111" t="s">
        <v>45</v>
      </c>
      <c r="B42" s="95"/>
      <c r="C42" s="96"/>
      <c r="D42" s="97"/>
      <c r="E42" s="98"/>
      <c r="F42" s="98"/>
      <c r="G42" s="98"/>
      <c r="H42" s="99"/>
      <c r="I42" s="100"/>
      <c r="J42" s="100"/>
      <c r="K42" s="101"/>
      <c r="L42" s="22"/>
    </row>
    <row r="43" spans="1:12" ht="12" customHeight="1">
      <c r="A43" s="94" t="s">
        <v>71</v>
      </c>
      <c r="B43" s="95">
        <v>0</v>
      </c>
      <c r="C43" s="96">
        <v>0</v>
      </c>
      <c r="D43" s="97"/>
      <c r="E43" s="98"/>
      <c r="F43" s="98"/>
      <c r="G43" s="98"/>
      <c r="H43" s="99"/>
      <c r="I43" s="100"/>
      <c r="J43" s="100"/>
      <c r="K43" s="101"/>
      <c r="L43" s="15"/>
    </row>
    <row r="44" spans="1:12" ht="12" customHeight="1">
      <c r="A44" s="102" t="s">
        <v>71</v>
      </c>
      <c r="B44" s="95">
        <v>0</v>
      </c>
      <c r="C44" s="96">
        <v>0</v>
      </c>
      <c r="D44" s="97"/>
      <c r="E44" s="98"/>
      <c r="F44" s="98"/>
      <c r="G44" s="98"/>
      <c r="H44" s="99"/>
      <c r="I44" s="100"/>
      <c r="J44" s="100"/>
      <c r="K44" s="101"/>
      <c r="L44" s="20"/>
    </row>
    <row r="45" spans="1:12" ht="12" customHeight="1">
      <c r="A45" s="102" t="s">
        <v>71</v>
      </c>
      <c r="B45" s="95">
        <v>0</v>
      </c>
      <c r="C45" s="96">
        <v>0</v>
      </c>
      <c r="D45" s="97"/>
      <c r="E45" s="98"/>
      <c r="F45" s="98"/>
      <c r="G45" s="98"/>
      <c r="H45" s="99"/>
      <c r="I45" s="100"/>
      <c r="J45" s="100"/>
      <c r="K45" s="101"/>
      <c r="L45" s="20"/>
    </row>
    <row r="46" spans="1:12" ht="12" customHeight="1">
      <c r="A46" s="102" t="s">
        <v>71</v>
      </c>
      <c r="B46" s="95">
        <v>0</v>
      </c>
      <c r="C46" s="96">
        <v>0</v>
      </c>
      <c r="D46" s="97"/>
      <c r="E46" s="98"/>
      <c r="F46" s="98"/>
      <c r="G46" s="98"/>
      <c r="H46" s="99"/>
      <c r="I46" s="100"/>
      <c r="J46" s="100"/>
      <c r="K46" s="101"/>
      <c r="L46" s="20"/>
    </row>
    <row r="47" spans="1:15" s="19" customFormat="1" ht="12" customHeight="1">
      <c r="A47" s="112" t="s">
        <v>46</v>
      </c>
      <c r="B47" s="104"/>
      <c r="C47" s="105">
        <f>SUM(C43:C46)</f>
        <v>0</v>
      </c>
      <c r="D47" s="106"/>
      <c r="E47" s="107"/>
      <c r="F47" s="107"/>
      <c r="G47" s="107"/>
      <c r="H47" s="108"/>
      <c r="I47" s="108"/>
      <c r="J47" s="108"/>
      <c r="K47" s="109"/>
      <c r="L47" s="27"/>
      <c r="M47" s="17"/>
      <c r="N47" s="18"/>
      <c r="O47" s="18"/>
    </row>
    <row r="48" spans="1:12" ht="12" customHeight="1">
      <c r="A48" s="111"/>
      <c r="B48" s="95"/>
      <c r="C48" s="96"/>
      <c r="D48" s="97"/>
      <c r="E48" s="98"/>
      <c r="F48" s="98"/>
      <c r="G48" s="98"/>
      <c r="H48" s="99"/>
      <c r="I48" s="100"/>
      <c r="J48" s="100"/>
      <c r="K48" s="101"/>
      <c r="L48" s="22"/>
    </row>
    <row r="49" spans="1:12" ht="12" customHeight="1">
      <c r="A49" s="111" t="s">
        <v>10</v>
      </c>
      <c r="B49" s="95"/>
      <c r="C49" s="96"/>
      <c r="D49" s="97"/>
      <c r="E49" s="98"/>
      <c r="F49" s="98"/>
      <c r="G49" s="98"/>
      <c r="H49" s="99"/>
      <c r="I49" s="100"/>
      <c r="J49" s="100"/>
      <c r="K49" s="101"/>
      <c r="L49" s="22"/>
    </row>
    <row r="50" spans="1:12" ht="12" customHeight="1">
      <c r="A50" s="155" t="s">
        <v>161</v>
      </c>
      <c r="B50" s="95">
        <v>50</v>
      </c>
      <c r="C50" s="96">
        <v>1000</v>
      </c>
      <c r="D50" s="97"/>
      <c r="E50" s="98"/>
      <c r="F50" s="98"/>
      <c r="G50" s="98"/>
      <c r="H50" s="99"/>
      <c r="I50" s="100"/>
      <c r="J50" s="100"/>
      <c r="K50" s="101"/>
      <c r="L50" s="15"/>
    </row>
    <row r="51" spans="1:12" ht="12" customHeight="1">
      <c r="A51" s="156" t="s">
        <v>162</v>
      </c>
      <c r="B51" s="95">
        <v>0</v>
      </c>
      <c r="C51" s="96">
        <v>77</v>
      </c>
      <c r="D51" s="97"/>
      <c r="E51" s="98"/>
      <c r="F51" s="98"/>
      <c r="G51" s="98"/>
      <c r="H51" s="99"/>
      <c r="I51" s="100"/>
      <c r="J51" s="100"/>
      <c r="K51" s="101"/>
      <c r="L51" s="20"/>
    </row>
    <row r="52" spans="1:12" ht="12" customHeight="1">
      <c r="A52" s="102" t="s">
        <v>71</v>
      </c>
      <c r="B52" s="95">
        <v>0</v>
      </c>
      <c r="C52" s="96">
        <v>0</v>
      </c>
      <c r="D52" s="97"/>
      <c r="E52" s="98"/>
      <c r="F52" s="98"/>
      <c r="G52" s="98"/>
      <c r="H52" s="99"/>
      <c r="I52" s="100"/>
      <c r="J52" s="100"/>
      <c r="K52" s="101"/>
      <c r="L52" s="20"/>
    </row>
    <row r="53" spans="1:12" ht="12" customHeight="1">
      <c r="A53" s="102" t="s">
        <v>71</v>
      </c>
      <c r="B53" s="95">
        <v>0</v>
      </c>
      <c r="C53" s="96">
        <v>0</v>
      </c>
      <c r="D53" s="97"/>
      <c r="E53" s="98"/>
      <c r="F53" s="98"/>
      <c r="G53" s="98"/>
      <c r="H53" s="99"/>
      <c r="I53" s="100"/>
      <c r="J53" s="100"/>
      <c r="K53" s="101"/>
      <c r="L53" s="20"/>
    </row>
    <row r="54" spans="1:15" s="19" customFormat="1" ht="12" customHeight="1">
      <c r="A54" s="112" t="s">
        <v>11</v>
      </c>
      <c r="B54" s="104"/>
      <c r="C54" s="105">
        <f>SUM(C50:C53)</f>
        <v>1077</v>
      </c>
      <c r="D54" s="106"/>
      <c r="E54" s="107"/>
      <c r="F54" s="107"/>
      <c r="G54" s="107"/>
      <c r="H54" s="108"/>
      <c r="I54" s="108"/>
      <c r="J54" s="108"/>
      <c r="K54" s="109"/>
      <c r="L54" s="27"/>
      <c r="M54" s="17"/>
      <c r="N54" s="18"/>
      <c r="O54" s="18"/>
    </row>
    <row r="55" spans="1:12" ht="12" customHeight="1">
      <c r="A55" s="110"/>
      <c r="B55" s="95"/>
      <c r="C55" s="96"/>
      <c r="D55" s="97"/>
      <c r="E55" s="98"/>
      <c r="F55" s="98"/>
      <c r="G55" s="98"/>
      <c r="H55" s="99"/>
      <c r="I55" s="100"/>
      <c r="J55" s="100"/>
      <c r="K55" s="101"/>
      <c r="L55" s="21"/>
    </row>
    <row r="56" spans="1:15" s="12" customFormat="1" ht="12" customHeight="1">
      <c r="A56" s="111" t="s">
        <v>12</v>
      </c>
      <c r="B56" s="95"/>
      <c r="C56" s="96"/>
      <c r="D56" s="97"/>
      <c r="E56" s="98"/>
      <c r="F56" s="98"/>
      <c r="G56" s="98"/>
      <c r="H56" s="99"/>
      <c r="I56" s="100"/>
      <c r="J56" s="100"/>
      <c r="K56" s="101"/>
      <c r="L56" s="23"/>
      <c r="N56" s="13"/>
      <c r="O56" s="13"/>
    </row>
    <row r="57" spans="1:12" ht="12" customHeight="1">
      <c r="A57" s="94" t="s">
        <v>71</v>
      </c>
      <c r="B57" s="95">
        <v>0</v>
      </c>
      <c r="C57" s="96">
        <v>0</v>
      </c>
      <c r="D57" s="97"/>
      <c r="E57" s="98"/>
      <c r="F57" s="98"/>
      <c r="G57" s="98"/>
      <c r="H57" s="99"/>
      <c r="I57" s="100"/>
      <c r="J57" s="100"/>
      <c r="K57" s="101"/>
      <c r="L57" s="15"/>
    </row>
    <row r="58" spans="1:12" ht="12" customHeight="1">
      <c r="A58" s="102" t="s">
        <v>71</v>
      </c>
      <c r="B58" s="95">
        <v>0</v>
      </c>
      <c r="C58" s="96">
        <v>0</v>
      </c>
      <c r="D58" s="97"/>
      <c r="E58" s="98"/>
      <c r="F58" s="98"/>
      <c r="G58" s="98"/>
      <c r="H58" s="99"/>
      <c r="I58" s="100"/>
      <c r="J58" s="100"/>
      <c r="K58" s="101"/>
      <c r="L58" s="20"/>
    </row>
    <row r="59" spans="1:12" ht="12" customHeight="1">
      <c r="A59" s="102" t="s">
        <v>71</v>
      </c>
      <c r="B59" s="95">
        <v>0</v>
      </c>
      <c r="C59" s="96">
        <v>0</v>
      </c>
      <c r="D59" s="97"/>
      <c r="E59" s="98"/>
      <c r="F59" s="98"/>
      <c r="G59" s="98"/>
      <c r="H59" s="99"/>
      <c r="I59" s="100"/>
      <c r="J59" s="100"/>
      <c r="K59" s="101"/>
      <c r="L59" s="20"/>
    </row>
    <row r="60" spans="1:12" ht="12" customHeight="1">
      <c r="A60" s="102" t="s">
        <v>71</v>
      </c>
      <c r="B60" s="95">
        <v>0</v>
      </c>
      <c r="C60" s="96">
        <v>0</v>
      </c>
      <c r="D60" s="97"/>
      <c r="E60" s="98"/>
      <c r="F60" s="98"/>
      <c r="G60" s="98"/>
      <c r="H60" s="99"/>
      <c r="I60" s="100"/>
      <c r="J60" s="100"/>
      <c r="K60" s="101"/>
      <c r="L60" s="20"/>
    </row>
    <row r="61" spans="1:15" s="19" customFormat="1" ht="12" customHeight="1">
      <c r="A61" s="112" t="s">
        <v>14</v>
      </c>
      <c r="B61" s="104"/>
      <c r="C61" s="105">
        <f>SUM(C57:C60)</f>
        <v>0</v>
      </c>
      <c r="D61" s="106"/>
      <c r="E61" s="107"/>
      <c r="F61" s="107"/>
      <c r="G61" s="107"/>
      <c r="H61" s="108"/>
      <c r="I61" s="108"/>
      <c r="J61" s="108"/>
      <c r="K61" s="109"/>
      <c r="L61" s="27"/>
      <c r="M61" s="17"/>
      <c r="N61" s="18"/>
      <c r="O61" s="18"/>
    </row>
    <row r="62" spans="1:15" s="12" customFormat="1" ht="12" customHeight="1">
      <c r="A62" s="110"/>
      <c r="B62" s="95"/>
      <c r="C62" s="96"/>
      <c r="D62" s="97"/>
      <c r="E62" s="98"/>
      <c r="F62" s="98"/>
      <c r="G62" s="98"/>
      <c r="H62" s="99"/>
      <c r="I62" s="100"/>
      <c r="J62" s="100"/>
      <c r="K62" s="101"/>
      <c r="L62" s="23"/>
      <c r="N62" s="13"/>
      <c r="O62" s="13"/>
    </row>
    <row r="63" spans="1:15" s="12" customFormat="1" ht="12" customHeight="1">
      <c r="A63" s="111" t="s">
        <v>13</v>
      </c>
      <c r="B63" s="95"/>
      <c r="C63" s="96"/>
      <c r="D63" s="97"/>
      <c r="E63" s="98"/>
      <c r="F63" s="98"/>
      <c r="G63" s="98"/>
      <c r="H63" s="99"/>
      <c r="I63" s="100"/>
      <c r="J63" s="100"/>
      <c r="K63" s="101"/>
      <c r="L63" s="23"/>
      <c r="N63" s="13"/>
      <c r="O63" s="13"/>
    </row>
    <row r="64" spans="1:12" ht="12" customHeight="1">
      <c r="A64" s="155" t="s">
        <v>163</v>
      </c>
      <c r="B64" s="95">
        <v>0</v>
      </c>
      <c r="C64" s="96">
        <v>2000</v>
      </c>
      <c r="D64" s="97"/>
      <c r="E64" s="98"/>
      <c r="F64" s="98"/>
      <c r="G64" s="98"/>
      <c r="H64" s="99"/>
      <c r="I64" s="100"/>
      <c r="J64" s="100"/>
      <c r="K64" s="101"/>
      <c r="L64" s="15"/>
    </row>
    <row r="65" spans="1:12" ht="12" customHeight="1">
      <c r="A65" s="162" t="s">
        <v>164</v>
      </c>
      <c r="B65" s="160">
        <v>0</v>
      </c>
      <c r="C65" s="161">
        <v>500</v>
      </c>
      <c r="D65" s="97"/>
      <c r="E65" s="98"/>
      <c r="F65" s="98"/>
      <c r="G65" s="98"/>
      <c r="H65" s="99"/>
      <c r="I65" s="100"/>
      <c r="J65" s="100"/>
      <c r="K65" s="101"/>
      <c r="L65" s="20"/>
    </row>
    <row r="66" spans="1:12" ht="12" customHeight="1">
      <c r="A66" s="156" t="s">
        <v>165</v>
      </c>
      <c r="B66" s="95">
        <v>0</v>
      </c>
      <c r="C66" s="96">
        <v>40</v>
      </c>
      <c r="D66" s="97"/>
      <c r="E66" s="98"/>
      <c r="F66" s="98"/>
      <c r="G66" s="98"/>
      <c r="H66" s="99"/>
      <c r="I66" s="100"/>
      <c r="J66" s="100"/>
      <c r="K66" s="101"/>
      <c r="L66" s="20"/>
    </row>
    <row r="67" spans="1:12" ht="12" customHeight="1">
      <c r="A67" s="102" t="s">
        <v>71</v>
      </c>
      <c r="B67" s="95">
        <v>0</v>
      </c>
      <c r="C67" s="96">
        <v>0</v>
      </c>
      <c r="D67" s="97"/>
      <c r="E67" s="98"/>
      <c r="F67" s="98"/>
      <c r="G67" s="98"/>
      <c r="H67" s="99"/>
      <c r="I67" s="100"/>
      <c r="J67" s="100"/>
      <c r="K67" s="101"/>
      <c r="L67" s="20"/>
    </row>
    <row r="68" spans="1:15" s="19" customFormat="1" ht="12" customHeight="1">
      <c r="A68" s="112" t="s">
        <v>15</v>
      </c>
      <c r="B68" s="104"/>
      <c r="C68" s="105">
        <f>SUM(C64:C67)</f>
        <v>2540</v>
      </c>
      <c r="D68" s="106"/>
      <c r="E68" s="107"/>
      <c r="F68" s="107"/>
      <c r="G68" s="107"/>
      <c r="H68" s="108"/>
      <c r="I68" s="108"/>
      <c r="J68" s="108"/>
      <c r="K68" s="109"/>
      <c r="L68" s="27"/>
      <c r="M68" s="17"/>
      <c r="N68" s="18"/>
      <c r="O68" s="18"/>
    </row>
    <row r="69" spans="1:15" s="12" customFormat="1" ht="12" customHeight="1">
      <c r="A69" s="111"/>
      <c r="B69" s="95"/>
      <c r="C69" s="96"/>
      <c r="D69" s="97"/>
      <c r="E69" s="98"/>
      <c r="F69" s="98"/>
      <c r="G69" s="98"/>
      <c r="H69" s="99"/>
      <c r="I69" s="100"/>
      <c r="J69" s="100"/>
      <c r="K69" s="101"/>
      <c r="L69" s="23"/>
      <c r="N69" s="13"/>
      <c r="O69" s="13"/>
    </row>
    <row r="70" spans="1:15" s="12" customFormat="1" ht="12" customHeight="1">
      <c r="A70" s="111" t="s">
        <v>22</v>
      </c>
      <c r="B70" s="95"/>
      <c r="C70" s="96"/>
      <c r="D70" s="97"/>
      <c r="E70" s="98"/>
      <c r="F70" s="98"/>
      <c r="G70" s="98"/>
      <c r="H70" s="99"/>
      <c r="I70" s="100"/>
      <c r="J70" s="100"/>
      <c r="K70" s="101"/>
      <c r="L70" s="23"/>
      <c r="N70" s="13"/>
      <c r="O70" s="13"/>
    </row>
    <row r="71" spans="1:12" ht="12" customHeight="1">
      <c r="A71" s="94" t="s">
        <v>71</v>
      </c>
      <c r="B71" s="95">
        <v>0</v>
      </c>
      <c r="C71" s="96">
        <v>0</v>
      </c>
      <c r="D71" s="97"/>
      <c r="E71" s="98"/>
      <c r="F71" s="98"/>
      <c r="G71" s="98"/>
      <c r="H71" s="99"/>
      <c r="I71" s="100"/>
      <c r="J71" s="100"/>
      <c r="K71" s="101"/>
      <c r="L71" s="15"/>
    </row>
    <row r="72" spans="1:12" ht="12" customHeight="1">
      <c r="A72" s="102" t="s">
        <v>71</v>
      </c>
      <c r="B72" s="95">
        <v>0</v>
      </c>
      <c r="C72" s="96">
        <v>0</v>
      </c>
      <c r="D72" s="97"/>
      <c r="E72" s="98"/>
      <c r="F72" s="98"/>
      <c r="G72" s="98"/>
      <c r="H72" s="99"/>
      <c r="I72" s="100"/>
      <c r="J72" s="100"/>
      <c r="K72" s="101"/>
      <c r="L72" s="20"/>
    </row>
    <row r="73" spans="1:12" ht="12" customHeight="1">
      <c r="A73" s="102" t="s">
        <v>71</v>
      </c>
      <c r="B73" s="95">
        <v>0</v>
      </c>
      <c r="C73" s="96">
        <v>0</v>
      </c>
      <c r="D73" s="97"/>
      <c r="E73" s="98"/>
      <c r="F73" s="98"/>
      <c r="G73" s="98"/>
      <c r="H73" s="99"/>
      <c r="I73" s="100"/>
      <c r="J73" s="100"/>
      <c r="K73" s="101"/>
      <c r="L73" s="20"/>
    </row>
    <row r="74" spans="1:12" ht="12" customHeight="1">
      <c r="A74" s="102" t="s">
        <v>71</v>
      </c>
      <c r="B74" s="95">
        <v>0</v>
      </c>
      <c r="C74" s="96">
        <v>0</v>
      </c>
      <c r="D74" s="97"/>
      <c r="E74" s="98"/>
      <c r="F74" s="98"/>
      <c r="G74" s="98"/>
      <c r="H74" s="99"/>
      <c r="I74" s="100"/>
      <c r="J74" s="100"/>
      <c r="K74" s="101"/>
      <c r="L74" s="20"/>
    </row>
    <row r="75" spans="1:15" s="19" customFormat="1" ht="12" customHeight="1">
      <c r="A75" s="112" t="s">
        <v>23</v>
      </c>
      <c r="B75" s="104"/>
      <c r="C75" s="105">
        <f>SUM(C71:C74)</f>
        <v>0</v>
      </c>
      <c r="D75" s="106"/>
      <c r="E75" s="107"/>
      <c r="F75" s="107"/>
      <c r="G75" s="107"/>
      <c r="H75" s="108"/>
      <c r="I75" s="108"/>
      <c r="J75" s="108"/>
      <c r="K75" s="109"/>
      <c r="L75" s="27"/>
      <c r="M75" s="17"/>
      <c r="N75" s="18"/>
      <c r="O75" s="18"/>
    </row>
    <row r="76" spans="1:15" s="12" customFormat="1" ht="12" customHeight="1">
      <c r="A76" s="111"/>
      <c r="B76" s="95"/>
      <c r="C76" s="96"/>
      <c r="D76" s="97"/>
      <c r="E76" s="98"/>
      <c r="F76" s="98"/>
      <c r="G76" s="98"/>
      <c r="H76" s="99"/>
      <c r="I76" s="100"/>
      <c r="J76" s="100"/>
      <c r="K76" s="101"/>
      <c r="L76" s="23"/>
      <c r="N76" s="13"/>
      <c r="O76" s="13"/>
    </row>
    <row r="77" spans="1:15" s="12" customFormat="1" ht="12" customHeight="1">
      <c r="A77" s="111"/>
      <c r="B77" s="95"/>
      <c r="C77" s="96"/>
      <c r="D77" s="97"/>
      <c r="E77" s="98"/>
      <c r="F77" s="98"/>
      <c r="G77" s="98"/>
      <c r="H77" s="99"/>
      <c r="I77" s="100"/>
      <c r="J77" s="100"/>
      <c r="K77" s="101"/>
      <c r="L77" s="23"/>
      <c r="N77" s="13"/>
      <c r="O77" s="13"/>
    </row>
    <row r="78" spans="1:15" s="4" customFormat="1" ht="18">
      <c r="A78" s="82" t="s">
        <v>47</v>
      </c>
      <c r="B78" s="113"/>
      <c r="C78" s="114"/>
      <c r="D78" s="115"/>
      <c r="E78" s="116"/>
      <c r="F78" s="116"/>
      <c r="G78" s="117"/>
      <c r="H78" s="116"/>
      <c r="I78" s="118"/>
      <c r="J78" s="118"/>
      <c r="K78" s="119"/>
      <c r="L78" s="24"/>
      <c r="N78" s="5"/>
      <c r="O78" s="5"/>
    </row>
    <row r="79" spans="1:15" s="12" customFormat="1" ht="12" customHeight="1">
      <c r="A79" s="89" t="s">
        <v>48</v>
      </c>
      <c r="B79" s="83"/>
      <c r="C79" s="84"/>
      <c r="D79" s="90"/>
      <c r="E79" s="91"/>
      <c r="F79" s="91"/>
      <c r="G79" s="98"/>
      <c r="H79" s="91"/>
      <c r="I79" s="92"/>
      <c r="J79" s="92"/>
      <c r="K79" s="101"/>
      <c r="L79" s="23"/>
      <c r="N79" s="13"/>
      <c r="O79" s="13"/>
    </row>
    <row r="80" spans="1:12" ht="12" customHeight="1">
      <c r="A80" s="155" t="s">
        <v>145</v>
      </c>
      <c r="B80" s="95">
        <v>20</v>
      </c>
      <c r="C80" s="96">
        <v>30000</v>
      </c>
      <c r="D80" s="97"/>
      <c r="E80" s="98"/>
      <c r="F80" s="98"/>
      <c r="G80" s="98"/>
      <c r="H80" s="99"/>
      <c r="I80" s="100"/>
      <c r="J80" s="100"/>
      <c r="K80" s="101"/>
      <c r="L80" s="15"/>
    </row>
    <row r="81" spans="1:12" ht="12" customHeight="1">
      <c r="A81" s="102" t="s">
        <v>71</v>
      </c>
      <c r="B81" s="95">
        <v>0</v>
      </c>
      <c r="C81" s="96">
        <v>0</v>
      </c>
      <c r="D81" s="97"/>
      <c r="E81" s="98"/>
      <c r="F81" s="98"/>
      <c r="G81" s="98"/>
      <c r="H81" s="99"/>
      <c r="I81" s="100"/>
      <c r="J81" s="100"/>
      <c r="K81" s="101"/>
      <c r="L81" s="20"/>
    </row>
    <row r="82" spans="1:12" ht="12" customHeight="1">
      <c r="A82" s="102" t="s">
        <v>71</v>
      </c>
      <c r="B82" s="95">
        <v>0</v>
      </c>
      <c r="C82" s="96">
        <v>0</v>
      </c>
      <c r="D82" s="97"/>
      <c r="E82" s="98"/>
      <c r="F82" s="98"/>
      <c r="G82" s="98"/>
      <c r="H82" s="99"/>
      <c r="I82" s="100"/>
      <c r="J82" s="100"/>
      <c r="K82" s="101"/>
      <c r="L82" s="20"/>
    </row>
    <row r="83" spans="1:12" ht="12" customHeight="1">
      <c r="A83" s="102" t="s">
        <v>71</v>
      </c>
      <c r="B83" s="95">
        <v>0</v>
      </c>
      <c r="C83" s="96">
        <v>0</v>
      </c>
      <c r="D83" s="97"/>
      <c r="E83" s="98"/>
      <c r="F83" s="98"/>
      <c r="G83" s="98"/>
      <c r="H83" s="99"/>
      <c r="I83" s="100"/>
      <c r="J83" s="100"/>
      <c r="K83" s="101"/>
      <c r="L83" s="20"/>
    </row>
    <row r="84" spans="1:15" s="19" customFormat="1" ht="12" customHeight="1">
      <c r="A84" s="103" t="s">
        <v>16</v>
      </c>
      <c r="B84" s="104"/>
      <c r="C84" s="105">
        <f>SUM(C80:C83)</f>
        <v>30000</v>
      </c>
      <c r="D84" s="106"/>
      <c r="E84" s="107"/>
      <c r="F84" s="107"/>
      <c r="G84" s="107"/>
      <c r="H84" s="108"/>
      <c r="I84" s="108"/>
      <c r="J84" s="108"/>
      <c r="K84" s="109"/>
      <c r="L84" s="27"/>
      <c r="M84" s="17"/>
      <c r="N84" s="18"/>
      <c r="O84" s="18"/>
    </row>
    <row r="85" spans="1:15" s="12" customFormat="1" ht="12" customHeight="1">
      <c r="A85" s="89"/>
      <c r="B85" s="83"/>
      <c r="C85" s="84"/>
      <c r="D85" s="120"/>
      <c r="E85" s="121"/>
      <c r="F85" s="121"/>
      <c r="G85" s="122"/>
      <c r="H85" s="121"/>
      <c r="I85" s="123"/>
      <c r="J85" s="123"/>
      <c r="K85" s="124"/>
      <c r="L85" s="23"/>
      <c r="N85" s="13"/>
      <c r="O85" s="13"/>
    </row>
    <row r="86" spans="1:15" s="12" customFormat="1" ht="12" customHeight="1">
      <c r="A86" s="89" t="s">
        <v>49</v>
      </c>
      <c r="B86" s="83"/>
      <c r="C86" s="125"/>
      <c r="D86" s="126"/>
      <c r="E86" s="127"/>
      <c r="F86" s="127"/>
      <c r="G86" s="128"/>
      <c r="H86" s="127"/>
      <c r="I86" s="129"/>
      <c r="J86" s="129"/>
      <c r="K86" s="126"/>
      <c r="L86" s="23"/>
      <c r="N86" s="13"/>
      <c r="O86" s="13"/>
    </row>
    <row r="87" spans="1:12" ht="12" customHeight="1">
      <c r="A87" s="94" t="s">
        <v>71</v>
      </c>
      <c r="B87" s="95">
        <v>0</v>
      </c>
      <c r="C87" s="130">
        <v>0</v>
      </c>
      <c r="D87" s="130">
        <v>0</v>
      </c>
      <c r="E87" s="131">
        <v>2007</v>
      </c>
      <c r="F87" s="131">
        <v>1</v>
      </c>
      <c r="G87" s="131">
        <f>F87-($B$10-E87)</f>
        <v>-9</v>
      </c>
      <c r="H87" s="130">
        <f>D87/F87</f>
        <v>0</v>
      </c>
      <c r="I87" s="125">
        <v>0</v>
      </c>
      <c r="J87" s="125">
        <f>H87</f>
        <v>0</v>
      </c>
      <c r="K87" s="125">
        <f>(G87*H87)</f>
        <v>0</v>
      </c>
      <c r="L87" s="15"/>
    </row>
    <row r="88" spans="1:12" ht="12" customHeight="1">
      <c r="A88" s="102" t="s">
        <v>71</v>
      </c>
      <c r="B88" s="95">
        <v>0</v>
      </c>
      <c r="C88" s="130">
        <v>0</v>
      </c>
      <c r="D88" s="130">
        <v>0</v>
      </c>
      <c r="E88" s="131">
        <v>2007</v>
      </c>
      <c r="F88" s="131">
        <v>1</v>
      </c>
      <c r="G88" s="131">
        <f>F88-($B$10-E88)</f>
        <v>-9</v>
      </c>
      <c r="H88" s="130">
        <f>D88/F88</f>
        <v>0</v>
      </c>
      <c r="I88" s="125">
        <v>0</v>
      </c>
      <c r="J88" s="125">
        <f>H88</f>
        <v>0</v>
      </c>
      <c r="K88" s="125">
        <f>(G88*H88)</f>
        <v>0</v>
      </c>
      <c r="L88" s="14"/>
    </row>
    <row r="89" spans="1:12" ht="12" customHeight="1">
      <c r="A89" s="102" t="s">
        <v>71</v>
      </c>
      <c r="B89" s="95">
        <v>0</v>
      </c>
      <c r="C89" s="130">
        <v>0</v>
      </c>
      <c r="D89" s="130">
        <v>0</v>
      </c>
      <c r="E89" s="131">
        <v>2007</v>
      </c>
      <c r="F89" s="131">
        <v>1</v>
      </c>
      <c r="G89" s="131">
        <f>F89-($B$10-E89)</f>
        <v>-9</v>
      </c>
      <c r="H89" s="130">
        <f>D89/F89</f>
        <v>0</v>
      </c>
      <c r="I89" s="125">
        <v>0</v>
      </c>
      <c r="J89" s="125">
        <f>H89</f>
        <v>0</v>
      </c>
      <c r="K89" s="125">
        <f>(G89*H89)</f>
        <v>0</v>
      </c>
      <c r="L89" s="14"/>
    </row>
    <row r="90" spans="1:12" ht="12" customHeight="1">
      <c r="A90" s="102" t="s">
        <v>71</v>
      </c>
      <c r="B90" s="95">
        <v>0</v>
      </c>
      <c r="C90" s="130">
        <v>0</v>
      </c>
      <c r="D90" s="130">
        <v>0</v>
      </c>
      <c r="E90" s="131">
        <v>2007</v>
      </c>
      <c r="F90" s="131">
        <v>1</v>
      </c>
      <c r="G90" s="131">
        <f>F90-($B$10-E90)</f>
        <v>-9</v>
      </c>
      <c r="H90" s="130">
        <f>D90/F90</f>
        <v>0</v>
      </c>
      <c r="I90" s="125">
        <v>0</v>
      </c>
      <c r="J90" s="125">
        <f>H90</f>
        <v>0</v>
      </c>
      <c r="K90" s="125">
        <f>(G90*H90)</f>
        <v>0</v>
      </c>
      <c r="L90" s="14"/>
    </row>
    <row r="91" spans="1:15" s="19" customFormat="1" ht="12" customHeight="1">
      <c r="A91" s="103" t="s">
        <v>17</v>
      </c>
      <c r="B91" s="104"/>
      <c r="C91" s="132">
        <f>SUM(C87:C90)</f>
        <v>0</v>
      </c>
      <c r="D91" s="132">
        <f>SUM(D87:D90)</f>
        <v>0</v>
      </c>
      <c r="E91" s="133"/>
      <c r="F91" s="133"/>
      <c r="G91" s="133"/>
      <c r="H91" s="132">
        <f>SUM(H87:H90)</f>
        <v>0</v>
      </c>
      <c r="I91" s="132">
        <f>SUM(I87:I90)</f>
        <v>0</v>
      </c>
      <c r="J91" s="132">
        <f>SUM(J87:J90)</f>
        <v>0</v>
      </c>
      <c r="K91" s="132">
        <f>SUM(K87:K90)</f>
        <v>0</v>
      </c>
      <c r="L91" s="16"/>
      <c r="M91" s="17"/>
      <c r="N91" s="18"/>
      <c r="O91" s="18"/>
    </row>
    <row r="92" spans="1:15" s="12" customFormat="1" ht="12" customHeight="1">
      <c r="A92" s="102"/>
      <c r="B92" s="83"/>
      <c r="C92" s="125"/>
      <c r="D92" s="125"/>
      <c r="E92" s="134"/>
      <c r="F92" s="134"/>
      <c r="G92" s="131"/>
      <c r="H92" s="134"/>
      <c r="I92" s="135"/>
      <c r="J92" s="135"/>
      <c r="K92" s="125"/>
      <c r="L92" s="23"/>
      <c r="N92" s="13"/>
      <c r="O92" s="13"/>
    </row>
    <row r="93" spans="1:15" s="12" customFormat="1" ht="12" customHeight="1">
      <c r="A93" s="89" t="s">
        <v>50</v>
      </c>
      <c r="B93" s="83"/>
      <c r="C93" s="125"/>
      <c r="D93" s="125"/>
      <c r="E93" s="134"/>
      <c r="F93" s="134"/>
      <c r="G93" s="131"/>
      <c r="H93" s="134"/>
      <c r="I93" s="135"/>
      <c r="J93" s="135"/>
      <c r="K93" s="125"/>
      <c r="L93" s="23"/>
      <c r="N93" s="13"/>
      <c r="O93" s="13"/>
    </row>
    <row r="94" spans="1:12" ht="12" customHeight="1">
      <c r="A94" s="155" t="s">
        <v>166</v>
      </c>
      <c r="B94" s="95">
        <v>0</v>
      </c>
      <c r="C94" s="130">
        <v>20000</v>
      </c>
      <c r="D94" s="130">
        <v>0</v>
      </c>
      <c r="E94" s="131">
        <v>2008</v>
      </c>
      <c r="F94" s="131">
        <v>1</v>
      </c>
      <c r="G94" s="131">
        <f>F94-($B$10-E94)</f>
        <v>-8</v>
      </c>
      <c r="H94" s="130">
        <f>D94/F94</f>
        <v>0</v>
      </c>
      <c r="I94" s="125">
        <v>0</v>
      </c>
      <c r="J94" s="125">
        <f>H94</f>
        <v>0</v>
      </c>
      <c r="K94" s="125">
        <f>(G94*H94)</f>
        <v>0</v>
      </c>
      <c r="L94" s="15"/>
    </row>
    <row r="95" spans="1:12" ht="12" customHeight="1">
      <c r="A95" s="156" t="s">
        <v>167</v>
      </c>
      <c r="B95" s="95">
        <v>0</v>
      </c>
      <c r="C95" s="130">
        <v>5000</v>
      </c>
      <c r="D95" s="130">
        <v>0</v>
      </c>
      <c r="E95" s="131">
        <v>2007</v>
      </c>
      <c r="F95" s="131">
        <v>1</v>
      </c>
      <c r="G95" s="131">
        <f>F95-($B$10-E95)</f>
        <v>-9</v>
      </c>
      <c r="H95" s="130">
        <f>D95/F95</f>
        <v>0</v>
      </c>
      <c r="I95" s="125">
        <v>0</v>
      </c>
      <c r="J95" s="125">
        <f>H95</f>
        <v>0</v>
      </c>
      <c r="K95" s="125">
        <f>(G95*H95)</f>
        <v>0</v>
      </c>
      <c r="L95" s="14"/>
    </row>
    <row r="96" spans="1:12" ht="12" customHeight="1">
      <c r="A96" s="156" t="s">
        <v>168</v>
      </c>
      <c r="B96" s="95">
        <v>0</v>
      </c>
      <c r="C96" s="130">
        <v>2000</v>
      </c>
      <c r="D96" s="130">
        <v>0</v>
      </c>
      <c r="E96" s="131">
        <v>2007</v>
      </c>
      <c r="F96" s="131">
        <v>1</v>
      </c>
      <c r="G96" s="131">
        <f>F96-($B$10-E96)</f>
        <v>-9</v>
      </c>
      <c r="H96" s="130">
        <f>D96/F96</f>
        <v>0</v>
      </c>
      <c r="I96" s="125">
        <v>0</v>
      </c>
      <c r="J96" s="125">
        <f>H96</f>
        <v>0</v>
      </c>
      <c r="K96" s="125">
        <f>(G96*H96)</f>
        <v>0</v>
      </c>
      <c r="L96" s="14"/>
    </row>
    <row r="97" spans="1:12" ht="12" customHeight="1">
      <c r="A97" s="102" t="s">
        <v>71</v>
      </c>
      <c r="B97" s="95">
        <v>0</v>
      </c>
      <c r="C97" s="130">
        <v>0</v>
      </c>
      <c r="D97" s="130">
        <v>0</v>
      </c>
      <c r="E97" s="131">
        <v>2007</v>
      </c>
      <c r="F97" s="131">
        <v>1</v>
      </c>
      <c r="G97" s="131">
        <f>F97-($B$10-E97)</f>
        <v>-9</v>
      </c>
      <c r="H97" s="130">
        <f>D97/F97</f>
        <v>0</v>
      </c>
      <c r="I97" s="125">
        <v>0</v>
      </c>
      <c r="J97" s="125">
        <f>H97</f>
        <v>0</v>
      </c>
      <c r="K97" s="125">
        <f>(G97*H97)</f>
        <v>0</v>
      </c>
      <c r="L97" s="14"/>
    </row>
    <row r="98" spans="1:15" s="19" customFormat="1" ht="12" customHeight="1">
      <c r="A98" s="103" t="s">
        <v>51</v>
      </c>
      <c r="B98" s="104"/>
      <c r="C98" s="132">
        <f>SUM(C94:C97)</f>
        <v>27000</v>
      </c>
      <c r="D98" s="132">
        <f>SUM(D94:D97)</f>
        <v>0</v>
      </c>
      <c r="E98" s="133"/>
      <c r="F98" s="133"/>
      <c r="G98" s="133"/>
      <c r="H98" s="132">
        <f>SUM(H94:H97)</f>
        <v>0</v>
      </c>
      <c r="I98" s="132">
        <f>SUM(I94:I97)</f>
        <v>0</v>
      </c>
      <c r="J98" s="132">
        <f>SUM(J94:J97)</f>
        <v>0</v>
      </c>
      <c r="K98" s="132">
        <f>SUM(K94:K97)</f>
        <v>0</v>
      </c>
      <c r="L98" s="16"/>
      <c r="M98" s="17"/>
      <c r="N98" s="18"/>
      <c r="O98" s="18"/>
    </row>
    <row r="99" spans="1:12" ht="12" customHeight="1">
      <c r="A99" s="136"/>
      <c r="B99" s="95"/>
      <c r="C99" s="130"/>
      <c r="D99" s="130"/>
      <c r="E99" s="131"/>
      <c r="F99" s="131"/>
      <c r="G99" s="131"/>
      <c r="H99" s="130"/>
      <c r="I99" s="125"/>
      <c r="J99" s="125"/>
      <c r="K99" s="125"/>
      <c r="L99" s="23"/>
    </row>
    <row r="100" spans="1:12" ht="12" customHeight="1">
      <c r="A100" s="111" t="s">
        <v>52</v>
      </c>
      <c r="B100" s="95"/>
      <c r="C100" s="130"/>
      <c r="D100" s="130"/>
      <c r="E100" s="131"/>
      <c r="F100" s="131"/>
      <c r="G100" s="131"/>
      <c r="H100" s="130"/>
      <c r="I100" s="125"/>
      <c r="J100" s="125"/>
      <c r="K100" s="125"/>
      <c r="L100" s="23"/>
    </row>
    <row r="101" spans="1:12" ht="12" customHeight="1">
      <c r="A101" s="155" t="s">
        <v>171</v>
      </c>
      <c r="B101" s="95">
        <v>0</v>
      </c>
      <c r="C101" s="130">
        <v>5000</v>
      </c>
      <c r="D101" s="130">
        <v>0</v>
      </c>
      <c r="E101" s="131">
        <v>2007</v>
      </c>
      <c r="F101" s="131">
        <v>1</v>
      </c>
      <c r="G101" s="131">
        <f>F101-($B$10-E101)</f>
        <v>-9</v>
      </c>
      <c r="H101" s="130">
        <f>D101/F101</f>
        <v>0</v>
      </c>
      <c r="I101" s="125">
        <v>0</v>
      </c>
      <c r="J101" s="125">
        <f>H101</f>
        <v>0</v>
      </c>
      <c r="K101" s="125">
        <f>(G101*H101)</f>
        <v>0</v>
      </c>
      <c r="L101" s="15"/>
    </row>
    <row r="102" spans="1:12" ht="12" customHeight="1">
      <c r="A102" s="156" t="s">
        <v>169</v>
      </c>
      <c r="B102" s="95">
        <v>0</v>
      </c>
      <c r="C102" s="130">
        <v>4000</v>
      </c>
      <c r="D102" s="130">
        <v>0</v>
      </c>
      <c r="E102" s="131">
        <v>2007</v>
      </c>
      <c r="F102" s="131">
        <v>1</v>
      </c>
      <c r="G102" s="131">
        <f>F102-($B$10-E102)</f>
        <v>-9</v>
      </c>
      <c r="H102" s="130">
        <f>D102/F102</f>
        <v>0</v>
      </c>
      <c r="I102" s="125">
        <v>0</v>
      </c>
      <c r="J102" s="125">
        <f>H102</f>
        <v>0</v>
      </c>
      <c r="K102" s="125">
        <f>(G102*H102)</f>
        <v>0</v>
      </c>
      <c r="L102" s="14"/>
    </row>
    <row r="103" spans="1:12" ht="12" customHeight="1">
      <c r="A103" s="156" t="s">
        <v>172</v>
      </c>
      <c r="B103" s="95"/>
      <c r="C103" s="130">
        <v>12000</v>
      </c>
      <c r="D103" s="130"/>
      <c r="E103" s="131"/>
      <c r="F103" s="131"/>
      <c r="G103" s="131"/>
      <c r="H103" s="130"/>
      <c r="I103" s="125"/>
      <c r="J103" s="125"/>
      <c r="K103" s="125"/>
      <c r="L103" s="14"/>
    </row>
    <row r="104" spans="1:12" ht="12" customHeight="1">
      <c r="A104" s="156" t="s">
        <v>170</v>
      </c>
      <c r="B104" s="95"/>
      <c r="C104" s="130">
        <v>4000</v>
      </c>
      <c r="D104" s="130"/>
      <c r="E104" s="131"/>
      <c r="F104" s="131"/>
      <c r="G104" s="131"/>
      <c r="H104" s="130"/>
      <c r="I104" s="125"/>
      <c r="J104" s="125"/>
      <c r="K104" s="125"/>
      <c r="L104" s="14"/>
    </row>
    <row r="105" spans="1:12" ht="12" customHeight="1">
      <c r="A105" s="156" t="s">
        <v>173</v>
      </c>
      <c r="B105" s="95"/>
      <c r="C105" s="157"/>
      <c r="D105" s="130"/>
      <c r="E105" s="131"/>
      <c r="F105" s="131"/>
      <c r="G105" s="131"/>
      <c r="H105" s="130"/>
      <c r="I105" s="125"/>
      <c r="J105" s="125"/>
      <c r="K105" s="125"/>
      <c r="L105" s="14"/>
    </row>
    <row r="106" spans="1:12" ht="12" customHeight="1">
      <c r="A106" s="156"/>
      <c r="B106" s="95">
        <v>0</v>
      </c>
      <c r="C106" s="157">
        <v>0</v>
      </c>
      <c r="D106" s="130">
        <v>0</v>
      </c>
      <c r="E106" s="131">
        <v>2007</v>
      </c>
      <c r="F106" s="131">
        <v>1</v>
      </c>
      <c r="G106" s="131">
        <f>F106-($B$10-E106)</f>
        <v>-9</v>
      </c>
      <c r="H106" s="130">
        <f>D106/F106</f>
        <v>0</v>
      </c>
      <c r="I106" s="125">
        <v>0</v>
      </c>
      <c r="J106" s="125">
        <f>H106</f>
        <v>0</v>
      </c>
      <c r="K106" s="125">
        <f>(G106*H106)</f>
        <v>0</v>
      </c>
      <c r="L106" s="14"/>
    </row>
    <row r="107" spans="1:12" ht="12" customHeight="1">
      <c r="A107" s="156"/>
      <c r="B107" s="95">
        <v>0</v>
      </c>
      <c r="C107" s="130">
        <v>0</v>
      </c>
      <c r="D107" s="130">
        <v>0</v>
      </c>
      <c r="E107" s="131">
        <v>2007</v>
      </c>
      <c r="F107" s="131">
        <v>1</v>
      </c>
      <c r="G107" s="131">
        <f>F107-($B$10-E107)</f>
        <v>-9</v>
      </c>
      <c r="H107" s="130">
        <f>D107/F107</f>
        <v>0</v>
      </c>
      <c r="I107" s="125">
        <v>0</v>
      </c>
      <c r="J107" s="125">
        <f>H107</f>
        <v>0</v>
      </c>
      <c r="K107" s="125">
        <f>(G107*H107)</f>
        <v>0</v>
      </c>
      <c r="L107" s="14"/>
    </row>
    <row r="108" spans="1:15" s="19" customFormat="1" ht="12" customHeight="1">
      <c r="A108" s="103" t="s">
        <v>53</v>
      </c>
      <c r="B108" s="104"/>
      <c r="C108" s="132">
        <f>SUM(C101:C107)</f>
        <v>25000</v>
      </c>
      <c r="D108" s="132">
        <f>SUM(D101:D107)</f>
        <v>0</v>
      </c>
      <c r="E108" s="133"/>
      <c r="F108" s="133"/>
      <c r="G108" s="133"/>
      <c r="H108" s="132">
        <f>SUM(H101:H107)</f>
        <v>0</v>
      </c>
      <c r="I108" s="132">
        <f>SUM(I101:I107)</f>
        <v>0</v>
      </c>
      <c r="J108" s="132">
        <f>SUM(J101:J107)</f>
        <v>0</v>
      </c>
      <c r="K108" s="132">
        <f>SUM(K101:K107)</f>
        <v>0</v>
      </c>
      <c r="L108" s="16"/>
      <c r="M108" s="17"/>
      <c r="N108" s="18"/>
      <c r="O108" s="18"/>
    </row>
    <row r="109" spans="1:12" ht="12" customHeight="1">
      <c r="A109" s="136"/>
      <c r="B109" s="95"/>
      <c r="C109" s="130"/>
      <c r="D109" s="130"/>
      <c r="E109" s="131"/>
      <c r="F109" s="131"/>
      <c r="G109" s="131"/>
      <c r="H109" s="130"/>
      <c r="I109" s="125"/>
      <c r="J109" s="125"/>
      <c r="K109" s="125"/>
      <c r="L109" s="25"/>
    </row>
    <row r="110" spans="1:12" ht="12" customHeight="1">
      <c r="A110" s="111" t="s">
        <v>22</v>
      </c>
      <c r="B110" s="95"/>
      <c r="C110" s="130"/>
      <c r="D110" s="130"/>
      <c r="E110" s="131"/>
      <c r="F110" s="131"/>
      <c r="G110" s="131"/>
      <c r="H110" s="130"/>
      <c r="I110" s="125"/>
      <c r="J110" s="125"/>
      <c r="K110" s="125"/>
      <c r="L110" s="23"/>
    </row>
    <row r="111" spans="1:12" ht="12" customHeight="1">
      <c r="A111" s="94" t="s">
        <v>71</v>
      </c>
      <c r="B111" s="95">
        <v>0</v>
      </c>
      <c r="C111" s="130">
        <v>0</v>
      </c>
      <c r="D111" s="130">
        <v>0</v>
      </c>
      <c r="E111" s="131">
        <v>2007</v>
      </c>
      <c r="F111" s="131">
        <v>1</v>
      </c>
      <c r="G111" s="131">
        <f>F111-($B$10-E111)</f>
        <v>-9</v>
      </c>
      <c r="H111" s="130">
        <f>D111/F111</f>
        <v>0</v>
      </c>
      <c r="I111" s="125">
        <v>0</v>
      </c>
      <c r="J111" s="125">
        <f>H111</f>
        <v>0</v>
      </c>
      <c r="K111" s="125">
        <f>(G111*H111)</f>
        <v>0</v>
      </c>
      <c r="L111" s="15"/>
    </row>
    <row r="112" spans="1:12" ht="12" customHeight="1">
      <c r="A112" s="102" t="s">
        <v>71</v>
      </c>
      <c r="B112" s="95">
        <v>0</v>
      </c>
      <c r="C112" s="130">
        <v>0</v>
      </c>
      <c r="D112" s="130">
        <v>0</v>
      </c>
      <c r="E112" s="131">
        <v>2007</v>
      </c>
      <c r="F112" s="131">
        <v>1</v>
      </c>
      <c r="G112" s="131">
        <f>F112-($B$10-E112)</f>
        <v>-9</v>
      </c>
      <c r="H112" s="130">
        <f>D112/F112</f>
        <v>0</v>
      </c>
      <c r="I112" s="125">
        <v>0</v>
      </c>
      <c r="J112" s="125">
        <f>H112</f>
        <v>0</v>
      </c>
      <c r="K112" s="125">
        <f>(G112*H112)</f>
        <v>0</v>
      </c>
      <c r="L112" s="14"/>
    </row>
    <row r="113" spans="1:12" ht="12" customHeight="1">
      <c r="A113" s="102" t="s">
        <v>71</v>
      </c>
      <c r="B113" s="95">
        <v>0</v>
      </c>
      <c r="C113" s="130">
        <v>0</v>
      </c>
      <c r="D113" s="130">
        <v>0</v>
      </c>
      <c r="E113" s="131">
        <v>2007</v>
      </c>
      <c r="F113" s="131">
        <v>1</v>
      </c>
      <c r="G113" s="131">
        <f>F113-($B$10-E113)</f>
        <v>-9</v>
      </c>
      <c r="H113" s="130">
        <f>D113/F113</f>
        <v>0</v>
      </c>
      <c r="I113" s="125">
        <v>0</v>
      </c>
      <c r="J113" s="125">
        <f>H113</f>
        <v>0</v>
      </c>
      <c r="K113" s="125">
        <f>(G113*H113)</f>
        <v>0</v>
      </c>
      <c r="L113" s="14"/>
    </row>
    <row r="114" spans="1:12" ht="12" customHeight="1">
      <c r="A114" s="102" t="s">
        <v>71</v>
      </c>
      <c r="B114" s="95">
        <v>0</v>
      </c>
      <c r="C114" s="130">
        <v>0</v>
      </c>
      <c r="D114" s="130">
        <v>0</v>
      </c>
      <c r="E114" s="131">
        <v>2007</v>
      </c>
      <c r="F114" s="131">
        <v>1</v>
      </c>
      <c r="G114" s="131">
        <f>F114-($B$10-E114)</f>
        <v>-9</v>
      </c>
      <c r="H114" s="130">
        <f>D114/F114</f>
        <v>0</v>
      </c>
      <c r="I114" s="125">
        <v>0</v>
      </c>
      <c r="J114" s="125">
        <f>H114</f>
        <v>0</v>
      </c>
      <c r="K114" s="125">
        <f>(G114*H114)</f>
        <v>0</v>
      </c>
      <c r="L114" s="14"/>
    </row>
    <row r="115" spans="1:15" s="19" customFormat="1" ht="12" customHeight="1">
      <c r="A115" s="103" t="s">
        <v>23</v>
      </c>
      <c r="B115" s="104"/>
      <c r="C115" s="132">
        <f>SUM(C111:C114)</f>
        <v>0</v>
      </c>
      <c r="D115" s="132">
        <f>SUM(D111:D114)</f>
        <v>0</v>
      </c>
      <c r="E115" s="133"/>
      <c r="F115" s="133"/>
      <c r="G115" s="133"/>
      <c r="H115" s="132">
        <f>SUM(H111:H114)</f>
        <v>0</v>
      </c>
      <c r="I115" s="132">
        <f>SUM(I111:I114)</f>
        <v>0</v>
      </c>
      <c r="J115" s="132">
        <f>SUM(J111:J114)</f>
        <v>0</v>
      </c>
      <c r="K115" s="132">
        <f>SUM(K111:K114)</f>
        <v>0</v>
      </c>
      <c r="L115" s="16"/>
      <c r="M115" s="17"/>
      <c r="N115" s="18"/>
      <c r="O115" s="18"/>
    </row>
    <row r="116" spans="1:12" ht="12" customHeight="1">
      <c r="A116" s="136"/>
      <c r="B116" s="95"/>
      <c r="C116" s="130"/>
      <c r="D116" s="130"/>
      <c r="E116" s="131"/>
      <c r="F116" s="131"/>
      <c r="G116" s="131"/>
      <c r="H116" s="130"/>
      <c r="I116" s="125"/>
      <c r="J116" s="125"/>
      <c r="K116" s="125"/>
      <c r="L116" s="25"/>
    </row>
    <row r="117" spans="1:12" ht="12" customHeight="1">
      <c r="A117" s="136"/>
      <c r="B117" s="95"/>
      <c r="C117" s="130"/>
      <c r="D117" s="130"/>
      <c r="E117" s="131"/>
      <c r="F117" s="131"/>
      <c r="G117" s="131"/>
      <c r="H117" s="130"/>
      <c r="I117" s="125"/>
      <c r="J117" s="125"/>
      <c r="K117" s="125"/>
      <c r="L117" s="25"/>
    </row>
    <row r="118" spans="1:15" s="6" customFormat="1" ht="18">
      <c r="A118" s="82" t="s">
        <v>54</v>
      </c>
      <c r="B118" s="113"/>
      <c r="C118" s="137"/>
      <c r="D118" s="137"/>
      <c r="E118" s="138"/>
      <c r="F118" s="138"/>
      <c r="G118" s="139"/>
      <c r="H118" s="138"/>
      <c r="I118" s="140"/>
      <c r="J118" s="140"/>
      <c r="K118" s="137"/>
      <c r="L118" s="26"/>
      <c r="M118" s="4"/>
      <c r="N118" s="5"/>
      <c r="O118" s="5"/>
    </row>
    <row r="119" spans="1:12" ht="12" customHeight="1">
      <c r="A119" s="89" t="s">
        <v>55</v>
      </c>
      <c r="B119" s="83"/>
      <c r="C119" s="125"/>
      <c r="D119" s="125"/>
      <c r="E119" s="134"/>
      <c r="F119" s="134"/>
      <c r="G119" s="131"/>
      <c r="H119" s="134"/>
      <c r="I119" s="135"/>
      <c r="J119" s="135"/>
      <c r="K119" s="125"/>
      <c r="L119" s="25"/>
    </row>
    <row r="120" spans="1:12" ht="12" customHeight="1">
      <c r="A120" s="155" t="s">
        <v>146</v>
      </c>
      <c r="B120" s="95">
        <v>0</v>
      </c>
      <c r="C120" s="130">
        <v>275000</v>
      </c>
      <c r="D120" s="130">
        <v>0</v>
      </c>
      <c r="E120" s="131">
        <v>2007</v>
      </c>
      <c r="F120" s="131">
        <v>1</v>
      </c>
      <c r="G120" s="131">
        <f>F120-($B$10-E120)</f>
        <v>-9</v>
      </c>
      <c r="H120" s="130">
        <f>D120/F120</f>
        <v>0</v>
      </c>
      <c r="I120" s="125">
        <v>0</v>
      </c>
      <c r="J120" s="125">
        <f>H120</f>
        <v>0</v>
      </c>
      <c r="K120" s="125">
        <f>(G120*H120)</f>
        <v>0</v>
      </c>
      <c r="L120" s="15"/>
    </row>
    <row r="121" spans="1:12" ht="12" customHeight="1">
      <c r="A121" s="102" t="s">
        <v>71</v>
      </c>
      <c r="B121" s="95">
        <v>0</v>
      </c>
      <c r="C121" s="130">
        <v>0</v>
      </c>
      <c r="D121" s="130">
        <v>0</v>
      </c>
      <c r="E121" s="131">
        <v>2007</v>
      </c>
      <c r="F121" s="131">
        <v>1</v>
      </c>
      <c r="G121" s="131">
        <f>F121-($B$10-E121)</f>
        <v>-9</v>
      </c>
      <c r="H121" s="130">
        <f>D121/F121</f>
        <v>0</v>
      </c>
      <c r="I121" s="125">
        <v>0</v>
      </c>
      <c r="J121" s="125">
        <f>H121</f>
        <v>0</v>
      </c>
      <c r="K121" s="125">
        <f>(G121*H121)</f>
        <v>0</v>
      </c>
      <c r="L121" s="14"/>
    </row>
    <row r="122" spans="1:12" ht="12" customHeight="1">
      <c r="A122" s="102" t="s">
        <v>71</v>
      </c>
      <c r="B122" s="95">
        <v>0</v>
      </c>
      <c r="C122" s="130">
        <v>0</v>
      </c>
      <c r="D122" s="130">
        <v>0</v>
      </c>
      <c r="E122" s="131">
        <v>2007</v>
      </c>
      <c r="F122" s="131">
        <v>1</v>
      </c>
      <c r="G122" s="131">
        <f>F122-($B$10-E122)</f>
        <v>-9</v>
      </c>
      <c r="H122" s="130">
        <f>D122/F122</f>
        <v>0</v>
      </c>
      <c r="I122" s="125">
        <v>0</v>
      </c>
      <c r="J122" s="125">
        <f>H122</f>
        <v>0</v>
      </c>
      <c r="K122" s="125">
        <f>(G122*H122)</f>
        <v>0</v>
      </c>
      <c r="L122" s="14"/>
    </row>
    <row r="123" spans="1:12" ht="12" customHeight="1">
      <c r="A123" s="156" t="s">
        <v>71</v>
      </c>
      <c r="B123" s="95">
        <v>0</v>
      </c>
      <c r="C123" s="130">
        <v>0</v>
      </c>
      <c r="D123" s="130">
        <v>0</v>
      </c>
      <c r="E123" s="131">
        <v>2007</v>
      </c>
      <c r="F123" s="131">
        <v>1</v>
      </c>
      <c r="G123" s="131">
        <f>F123-($B$10-E123)</f>
        <v>-9</v>
      </c>
      <c r="H123" s="130">
        <f>D123/F123</f>
        <v>0</v>
      </c>
      <c r="I123" s="125">
        <v>0</v>
      </c>
      <c r="J123" s="125">
        <f>H123</f>
        <v>0</v>
      </c>
      <c r="K123" s="125">
        <f>(G123*H123)</f>
        <v>0</v>
      </c>
      <c r="L123" s="14"/>
    </row>
    <row r="124" spans="1:15" s="19" customFormat="1" ht="12" customHeight="1">
      <c r="A124" s="103" t="s">
        <v>56</v>
      </c>
      <c r="B124" s="104"/>
      <c r="C124" s="132">
        <f>SUM(C120:C123)</f>
        <v>275000</v>
      </c>
      <c r="D124" s="132">
        <f>SUM(D120:D123)</f>
        <v>0</v>
      </c>
      <c r="E124" s="133"/>
      <c r="F124" s="133"/>
      <c r="G124" s="133"/>
      <c r="H124" s="132">
        <f>SUM(H120:H123)</f>
        <v>0</v>
      </c>
      <c r="I124" s="132">
        <f>SUM(I120:I123)</f>
        <v>0</v>
      </c>
      <c r="J124" s="132">
        <f>SUM(J120:J123)</f>
        <v>0</v>
      </c>
      <c r="K124" s="132">
        <f>SUM(K120:K123)</f>
        <v>0</v>
      </c>
      <c r="L124" s="16"/>
      <c r="M124" s="17"/>
      <c r="N124" s="18"/>
      <c r="O124" s="18"/>
    </row>
    <row r="125" spans="1:11" ht="12" customHeight="1">
      <c r="A125" s="110"/>
      <c r="B125" s="95"/>
      <c r="C125" s="130"/>
      <c r="D125" s="130"/>
      <c r="E125" s="131"/>
      <c r="F125" s="131"/>
      <c r="G125" s="131"/>
      <c r="H125" s="130"/>
      <c r="I125" s="125"/>
      <c r="J125" s="125"/>
      <c r="K125" s="125"/>
    </row>
    <row r="126" spans="1:11" ht="12" customHeight="1">
      <c r="A126" s="111" t="s">
        <v>22</v>
      </c>
      <c r="B126" s="95"/>
      <c r="C126" s="130"/>
      <c r="D126" s="130"/>
      <c r="E126" s="131"/>
      <c r="F126" s="131"/>
      <c r="G126" s="131"/>
      <c r="H126" s="130"/>
      <c r="I126" s="125"/>
      <c r="J126" s="125"/>
      <c r="K126" s="125"/>
    </row>
    <row r="127" spans="1:12" ht="12" customHeight="1">
      <c r="A127" s="94" t="s">
        <v>71</v>
      </c>
      <c r="B127" s="95">
        <v>0</v>
      </c>
      <c r="C127" s="130">
        <v>0</v>
      </c>
      <c r="D127" s="130">
        <v>0</v>
      </c>
      <c r="E127" s="131">
        <v>2007</v>
      </c>
      <c r="F127" s="131">
        <v>1</v>
      </c>
      <c r="G127" s="131">
        <f>F127-($B$10-E127)</f>
        <v>-9</v>
      </c>
      <c r="H127" s="130">
        <f>D127/F127</f>
        <v>0</v>
      </c>
      <c r="I127" s="125">
        <v>0</v>
      </c>
      <c r="J127" s="125">
        <f>H127</f>
        <v>0</v>
      </c>
      <c r="K127" s="125">
        <f>(G127*H127)</f>
        <v>0</v>
      </c>
      <c r="L127" s="15"/>
    </row>
    <row r="128" spans="1:12" ht="12" customHeight="1">
      <c r="A128" s="102" t="s">
        <v>71</v>
      </c>
      <c r="B128" s="95">
        <v>0</v>
      </c>
      <c r="C128" s="130">
        <v>0</v>
      </c>
      <c r="D128" s="130">
        <v>0</v>
      </c>
      <c r="E128" s="131">
        <v>2007</v>
      </c>
      <c r="F128" s="131">
        <v>1</v>
      </c>
      <c r="G128" s="131">
        <f>F128-($B$10-E128)</f>
        <v>-9</v>
      </c>
      <c r="H128" s="130">
        <f>D128/F128</f>
        <v>0</v>
      </c>
      <c r="I128" s="125">
        <v>0</v>
      </c>
      <c r="J128" s="125">
        <f>H128</f>
        <v>0</v>
      </c>
      <c r="K128" s="125">
        <f>(G128*H128)</f>
        <v>0</v>
      </c>
      <c r="L128" s="14"/>
    </row>
    <row r="129" spans="1:12" ht="12" customHeight="1">
      <c r="A129" s="102" t="s">
        <v>71</v>
      </c>
      <c r="B129" s="95">
        <v>0</v>
      </c>
      <c r="C129" s="130">
        <v>0</v>
      </c>
      <c r="D129" s="130">
        <v>0</v>
      </c>
      <c r="E129" s="131">
        <v>2007</v>
      </c>
      <c r="F129" s="131">
        <v>1</v>
      </c>
      <c r="G129" s="131">
        <f>F129-($B$10-E129)</f>
        <v>-9</v>
      </c>
      <c r="H129" s="130">
        <f>D129/F129</f>
        <v>0</v>
      </c>
      <c r="I129" s="125">
        <v>0</v>
      </c>
      <c r="J129" s="125">
        <f>H129</f>
        <v>0</v>
      </c>
      <c r="K129" s="125">
        <f>(G129*H129)</f>
        <v>0</v>
      </c>
      <c r="L129" s="14"/>
    </row>
    <row r="130" spans="1:12" ht="12" customHeight="1">
      <c r="A130" s="102" t="s">
        <v>71</v>
      </c>
      <c r="B130" s="95">
        <v>0</v>
      </c>
      <c r="C130" s="130">
        <v>0</v>
      </c>
      <c r="D130" s="130">
        <v>0</v>
      </c>
      <c r="E130" s="131">
        <v>2007</v>
      </c>
      <c r="F130" s="131">
        <v>1</v>
      </c>
      <c r="G130" s="131">
        <f>F130-($B$10-E130)</f>
        <v>-9</v>
      </c>
      <c r="H130" s="130">
        <f>D130/F130</f>
        <v>0</v>
      </c>
      <c r="I130" s="125">
        <v>0</v>
      </c>
      <c r="J130" s="125">
        <f>H130</f>
        <v>0</v>
      </c>
      <c r="K130" s="125">
        <f>(G130*H130)</f>
        <v>0</v>
      </c>
      <c r="L130" s="14"/>
    </row>
    <row r="131" spans="1:15" s="19" customFormat="1" ht="12" customHeight="1">
      <c r="A131" s="103" t="s">
        <v>23</v>
      </c>
      <c r="B131" s="104"/>
      <c r="C131" s="132">
        <f>SUM(C127:C130)</f>
        <v>0</v>
      </c>
      <c r="D131" s="132">
        <f>SUM(D127:D130)</f>
        <v>0</v>
      </c>
      <c r="E131" s="133"/>
      <c r="F131" s="133"/>
      <c r="G131" s="133"/>
      <c r="H131" s="132">
        <f>SUM(H127:H130)</f>
        <v>0</v>
      </c>
      <c r="I131" s="132">
        <f>SUM(I127:I130)</f>
        <v>0</v>
      </c>
      <c r="J131" s="132">
        <f>SUM(J127:J130)</f>
        <v>0</v>
      </c>
      <c r="K131" s="132">
        <f>SUM(K127:K130)</f>
        <v>0</v>
      </c>
      <c r="L131" s="16"/>
      <c r="M131" s="17"/>
      <c r="N131" s="18"/>
      <c r="O131" s="18"/>
    </row>
    <row r="132" spans="1:13" s="18" customFormat="1" ht="12" customHeight="1">
      <c r="A132" s="141"/>
      <c r="B132" s="142"/>
      <c r="C132" s="143"/>
      <c r="D132" s="143"/>
      <c r="E132" s="144"/>
      <c r="F132" s="144"/>
      <c r="G132" s="144"/>
      <c r="H132" s="143"/>
      <c r="I132" s="145"/>
      <c r="J132" s="145"/>
      <c r="K132" s="145"/>
      <c r="L132" s="28"/>
      <c r="M132" s="17"/>
    </row>
    <row r="133" spans="1:13" ht="56.25" customHeight="1">
      <c r="A133" s="204" t="s">
        <v>24</v>
      </c>
      <c r="B133" s="203"/>
      <c r="C133" s="203"/>
      <c r="D133" s="203"/>
      <c r="E133" s="203"/>
      <c r="F133" s="203"/>
      <c r="G133" s="203"/>
      <c r="H133" s="203"/>
      <c r="I133" s="203"/>
      <c r="J133" s="146"/>
      <c r="K133" s="146"/>
      <c r="M133" s="30"/>
    </row>
    <row r="134" spans="1:13" ht="56.25" customHeight="1">
      <c r="A134" s="204" t="s">
        <v>25</v>
      </c>
      <c r="B134" s="203"/>
      <c r="C134" s="203"/>
      <c r="D134" s="203"/>
      <c r="E134" s="203"/>
      <c r="F134" s="203"/>
      <c r="G134" s="203"/>
      <c r="H134" s="203"/>
      <c r="I134" s="203"/>
      <c r="J134" s="146"/>
      <c r="K134" s="146"/>
      <c r="M134" s="30"/>
    </row>
    <row r="135" spans="1:13" ht="64.5" customHeight="1">
      <c r="A135" s="205" t="s">
        <v>57</v>
      </c>
      <c r="B135" s="203"/>
      <c r="C135" s="203"/>
      <c r="D135" s="203"/>
      <c r="E135" s="203"/>
      <c r="F135" s="203"/>
      <c r="G135" s="203"/>
      <c r="H135" s="203"/>
      <c r="I135" s="203"/>
      <c r="J135" s="146"/>
      <c r="K135" s="146"/>
      <c r="M135" s="30"/>
    </row>
    <row r="136" spans="1:13" ht="74.25" customHeight="1">
      <c r="A136" s="205" t="s">
        <v>58</v>
      </c>
      <c r="B136" s="206"/>
      <c r="C136" s="206"/>
      <c r="D136" s="206"/>
      <c r="E136" s="206"/>
      <c r="F136" s="206"/>
      <c r="G136" s="206"/>
      <c r="H136" s="206"/>
      <c r="I136" s="206"/>
      <c r="J136" s="146"/>
      <c r="K136" s="146"/>
      <c r="M136" s="30"/>
    </row>
    <row r="137" spans="1:13" ht="38.25" customHeight="1">
      <c r="A137" s="202" t="s">
        <v>59</v>
      </c>
      <c r="B137" s="203"/>
      <c r="C137" s="203"/>
      <c r="D137" s="203"/>
      <c r="E137" s="203"/>
      <c r="F137" s="203"/>
      <c r="G137" s="203"/>
      <c r="H137" s="203"/>
      <c r="I137" s="203"/>
      <c r="J137" s="146"/>
      <c r="K137" s="146"/>
      <c r="M137" s="31"/>
    </row>
    <row r="138" spans="1:11" ht="95.25" customHeight="1">
      <c r="A138" s="202" t="s">
        <v>60</v>
      </c>
      <c r="B138" s="203"/>
      <c r="C138" s="203"/>
      <c r="D138" s="203"/>
      <c r="E138" s="203"/>
      <c r="F138" s="203"/>
      <c r="G138" s="203"/>
      <c r="H138" s="203"/>
      <c r="I138" s="203"/>
      <c r="J138" s="146"/>
      <c r="K138" s="146"/>
    </row>
    <row r="139" spans="1:11" ht="15">
      <c r="A139" s="147"/>
      <c r="B139" s="148"/>
      <c r="C139" s="146"/>
      <c r="D139" s="146"/>
      <c r="E139" s="149"/>
      <c r="F139" s="149"/>
      <c r="G139" s="149"/>
      <c r="H139" s="149"/>
      <c r="I139" s="146"/>
      <c r="J139" s="146"/>
      <c r="K139" s="146"/>
    </row>
    <row r="140" spans="1:11" ht="15">
      <c r="A140" s="150" t="s">
        <v>61</v>
      </c>
      <c r="B140" s="148"/>
      <c r="C140" s="146"/>
      <c r="D140" s="146"/>
      <c r="E140" s="149"/>
      <c r="F140" s="149"/>
      <c r="G140" s="149"/>
      <c r="H140" s="149"/>
      <c r="I140" s="146"/>
      <c r="J140" s="146"/>
      <c r="K140" s="146"/>
    </row>
    <row r="141" spans="1:11" ht="13.5">
      <c r="A141" s="207" t="s">
        <v>62</v>
      </c>
      <c r="B141" s="203"/>
      <c r="C141" s="203"/>
      <c r="D141" s="203"/>
      <c r="E141" s="203"/>
      <c r="F141" s="203"/>
      <c r="G141" s="203"/>
      <c r="H141" s="203"/>
      <c r="I141" s="203"/>
      <c r="J141" s="146"/>
      <c r="K141" s="146"/>
    </row>
    <row r="142" spans="1:11" ht="31.5" customHeight="1">
      <c r="A142" s="211" t="s">
        <v>63</v>
      </c>
      <c r="B142" s="203"/>
      <c r="C142" s="203"/>
      <c r="D142" s="203"/>
      <c r="E142" s="203"/>
      <c r="F142" s="203"/>
      <c r="G142" s="203"/>
      <c r="H142" s="203"/>
      <c r="I142" s="203"/>
      <c r="J142" s="146"/>
      <c r="K142" s="146"/>
    </row>
    <row r="143" spans="1:11" ht="19.5" customHeight="1">
      <c r="A143" s="207" t="s">
        <v>64</v>
      </c>
      <c r="B143" s="203"/>
      <c r="C143" s="203"/>
      <c r="D143" s="203"/>
      <c r="E143" s="203"/>
      <c r="F143" s="203"/>
      <c r="G143" s="203"/>
      <c r="H143" s="203"/>
      <c r="I143" s="203"/>
      <c r="J143" s="146"/>
      <c r="K143" s="146"/>
    </row>
    <row r="144" spans="1:11" ht="27.75" customHeight="1">
      <c r="A144" s="207" t="s">
        <v>65</v>
      </c>
      <c r="B144" s="203"/>
      <c r="C144" s="203"/>
      <c r="D144" s="203"/>
      <c r="E144" s="203"/>
      <c r="F144" s="203"/>
      <c r="G144" s="203"/>
      <c r="H144" s="203"/>
      <c r="I144" s="203"/>
      <c r="J144" s="146"/>
      <c r="K144" s="146"/>
    </row>
    <row r="145" spans="1:15" s="29" customFormat="1" ht="36" customHeight="1">
      <c r="A145" s="207" t="s">
        <v>6</v>
      </c>
      <c r="B145" s="208"/>
      <c r="C145" s="208"/>
      <c r="D145" s="209"/>
      <c r="E145" s="210"/>
      <c r="F145" s="210"/>
      <c r="G145" s="210"/>
      <c r="H145" s="210"/>
      <c r="I145" s="209"/>
      <c r="J145" s="146"/>
      <c r="K145" s="146"/>
      <c r="L145" s="11"/>
      <c r="M145" s="12"/>
      <c r="N145" s="13"/>
      <c r="O145" s="13"/>
    </row>
    <row r="168" spans="12:13" ht="12.75">
      <c r="L168" s="34"/>
      <c r="M168" s="31"/>
    </row>
  </sheetData>
  <sheetProtection insertRows="0"/>
  <protectedRanges>
    <protectedRange sqref="J87:K90 J94:K97 J101:K107 J111:K114 J120:K123 J127:K130" name="Current Year Data"/>
    <protectedRange sqref="B10:C10" name="Titles_5"/>
    <protectedRange sqref="B6:G7" name="Titles"/>
    <protectedRange sqref="A14:C17 A21:C24 A28:C31 A35:C39 A43:C46 A50:C53 A57:C60 A64:C67 A80:C83 A87:F90 A94:F97 A101:F107 A120:F123 A127:F130 A71:C74 A111:F114" name="Line Items"/>
    <protectedRange sqref="I87:I90 I94:I97 I101:I107 I120:I123 I127:I130 I111:I114" name="Data"/>
  </protectedRanges>
  <mergeCells count="21">
    <mergeCell ref="A145:I145"/>
    <mergeCell ref="A141:I141"/>
    <mergeCell ref="A142:I142"/>
    <mergeCell ref="A143:I143"/>
    <mergeCell ref="A144:I144"/>
    <mergeCell ref="A137:I137"/>
    <mergeCell ref="A9:G9"/>
    <mergeCell ref="I9:J10"/>
    <mergeCell ref="A138:I138"/>
    <mergeCell ref="A133:I133"/>
    <mergeCell ref="A134:I134"/>
    <mergeCell ref="A135:I135"/>
    <mergeCell ref="A136:I136"/>
    <mergeCell ref="B6:G6"/>
    <mergeCell ref="B7:G7"/>
    <mergeCell ref="A4:G4"/>
    <mergeCell ref="A8:E8"/>
    <mergeCell ref="A1:G1"/>
    <mergeCell ref="A2:G2"/>
    <mergeCell ref="A3:G3"/>
    <mergeCell ref="A5:G5"/>
  </mergeCells>
  <printOptions/>
  <pageMargins left="0.5" right="0.5" top="0.5" bottom="0.5" header="0.5" footer="0.5"/>
  <pageSetup fitToHeight="3" fitToWidth="1" horizontalDpi="600" verticalDpi="600" orientation="landscape" scale="79" r:id="rId1"/>
  <rowBreaks count="1" manualBreakCount="1">
    <brk id="13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C14" sqref="C14"/>
    </sheetView>
  </sheetViews>
  <sheetFormatPr defaultColWidth="8.8515625" defaultRowHeight="12.75"/>
  <cols>
    <col min="1" max="1" width="36.7109375" style="3" customWidth="1"/>
    <col min="2" max="2" width="10.140625" style="36" customWidth="1"/>
    <col min="3" max="3" width="36.7109375" style="3" customWidth="1"/>
    <col min="4" max="4" width="10.140625" style="36" customWidth="1"/>
    <col min="5" max="5" width="27.421875" style="3" hidden="1" customWidth="1"/>
    <col min="6" max="8" width="8.8515625" style="3" hidden="1" customWidth="1"/>
    <col min="9" max="9" width="17.7109375" style="3" hidden="1" customWidth="1"/>
    <col min="10" max="10" width="0.13671875" style="3" hidden="1" customWidth="1"/>
    <col min="11" max="11" width="3.28125" style="1" customWidth="1"/>
    <col min="12" max="12" width="15.421875" style="1" customWidth="1"/>
    <col min="13" max="13" width="7.140625" style="1" customWidth="1"/>
    <col min="14" max="14" width="6.8515625" style="1" customWidth="1"/>
    <col min="15" max="15" width="8.8515625" style="1" customWidth="1"/>
    <col min="16" max="16384" width="8.8515625" style="3" customWidth="1"/>
  </cols>
  <sheetData>
    <row r="1" spans="1:16" ht="23.25" customHeight="1">
      <c r="A1" s="174" t="s">
        <v>135</v>
      </c>
      <c r="B1" s="175"/>
      <c r="C1" s="175"/>
      <c r="D1" s="175"/>
      <c r="E1" s="42"/>
      <c r="F1" s="42"/>
      <c r="G1" s="42"/>
      <c r="H1" s="42"/>
      <c r="I1" s="42"/>
      <c r="J1" s="42"/>
      <c r="K1" s="43"/>
      <c r="L1" s="43"/>
      <c r="M1" s="43"/>
      <c r="N1" s="43"/>
      <c r="O1" s="43"/>
      <c r="P1" s="44"/>
    </row>
    <row r="2" spans="1:16" ht="14.25" customHeight="1">
      <c r="A2" s="176" t="s">
        <v>0</v>
      </c>
      <c r="B2" s="176"/>
      <c r="C2" s="176"/>
      <c r="D2" s="176"/>
      <c r="E2" s="42"/>
      <c r="F2" s="42"/>
      <c r="G2" s="42"/>
      <c r="H2" s="42"/>
      <c r="I2" s="42"/>
      <c r="J2" s="42"/>
      <c r="K2" s="43"/>
      <c r="L2" s="43"/>
      <c r="M2" s="43"/>
      <c r="N2" s="43"/>
      <c r="O2" s="43"/>
      <c r="P2" s="44"/>
    </row>
    <row r="3" spans="1:16" ht="27" customHeight="1">
      <c r="A3" s="45" t="s">
        <v>82</v>
      </c>
      <c r="B3" s="177" t="s">
        <v>136</v>
      </c>
      <c r="C3" s="177"/>
      <c r="D3" s="177"/>
      <c r="E3" s="42"/>
      <c r="F3" s="42"/>
      <c r="G3" s="42"/>
      <c r="H3" s="42"/>
      <c r="I3" s="42"/>
      <c r="J3" s="42"/>
      <c r="K3" s="43"/>
      <c r="L3" s="43"/>
      <c r="M3" s="43"/>
      <c r="N3" s="43"/>
      <c r="O3" s="43"/>
      <c r="P3" s="44"/>
    </row>
    <row r="4" spans="1:16" ht="27" customHeight="1">
      <c r="A4" s="45" t="s">
        <v>83</v>
      </c>
      <c r="B4" s="178">
        <v>41306</v>
      </c>
      <c r="C4" s="177"/>
      <c r="D4" s="177"/>
      <c r="E4" s="42"/>
      <c r="F4" s="42"/>
      <c r="G4" s="42"/>
      <c r="H4" s="42"/>
      <c r="I4" s="42"/>
      <c r="J4" s="42"/>
      <c r="K4" s="43"/>
      <c r="L4" s="43"/>
      <c r="M4" s="43"/>
      <c r="N4" s="43"/>
      <c r="O4" s="43"/>
      <c r="P4" s="44"/>
    </row>
    <row r="5" spans="1:16" ht="9" customHeight="1">
      <c r="A5" s="179"/>
      <c r="B5" s="179"/>
      <c r="C5" s="179"/>
      <c r="D5" s="179"/>
      <c r="E5" s="42"/>
      <c r="F5" s="42"/>
      <c r="G5" s="42"/>
      <c r="H5" s="42"/>
      <c r="I5" s="42"/>
      <c r="J5" s="42"/>
      <c r="K5" s="43"/>
      <c r="L5" s="43"/>
      <c r="M5" s="43"/>
      <c r="N5" s="43"/>
      <c r="O5" s="43"/>
      <c r="P5" s="44"/>
    </row>
    <row r="6" spans="1:16" ht="13.5">
      <c r="A6" s="46" t="s">
        <v>87</v>
      </c>
      <c r="B6" s="47"/>
      <c r="C6" s="46" t="s">
        <v>88</v>
      </c>
      <c r="D6" s="48"/>
      <c r="E6" s="49"/>
      <c r="F6" s="49"/>
      <c r="G6" s="49"/>
      <c r="H6" s="49"/>
      <c r="I6" s="49"/>
      <c r="J6" s="49"/>
      <c r="K6" s="43"/>
      <c r="L6" s="50" t="s">
        <v>37</v>
      </c>
      <c r="M6" s="43"/>
      <c r="N6" s="43"/>
      <c r="O6" s="43"/>
      <c r="P6" s="44"/>
    </row>
    <row r="7" spans="1:16" ht="9" customHeight="1">
      <c r="A7" s="163"/>
      <c r="B7" s="164"/>
      <c r="C7" s="164"/>
      <c r="D7" s="165"/>
      <c r="E7" s="49"/>
      <c r="F7" s="49"/>
      <c r="G7" s="49"/>
      <c r="H7" s="49"/>
      <c r="I7" s="49"/>
      <c r="J7" s="49"/>
      <c r="K7" s="43"/>
      <c r="L7" s="43"/>
      <c r="M7" s="43"/>
      <c r="N7" s="43"/>
      <c r="O7" s="43"/>
      <c r="P7" s="44"/>
    </row>
    <row r="8" spans="1:16" ht="12" customHeight="1">
      <c r="A8" s="51" t="s">
        <v>89</v>
      </c>
      <c r="B8" s="47"/>
      <c r="C8" s="51" t="s">
        <v>90</v>
      </c>
      <c r="D8" s="48"/>
      <c r="E8" s="49"/>
      <c r="F8" s="49"/>
      <c r="G8" s="49"/>
      <c r="H8" s="49"/>
      <c r="I8" s="49"/>
      <c r="J8" s="49"/>
      <c r="K8" s="43"/>
      <c r="L8" s="166" t="s">
        <v>38</v>
      </c>
      <c r="M8" s="166" t="s">
        <v>5</v>
      </c>
      <c r="N8" s="166" t="s">
        <v>39</v>
      </c>
      <c r="O8" s="166" t="s">
        <v>40</v>
      </c>
      <c r="P8" s="44"/>
    </row>
    <row r="9" spans="1:16" ht="12" customHeight="1" thickBot="1">
      <c r="A9" s="52" t="s">
        <v>69</v>
      </c>
      <c r="B9" s="47">
        <v>1</v>
      </c>
      <c r="C9" s="52" t="s">
        <v>91</v>
      </c>
      <c r="D9" s="53">
        <v>1</v>
      </c>
      <c r="E9" s="49"/>
      <c r="F9" s="49"/>
      <c r="G9" s="49"/>
      <c r="H9" s="49"/>
      <c r="I9" s="49"/>
      <c r="J9" s="49"/>
      <c r="K9" s="43"/>
      <c r="L9" s="167"/>
      <c r="M9" s="167"/>
      <c r="N9" s="167"/>
      <c r="O9" s="167"/>
      <c r="P9" s="44"/>
    </row>
    <row r="10" spans="1:16" ht="12" customHeight="1">
      <c r="A10" s="52" t="s">
        <v>70</v>
      </c>
      <c r="B10" s="47">
        <v>0</v>
      </c>
      <c r="C10" s="52"/>
      <c r="D10" s="53"/>
      <c r="E10" s="49"/>
      <c r="F10" s="49"/>
      <c r="G10" s="49"/>
      <c r="H10" s="49"/>
      <c r="I10" s="49"/>
      <c r="J10" s="49"/>
      <c r="K10" s="43"/>
      <c r="L10" s="43"/>
      <c r="M10" s="43"/>
      <c r="N10" s="43"/>
      <c r="O10" s="43"/>
      <c r="P10" s="44"/>
    </row>
    <row r="11" spans="1:16" ht="12">
      <c r="A11" s="52" t="s">
        <v>92</v>
      </c>
      <c r="B11" s="47">
        <v>0</v>
      </c>
      <c r="C11" s="52" t="s">
        <v>93</v>
      </c>
      <c r="D11" s="53">
        <v>0</v>
      </c>
      <c r="E11" s="49"/>
      <c r="F11" s="49"/>
      <c r="G11" s="49"/>
      <c r="H11" s="49"/>
      <c r="I11" s="49"/>
      <c r="J11" s="49"/>
      <c r="K11" s="43"/>
      <c r="L11" s="43"/>
      <c r="M11" s="43"/>
      <c r="N11" s="43"/>
      <c r="O11" s="43"/>
      <c r="P11" s="44"/>
    </row>
    <row r="12" spans="1:16" ht="12">
      <c r="A12" s="54" t="s">
        <v>68</v>
      </c>
      <c r="B12" s="47">
        <v>0</v>
      </c>
      <c r="C12" s="52" t="s">
        <v>94</v>
      </c>
      <c r="D12" s="53">
        <v>0</v>
      </c>
      <c r="E12" s="49"/>
      <c r="F12" s="49"/>
      <c r="G12" s="49"/>
      <c r="H12" s="49"/>
      <c r="I12" s="49"/>
      <c r="J12" s="49"/>
      <c r="K12" s="43"/>
      <c r="L12" s="43"/>
      <c r="M12" s="43"/>
      <c r="N12" s="43"/>
      <c r="O12" s="43"/>
      <c r="P12" s="44"/>
    </row>
    <row r="13" spans="1:16" s="1" customFormat="1" ht="12">
      <c r="A13" s="55" t="s">
        <v>67</v>
      </c>
      <c r="B13" s="47">
        <v>0</v>
      </c>
      <c r="C13" s="56"/>
      <c r="D13" s="53"/>
      <c r="E13" s="57"/>
      <c r="F13" s="57"/>
      <c r="G13" s="57"/>
      <c r="H13" s="57"/>
      <c r="I13" s="57"/>
      <c r="J13" s="57"/>
      <c r="K13" s="43"/>
      <c r="L13" s="43"/>
      <c r="M13" s="43"/>
      <c r="N13" s="43"/>
      <c r="O13" s="43"/>
      <c r="P13" s="43"/>
    </row>
    <row r="14" spans="1:16" ht="12">
      <c r="A14" s="52" t="s">
        <v>95</v>
      </c>
      <c r="B14" s="47">
        <v>0</v>
      </c>
      <c r="C14" s="58"/>
      <c r="D14" s="53"/>
      <c r="E14" s="49"/>
      <c r="F14" s="49"/>
      <c r="G14" s="49"/>
      <c r="H14" s="49"/>
      <c r="I14" s="49"/>
      <c r="J14" s="49"/>
      <c r="K14" s="43"/>
      <c r="L14" s="43"/>
      <c r="M14" s="43"/>
      <c r="N14" s="43"/>
      <c r="O14" s="43"/>
      <c r="P14" s="44"/>
    </row>
    <row r="15" spans="1:16" ht="12">
      <c r="A15" s="54" t="s">
        <v>96</v>
      </c>
      <c r="B15" s="47">
        <v>0</v>
      </c>
      <c r="C15" s="59" t="s">
        <v>99</v>
      </c>
      <c r="D15" s="60">
        <v>0</v>
      </c>
      <c r="E15" s="49"/>
      <c r="F15" s="49"/>
      <c r="G15" s="49"/>
      <c r="H15" s="49"/>
      <c r="I15" s="49"/>
      <c r="J15" s="49"/>
      <c r="K15" s="43"/>
      <c r="L15" s="61"/>
      <c r="M15" s="61"/>
      <c r="N15" s="61"/>
      <c r="O15" s="61"/>
      <c r="P15" s="44"/>
    </row>
    <row r="16" spans="1:16" ht="12.75" customHeight="1">
      <c r="A16" s="52" t="s">
        <v>98</v>
      </c>
      <c r="B16" s="47">
        <v>0</v>
      </c>
      <c r="C16" s="59" t="s">
        <v>99</v>
      </c>
      <c r="D16" s="60">
        <v>0</v>
      </c>
      <c r="E16" s="49"/>
      <c r="F16" s="49"/>
      <c r="G16" s="49"/>
      <c r="H16" s="49"/>
      <c r="I16" s="49"/>
      <c r="J16" s="49"/>
      <c r="K16" s="43"/>
      <c r="L16" s="61"/>
      <c r="M16" s="61"/>
      <c r="N16" s="61"/>
      <c r="O16" s="61"/>
      <c r="P16" s="44"/>
    </row>
    <row r="17" spans="1:16" ht="12">
      <c r="A17" s="54" t="s">
        <v>100</v>
      </c>
      <c r="B17" s="47">
        <f>'Beg. Inv.'!C54</f>
        <v>1077</v>
      </c>
      <c r="C17" s="59" t="s">
        <v>102</v>
      </c>
      <c r="D17" s="60">
        <v>0</v>
      </c>
      <c r="E17" s="49"/>
      <c r="F17" s="49"/>
      <c r="G17" s="49"/>
      <c r="H17" s="49"/>
      <c r="I17" s="49"/>
      <c r="J17" s="49"/>
      <c r="K17" s="43"/>
      <c r="L17" s="61"/>
      <c r="M17" s="61"/>
      <c r="N17" s="61"/>
      <c r="O17" s="61"/>
      <c r="P17" s="44"/>
    </row>
    <row r="18" spans="1:16" ht="12">
      <c r="A18" s="54" t="s">
        <v>101</v>
      </c>
      <c r="B18" s="47">
        <f>'Beg. Inv.'!C61</f>
        <v>0</v>
      </c>
      <c r="C18" s="59" t="s">
        <v>102</v>
      </c>
      <c r="D18" s="60">
        <v>0</v>
      </c>
      <c r="E18" s="49"/>
      <c r="F18" s="49"/>
      <c r="G18" s="49"/>
      <c r="H18" s="49"/>
      <c r="I18" s="49"/>
      <c r="J18" s="49"/>
      <c r="K18" s="43"/>
      <c r="L18" s="61"/>
      <c r="M18" s="61"/>
      <c r="N18" s="61"/>
      <c r="O18" s="61"/>
      <c r="P18" s="44"/>
    </row>
    <row r="19" spans="1:16" ht="12">
      <c r="A19" s="52" t="s">
        <v>66</v>
      </c>
      <c r="B19" s="47">
        <f>'Beg. Inv.'!C68</f>
        <v>2540</v>
      </c>
      <c r="C19" s="59" t="s">
        <v>103</v>
      </c>
      <c r="D19" s="60">
        <v>0</v>
      </c>
      <c r="E19" s="49"/>
      <c r="F19" s="49"/>
      <c r="G19" s="49"/>
      <c r="H19" s="49"/>
      <c r="I19" s="49"/>
      <c r="J19" s="49"/>
      <c r="K19" s="43"/>
      <c r="L19" s="43"/>
      <c r="M19" s="43"/>
      <c r="N19" s="43"/>
      <c r="O19" s="43"/>
      <c r="P19" s="44"/>
    </row>
    <row r="20" spans="1:16" ht="12">
      <c r="A20" s="58"/>
      <c r="B20" s="47"/>
      <c r="C20" s="59" t="s">
        <v>97</v>
      </c>
      <c r="D20" s="60">
        <v>0</v>
      </c>
      <c r="E20" s="49"/>
      <c r="F20" s="49"/>
      <c r="G20" s="49"/>
      <c r="H20" s="49"/>
      <c r="I20" s="49"/>
      <c r="J20" s="49"/>
      <c r="K20" s="43"/>
      <c r="L20" s="43"/>
      <c r="M20" s="43"/>
      <c r="N20" s="43"/>
      <c r="O20" s="43"/>
      <c r="P20" s="44"/>
    </row>
    <row r="21" spans="1:16" ht="12">
      <c r="A21" s="52" t="s">
        <v>104</v>
      </c>
      <c r="B21" s="47">
        <f>'Beg. Inv.'!C75</f>
        <v>0</v>
      </c>
      <c r="C21" s="59" t="s">
        <v>105</v>
      </c>
      <c r="D21" s="60">
        <v>0</v>
      </c>
      <c r="E21" s="49"/>
      <c r="F21" s="49"/>
      <c r="G21" s="49"/>
      <c r="H21" s="49"/>
      <c r="I21" s="49"/>
      <c r="J21" s="49"/>
      <c r="K21" s="43"/>
      <c r="L21" s="43"/>
      <c r="M21" s="43"/>
      <c r="N21" s="43"/>
      <c r="O21" s="43"/>
      <c r="P21" s="44"/>
    </row>
    <row r="22" spans="1:16" ht="12">
      <c r="A22" s="52"/>
      <c r="B22" s="47"/>
      <c r="C22" s="52"/>
      <c r="D22" s="47"/>
      <c r="E22" s="49"/>
      <c r="F22" s="49"/>
      <c r="G22" s="49"/>
      <c r="H22" s="49"/>
      <c r="I22" s="49"/>
      <c r="J22" s="49"/>
      <c r="K22" s="43"/>
      <c r="L22" s="43"/>
      <c r="M22" s="43"/>
      <c r="N22" s="43"/>
      <c r="O22" s="43"/>
      <c r="P22" s="44"/>
    </row>
    <row r="23" spans="1:16" ht="12.75">
      <c r="A23" s="151" t="s">
        <v>106</v>
      </c>
      <c r="B23" s="152">
        <f>SUM(B9:B22)</f>
        <v>3618</v>
      </c>
      <c r="C23" s="151" t="s">
        <v>107</v>
      </c>
      <c r="D23" s="152">
        <f>SUM(D9:D22)</f>
        <v>1</v>
      </c>
      <c r="E23" s="44"/>
      <c r="F23" s="44"/>
      <c r="G23" s="44"/>
      <c r="H23" s="44"/>
      <c r="I23" s="44"/>
      <c r="J23" s="44"/>
      <c r="K23" s="43"/>
      <c r="L23" s="43"/>
      <c r="M23" s="43"/>
      <c r="N23" s="43"/>
      <c r="O23" s="43"/>
      <c r="P23" s="44"/>
    </row>
    <row r="24" spans="1:16" ht="9" customHeight="1">
      <c r="A24" s="168"/>
      <c r="B24" s="169"/>
      <c r="C24" s="169"/>
      <c r="D24" s="170"/>
      <c r="E24" s="44"/>
      <c r="F24" s="44"/>
      <c r="G24" s="44"/>
      <c r="H24" s="44"/>
      <c r="I24" s="44"/>
      <c r="J24" s="44"/>
      <c r="K24" s="43"/>
      <c r="L24" s="43"/>
      <c r="M24" s="43"/>
      <c r="N24" s="43"/>
      <c r="O24" s="43"/>
      <c r="P24" s="44"/>
    </row>
    <row r="25" spans="1:16" ht="12.75">
      <c r="A25" s="62" t="s">
        <v>108</v>
      </c>
      <c r="B25" s="53"/>
      <c r="C25" s="62" t="s">
        <v>26</v>
      </c>
      <c r="D25" s="53"/>
      <c r="E25" s="44"/>
      <c r="F25" s="44"/>
      <c r="G25" s="64"/>
      <c r="H25" s="44"/>
      <c r="I25" s="44"/>
      <c r="J25" s="44"/>
      <c r="K25" s="43"/>
      <c r="L25" s="43"/>
      <c r="M25" s="43" t="s">
        <v>140</v>
      </c>
      <c r="N25" s="43"/>
      <c r="O25" s="43" t="s">
        <v>141</v>
      </c>
      <c r="P25" s="44"/>
    </row>
    <row r="26" spans="1:16" ht="12">
      <c r="A26" s="54" t="s">
        <v>109</v>
      </c>
      <c r="B26" s="53">
        <v>0</v>
      </c>
      <c r="C26" s="54" t="s">
        <v>110</v>
      </c>
      <c r="D26" s="53">
        <v>0</v>
      </c>
      <c r="E26" s="44"/>
      <c r="F26" s="44"/>
      <c r="G26" s="44"/>
      <c r="H26" s="44"/>
      <c r="I26" s="44"/>
      <c r="J26" s="44"/>
      <c r="K26" s="43"/>
      <c r="L26" s="61" t="s">
        <v>137</v>
      </c>
      <c r="M26" s="61"/>
      <c r="N26" s="61"/>
      <c r="O26" s="61"/>
      <c r="P26" s="44"/>
    </row>
    <row r="27" spans="1:16" ht="12">
      <c r="A27" s="54" t="s">
        <v>111</v>
      </c>
      <c r="B27" s="53">
        <v>0</v>
      </c>
      <c r="C27" s="54" t="s">
        <v>110</v>
      </c>
      <c r="D27" s="53">
        <v>0</v>
      </c>
      <c r="E27" s="44"/>
      <c r="F27" s="44"/>
      <c r="G27" s="44"/>
      <c r="H27" s="44"/>
      <c r="I27" s="44"/>
      <c r="J27" s="44"/>
      <c r="K27" s="43"/>
      <c r="L27" s="61" t="s">
        <v>138</v>
      </c>
      <c r="M27" s="61"/>
      <c r="N27" s="61"/>
      <c r="O27" s="61"/>
      <c r="P27" s="44"/>
    </row>
    <row r="28" spans="1:16" ht="12">
      <c r="A28" s="54" t="s">
        <v>112</v>
      </c>
      <c r="B28" s="53">
        <v>0</v>
      </c>
      <c r="C28" s="54" t="s">
        <v>110</v>
      </c>
      <c r="D28" s="53">
        <v>0</v>
      </c>
      <c r="E28" s="44"/>
      <c r="F28" s="44"/>
      <c r="G28" s="44"/>
      <c r="H28" s="44"/>
      <c r="I28" s="44"/>
      <c r="J28" s="44"/>
      <c r="K28" s="43"/>
      <c r="L28" s="61" t="s">
        <v>139</v>
      </c>
      <c r="M28" s="61"/>
      <c r="N28" s="61"/>
      <c r="O28" s="61"/>
      <c r="P28" s="44"/>
    </row>
    <row r="29" spans="1:16" ht="12">
      <c r="A29" s="54" t="s">
        <v>113</v>
      </c>
      <c r="B29" s="53">
        <v>0</v>
      </c>
      <c r="C29" s="54" t="s">
        <v>110</v>
      </c>
      <c r="D29" s="53">
        <v>0</v>
      </c>
      <c r="E29" s="44"/>
      <c r="F29" s="44"/>
      <c r="G29" s="44"/>
      <c r="H29" s="44"/>
      <c r="I29" s="44"/>
      <c r="J29" s="44"/>
      <c r="K29" s="43"/>
      <c r="L29" s="61"/>
      <c r="M29" s="61"/>
      <c r="N29" s="61"/>
      <c r="O29" s="61"/>
      <c r="P29" s="44"/>
    </row>
    <row r="30" spans="1:16" ht="12">
      <c r="A30" s="54" t="s">
        <v>114</v>
      </c>
      <c r="B30" s="53">
        <v>0</v>
      </c>
      <c r="C30" s="54" t="s">
        <v>110</v>
      </c>
      <c r="D30" s="53">
        <v>0</v>
      </c>
      <c r="E30" s="44"/>
      <c r="F30" s="44"/>
      <c r="G30" s="44"/>
      <c r="H30" s="44"/>
      <c r="I30" s="44"/>
      <c r="J30" s="44"/>
      <c r="K30" s="43"/>
      <c r="L30" s="61"/>
      <c r="M30" s="61"/>
      <c r="N30" s="61"/>
      <c r="O30" s="61"/>
      <c r="P30" s="44"/>
    </row>
    <row r="31" spans="1:16" ht="12">
      <c r="A31" s="54" t="s">
        <v>115</v>
      </c>
      <c r="B31" s="53">
        <v>0</v>
      </c>
      <c r="C31" s="54" t="s">
        <v>116</v>
      </c>
      <c r="D31" s="53">
        <v>0</v>
      </c>
      <c r="E31" s="44"/>
      <c r="F31" s="44"/>
      <c r="G31" s="44"/>
      <c r="H31" s="44"/>
      <c r="I31" s="44"/>
      <c r="J31" s="44"/>
      <c r="K31" s="43"/>
      <c r="L31" s="61"/>
      <c r="M31" s="61"/>
      <c r="N31" s="61"/>
      <c r="O31" s="61"/>
      <c r="P31" s="44"/>
    </row>
    <row r="32" spans="1:16" ht="12">
      <c r="A32" s="54" t="s">
        <v>117</v>
      </c>
      <c r="B32" s="53">
        <f>'Beg. Inv.'!C115</f>
        <v>0</v>
      </c>
      <c r="C32" s="54" t="s">
        <v>118</v>
      </c>
      <c r="D32" s="53">
        <v>0</v>
      </c>
      <c r="E32" s="44"/>
      <c r="F32" s="44"/>
      <c r="G32" s="44"/>
      <c r="H32" s="44"/>
      <c r="I32" s="44"/>
      <c r="J32" s="44"/>
      <c r="K32" s="43"/>
      <c r="L32" s="43"/>
      <c r="M32" s="43"/>
      <c r="N32" s="43"/>
      <c r="O32" s="43"/>
      <c r="P32" s="44"/>
    </row>
    <row r="33" spans="1:16" ht="12">
      <c r="A33" s="54"/>
      <c r="B33" s="53"/>
      <c r="C33" s="54"/>
      <c r="D33" s="53"/>
      <c r="E33" s="44"/>
      <c r="F33" s="44"/>
      <c r="G33" s="44"/>
      <c r="H33" s="44"/>
      <c r="I33" s="44"/>
      <c r="J33" s="44"/>
      <c r="K33" s="43"/>
      <c r="L33" s="43"/>
      <c r="M33" s="43"/>
      <c r="N33" s="43"/>
      <c r="O33" s="43"/>
      <c r="P33" s="44"/>
    </row>
    <row r="34" spans="1:16" ht="12.75">
      <c r="A34" s="151" t="s">
        <v>119</v>
      </c>
      <c r="B34" s="152">
        <f>SUM(B26:B33)</f>
        <v>0</v>
      </c>
      <c r="C34" s="151" t="s">
        <v>120</v>
      </c>
      <c r="D34" s="152">
        <f>SUM(D26:D33)</f>
        <v>0</v>
      </c>
      <c r="E34" s="44"/>
      <c r="F34" s="44"/>
      <c r="G34" s="44"/>
      <c r="H34" s="44"/>
      <c r="I34" s="44"/>
      <c r="J34" s="44"/>
      <c r="K34" s="43"/>
      <c r="L34" s="43"/>
      <c r="M34" s="43"/>
      <c r="N34" s="43"/>
      <c r="O34" s="43"/>
      <c r="P34" s="44"/>
    </row>
    <row r="35" spans="1:16" ht="9" customHeight="1">
      <c r="A35" s="183"/>
      <c r="B35" s="184"/>
      <c r="C35" s="184"/>
      <c r="D35" s="185"/>
      <c r="E35" s="44"/>
      <c r="F35" s="44"/>
      <c r="G35" s="44"/>
      <c r="H35" s="44"/>
      <c r="I35" s="44"/>
      <c r="J35" s="44"/>
      <c r="K35" s="43"/>
      <c r="L35" s="43"/>
      <c r="M35" s="43"/>
      <c r="N35" s="43"/>
      <c r="O35" s="43"/>
      <c r="P35" s="44"/>
    </row>
    <row r="36" spans="1:16" ht="12.75">
      <c r="A36" s="62" t="s">
        <v>121</v>
      </c>
      <c r="B36" s="53"/>
      <c r="C36" s="62" t="s">
        <v>27</v>
      </c>
      <c r="D36" s="53"/>
      <c r="E36" s="44"/>
      <c r="F36" s="44"/>
      <c r="G36" s="44"/>
      <c r="H36" s="44"/>
      <c r="I36" s="44"/>
      <c r="J36" s="44"/>
      <c r="K36" s="43"/>
      <c r="L36" s="43"/>
      <c r="M36" s="43"/>
      <c r="N36" s="43"/>
      <c r="O36" s="43"/>
      <c r="P36" s="44"/>
    </row>
    <row r="37" spans="1:16" ht="12">
      <c r="A37" s="54" t="s">
        <v>122</v>
      </c>
      <c r="B37" s="53">
        <v>0</v>
      </c>
      <c r="C37" s="54" t="s">
        <v>123</v>
      </c>
      <c r="D37" s="53">
        <v>0</v>
      </c>
      <c r="E37" s="44"/>
      <c r="F37" s="44"/>
      <c r="G37" s="44"/>
      <c r="H37" s="44"/>
      <c r="I37" s="44"/>
      <c r="J37" s="44"/>
      <c r="K37" s="43"/>
      <c r="L37" s="61"/>
      <c r="M37" s="61"/>
      <c r="N37" s="61"/>
      <c r="O37" s="61"/>
      <c r="P37" s="44"/>
    </row>
    <row r="38" spans="1:16" ht="12">
      <c r="A38" s="54" t="s">
        <v>125</v>
      </c>
      <c r="B38" s="53">
        <v>0</v>
      </c>
      <c r="C38" s="54" t="s">
        <v>123</v>
      </c>
      <c r="D38" s="53">
        <v>0</v>
      </c>
      <c r="E38" s="44"/>
      <c r="F38" s="44"/>
      <c r="G38" s="44"/>
      <c r="H38" s="44"/>
      <c r="I38" s="44"/>
      <c r="J38" s="44"/>
      <c r="K38" s="43"/>
      <c r="L38" s="61"/>
      <c r="M38" s="61"/>
      <c r="N38" s="61"/>
      <c r="O38" s="61"/>
      <c r="P38" s="44"/>
    </row>
    <row r="39" spans="1:16" ht="12">
      <c r="A39" s="54" t="s">
        <v>124</v>
      </c>
      <c r="B39" s="53">
        <f>'Beg. Inv.'!C124</f>
        <v>275000</v>
      </c>
      <c r="C39" s="54" t="s">
        <v>123</v>
      </c>
      <c r="D39" s="53">
        <v>0</v>
      </c>
      <c r="E39" s="44"/>
      <c r="F39" s="44"/>
      <c r="G39" s="44"/>
      <c r="H39" s="44"/>
      <c r="I39" s="44"/>
      <c r="J39" s="44"/>
      <c r="K39" s="43"/>
      <c r="L39" s="61"/>
      <c r="M39" s="61"/>
      <c r="N39" s="61"/>
      <c r="O39" s="61"/>
      <c r="P39" s="44"/>
    </row>
    <row r="40" spans="1:16" ht="12">
      <c r="A40" s="54" t="s">
        <v>126</v>
      </c>
      <c r="B40" s="53">
        <f>'Beg. Inv.'!C131</f>
        <v>0</v>
      </c>
      <c r="C40" s="54" t="s">
        <v>127</v>
      </c>
      <c r="D40" s="53">
        <v>0</v>
      </c>
      <c r="E40" s="44"/>
      <c r="F40" s="44"/>
      <c r="G40" s="44"/>
      <c r="H40" s="44"/>
      <c r="I40" s="44"/>
      <c r="J40" s="44"/>
      <c r="K40" s="43"/>
      <c r="L40" s="43"/>
      <c r="M40" s="43"/>
      <c r="N40" s="43"/>
      <c r="O40" s="43"/>
      <c r="P40" s="44"/>
    </row>
    <row r="41" spans="1:16" ht="12">
      <c r="A41" s="54"/>
      <c r="B41" s="53"/>
      <c r="C41" s="54"/>
      <c r="D41" s="53"/>
      <c r="E41" s="44"/>
      <c r="F41" s="44"/>
      <c r="G41" s="44"/>
      <c r="H41" s="44"/>
      <c r="I41" s="44"/>
      <c r="J41" s="44"/>
      <c r="K41" s="43"/>
      <c r="L41" s="43"/>
      <c r="M41" s="43"/>
      <c r="N41" s="43"/>
      <c r="O41" s="43"/>
      <c r="P41" s="44"/>
    </row>
    <row r="42" spans="1:16" ht="12.75">
      <c r="A42" s="151" t="s">
        <v>128</v>
      </c>
      <c r="B42" s="152">
        <f>SUM(B37:B41)</f>
        <v>275000</v>
      </c>
      <c r="C42" s="151" t="s">
        <v>129</v>
      </c>
      <c r="D42" s="152">
        <f>SUM(D37:D41)</f>
        <v>0</v>
      </c>
      <c r="E42" s="44"/>
      <c r="F42" s="44"/>
      <c r="G42" s="44"/>
      <c r="H42" s="44"/>
      <c r="I42" s="44"/>
      <c r="J42" s="44"/>
      <c r="K42" s="43"/>
      <c r="L42" s="43"/>
      <c r="M42" s="43"/>
      <c r="N42" s="43"/>
      <c r="O42" s="43"/>
      <c r="P42" s="44"/>
    </row>
    <row r="43" spans="1:16" ht="9" customHeight="1">
      <c r="A43" s="186"/>
      <c r="B43" s="187"/>
      <c r="C43" s="187"/>
      <c r="D43" s="188"/>
      <c r="E43" s="44"/>
      <c r="F43" s="44"/>
      <c r="G43" s="44"/>
      <c r="H43" s="44"/>
      <c r="I43" s="44"/>
      <c r="J43" s="44"/>
      <c r="K43" s="43"/>
      <c r="L43" s="43"/>
      <c r="M43" s="43"/>
      <c r="N43" s="43"/>
      <c r="O43" s="43"/>
      <c r="P43" s="44"/>
    </row>
    <row r="44" spans="1:16" ht="12.75">
      <c r="A44" s="151" t="s">
        <v>130</v>
      </c>
      <c r="B44" s="152">
        <f>SUM(B23+B34+B42)</f>
        <v>278618</v>
      </c>
      <c r="C44" s="151" t="s">
        <v>131</v>
      </c>
      <c r="D44" s="152">
        <f>SUM(D23+D34+D42)</f>
        <v>1</v>
      </c>
      <c r="E44" s="44"/>
      <c r="F44" s="44"/>
      <c r="G44" s="44"/>
      <c r="H44" s="44"/>
      <c r="I44" s="44"/>
      <c r="J44" s="44"/>
      <c r="K44" s="43"/>
      <c r="L44" s="43"/>
      <c r="M44" s="43"/>
      <c r="N44" s="43"/>
      <c r="O44" s="43"/>
      <c r="P44" s="44"/>
    </row>
    <row r="45" spans="1:16" ht="9" customHeight="1">
      <c r="A45" s="58"/>
      <c r="B45" s="53"/>
      <c r="C45" s="58"/>
      <c r="D45" s="53"/>
      <c r="E45" s="44"/>
      <c r="F45" s="44"/>
      <c r="G45" s="44"/>
      <c r="H45" s="44"/>
      <c r="I45" s="44"/>
      <c r="J45" s="44"/>
      <c r="K45" s="43"/>
      <c r="L45" s="43"/>
      <c r="M45" s="43"/>
      <c r="N45" s="43"/>
      <c r="O45" s="43"/>
      <c r="P45" s="44"/>
    </row>
    <row r="46" spans="1:16" ht="12.75">
      <c r="A46" s="189" t="s">
        <v>132</v>
      </c>
      <c r="B46" s="190"/>
      <c r="C46" s="190"/>
      <c r="D46" s="63">
        <f>B44-D44</f>
        <v>278617</v>
      </c>
      <c r="E46" s="44"/>
      <c r="F46" s="44"/>
      <c r="G46" s="44"/>
      <c r="H46" s="44"/>
      <c r="I46" s="44"/>
      <c r="J46" s="44"/>
      <c r="K46" s="43"/>
      <c r="L46" s="43"/>
      <c r="M46" s="43"/>
      <c r="N46" s="43"/>
      <c r="O46" s="43"/>
      <c r="P46" s="44"/>
    </row>
    <row r="47" spans="1:16" ht="9" customHeight="1">
      <c r="A47" s="171"/>
      <c r="B47" s="172"/>
      <c r="C47" s="172"/>
      <c r="D47" s="173"/>
      <c r="E47" s="44"/>
      <c r="F47" s="44"/>
      <c r="G47" s="44"/>
      <c r="H47" s="44"/>
      <c r="I47" s="44"/>
      <c r="J47" s="44"/>
      <c r="K47" s="43"/>
      <c r="L47" s="43"/>
      <c r="M47" s="43"/>
      <c r="N47" s="43"/>
      <c r="O47" s="43"/>
      <c r="P47" s="44"/>
    </row>
    <row r="48" spans="1:16" ht="12.75">
      <c r="A48" s="62" t="s">
        <v>133</v>
      </c>
      <c r="B48" s="53"/>
      <c r="C48" s="62" t="s">
        <v>134</v>
      </c>
      <c r="D48" s="53"/>
      <c r="E48" s="44"/>
      <c r="F48" s="44"/>
      <c r="G48" s="44"/>
      <c r="H48" s="44"/>
      <c r="I48" s="44"/>
      <c r="J48" s="44"/>
      <c r="K48" s="43"/>
      <c r="L48" s="43"/>
      <c r="M48" s="43"/>
      <c r="N48" s="43"/>
      <c r="O48" s="43"/>
      <c r="P48" s="44"/>
    </row>
    <row r="49" spans="1:16" ht="12">
      <c r="A49" s="54" t="s">
        <v>28</v>
      </c>
      <c r="B49" s="53">
        <v>0</v>
      </c>
      <c r="C49" s="54" t="s">
        <v>29</v>
      </c>
      <c r="D49" s="53">
        <v>0</v>
      </c>
      <c r="E49" s="44"/>
      <c r="F49" s="44"/>
      <c r="G49" s="44"/>
      <c r="H49" s="44"/>
      <c r="I49" s="44"/>
      <c r="J49" s="44"/>
      <c r="K49" s="43"/>
      <c r="L49" s="43"/>
      <c r="M49" s="43"/>
      <c r="N49" s="43"/>
      <c r="O49" s="43"/>
      <c r="P49" s="44"/>
    </row>
    <row r="50" spans="1:16" ht="12">
      <c r="A50" s="54" t="s">
        <v>30</v>
      </c>
      <c r="B50" s="53">
        <v>0</v>
      </c>
      <c r="C50" s="54" t="s">
        <v>31</v>
      </c>
      <c r="D50" s="53">
        <v>0</v>
      </c>
      <c r="E50" s="44"/>
      <c r="F50" s="44"/>
      <c r="G50" s="44"/>
      <c r="H50" s="44"/>
      <c r="I50" s="44"/>
      <c r="J50" s="44"/>
      <c r="K50" s="43"/>
      <c r="L50" s="43"/>
      <c r="M50" s="43"/>
      <c r="N50" s="43"/>
      <c r="O50" s="43"/>
      <c r="P50" s="44"/>
    </row>
    <row r="51" spans="1:16" ht="12">
      <c r="A51" s="54" t="s">
        <v>32</v>
      </c>
      <c r="B51" s="53">
        <v>0</v>
      </c>
      <c r="C51" s="54" t="s">
        <v>33</v>
      </c>
      <c r="D51" s="53">
        <v>0</v>
      </c>
      <c r="E51" s="44"/>
      <c r="F51" s="44"/>
      <c r="G51" s="44"/>
      <c r="H51" s="44"/>
      <c r="I51" s="44"/>
      <c r="J51" s="44"/>
      <c r="K51" s="43"/>
      <c r="L51" s="43"/>
      <c r="M51" s="43"/>
      <c r="N51" s="43"/>
      <c r="O51" s="43"/>
      <c r="P51" s="44"/>
    </row>
    <row r="52" spans="1:16" ht="12">
      <c r="A52" s="54" t="s">
        <v>34</v>
      </c>
      <c r="B52" s="53">
        <v>0</v>
      </c>
      <c r="C52" s="54" t="s">
        <v>33</v>
      </c>
      <c r="D52" s="53">
        <v>0</v>
      </c>
      <c r="E52" s="44"/>
      <c r="F52" s="44"/>
      <c r="G52" s="44"/>
      <c r="H52" s="44"/>
      <c r="I52" s="44"/>
      <c r="J52" s="44"/>
      <c r="K52" s="43"/>
      <c r="L52" s="43"/>
      <c r="M52" s="43"/>
      <c r="N52" s="43"/>
      <c r="O52" s="43"/>
      <c r="P52" s="44"/>
    </row>
    <row r="53" spans="1:16" ht="12">
      <c r="A53" s="54"/>
      <c r="B53" s="53"/>
      <c r="C53" s="54"/>
      <c r="D53" s="53"/>
      <c r="E53" s="44"/>
      <c r="F53" s="44"/>
      <c r="G53" s="44"/>
      <c r="H53" s="44"/>
      <c r="I53" s="44"/>
      <c r="J53" s="44"/>
      <c r="K53" s="43"/>
      <c r="L53" s="43"/>
      <c r="M53" s="43"/>
      <c r="N53" s="43"/>
      <c r="O53" s="43"/>
      <c r="P53" s="44"/>
    </row>
    <row r="54" spans="1:16" ht="12.75">
      <c r="A54" s="62" t="s">
        <v>35</v>
      </c>
      <c r="B54" s="63">
        <f>SUM(B49:B53)</f>
        <v>0</v>
      </c>
      <c r="C54" s="62" t="s">
        <v>2</v>
      </c>
      <c r="D54" s="63">
        <f>SUM(D49:D53)</f>
        <v>0</v>
      </c>
      <c r="E54" s="44"/>
      <c r="F54" s="44"/>
      <c r="G54" s="44"/>
      <c r="H54" s="44"/>
      <c r="I54" s="44"/>
      <c r="J54" s="44"/>
      <c r="K54" s="43"/>
      <c r="L54" s="43"/>
      <c r="M54" s="43"/>
      <c r="N54" s="43"/>
      <c r="O54" s="43"/>
      <c r="P54" s="44"/>
    </row>
    <row r="55" spans="1:16" ht="6" customHeight="1">
      <c r="A55" s="58"/>
      <c r="B55" s="53"/>
      <c r="C55" s="58"/>
      <c r="D55" s="53"/>
      <c r="E55" s="44"/>
      <c r="F55" s="44"/>
      <c r="G55" s="44"/>
      <c r="H55" s="44"/>
      <c r="I55" s="44"/>
      <c r="J55" s="44"/>
      <c r="K55" s="43"/>
      <c r="L55" s="43"/>
      <c r="M55" s="43"/>
      <c r="N55" s="43"/>
      <c r="O55" s="43"/>
      <c r="P55" s="44"/>
    </row>
    <row r="56" spans="1:16" ht="12.75">
      <c r="A56" s="151" t="s">
        <v>84</v>
      </c>
      <c r="B56" s="152">
        <f>SUM(B44+B54)</f>
        <v>278618</v>
      </c>
      <c r="C56" s="151" t="s">
        <v>85</v>
      </c>
      <c r="D56" s="152">
        <f>SUM(D44+D54)</f>
        <v>1</v>
      </c>
      <c r="E56" s="44"/>
      <c r="F56" s="44"/>
      <c r="G56" s="44"/>
      <c r="H56" s="44"/>
      <c r="I56" s="44"/>
      <c r="J56" s="44"/>
      <c r="K56" s="43"/>
      <c r="L56" s="43"/>
      <c r="M56" s="43"/>
      <c r="N56" s="43"/>
      <c r="O56" s="43"/>
      <c r="P56" s="44"/>
    </row>
    <row r="57" spans="1:16" ht="9" customHeight="1">
      <c r="A57" s="168"/>
      <c r="B57" s="169"/>
      <c r="C57" s="169"/>
      <c r="D57" s="170"/>
      <c r="E57" s="44"/>
      <c r="F57" s="44"/>
      <c r="G57" s="44"/>
      <c r="H57" s="44"/>
      <c r="I57" s="44"/>
      <c r="J57" s="44"/>
      <c r="K57" s="43"/>
      <c r="L57" s="43"/>
      <c r="M57" s="43"/>
      <c r="N57" s="43"/>
      <c r="O57" s="43"/>
      <c r="P57" s="44"/>
    </row>
    <row r="58" spans="1:16" ht="12.75">
      <c r="A58" s="212" t="s">
        <v>86</v>
      </c>
      <c r="B58" s="213"/>
      <c r="C58" s="214"/>
      <c r="D58" s="152">
        <f>B56-D56</f>
        <v>278617</v>
      </c>
      <c r="E58" s="44"/>
      <c r="F58" s="44"/>
      <c r="G58" s="44"/>
      <c r="H58" s="44"/>
      <c r="I58" s="44"/>
      <c r="J58" s="44"/>
      <c r="K58" s="43"/>
      <c r="L58" s="43"/>
      <c r="M58" s="43"/>
      <c r="N58" s="43"/>
      <c r="O58" s="43"/>
      <c r="P58" s="44"/>
    </row>
    <row r="59" ht="12">
      <c r="B59" s="35"/>
    </row>
    <row r="60" ht="12">
      <c r="B60" s="35"/>
    </row>
    <row r="61" ht="12">
      <c r="B61" s="35"/>
    </row>
    <row r="62" ht="12">
      <c r="B62" s="35"/>
    </row>
    <row r="63" ht="12">
      <c r="B63" s="35"/>
    </row>
    <row r="64" ht="12">
      <c r="B64" s="35"/>
    </row>
    <row r="65" ht="12">
      <c r="B65" s="35"/>
    </row>
  </sheetData>
  <sheetProtection/>
  <protectedRanges>
    <protectedRange sqref="C13" name="Line Titles_2"/>
    <protectedRange sqref="D13" name="Data_2"/>
    <protectedRange sqref="A9:A10 A20:A21 C14:C21 A27:A32 C26:C32 C49:C52 A49:A52 A37:A40 C37:C40" name="Line Titles"/>
    <protectedRange sqref="D26:D32 D9:D12 B49:B52 D49:D52 B37:B40 D37:D40 D14:D21 B26:B32 B9:B21" name="Data"/>
    <protectedRange sqref="A2:D4" name="Titles"/>
    <protectedRange sqref="L15:O18 L26:O31 L37:O39" name="Loan Info"/>
  </protectedRanges>
  <mergeCells count="17">
    <mergeCell ref="A46:C46"/>
    <mergeCell ref="A47:D47"/>
    <mergeCell ref="A57:D57"/>
    <mergeCell ref="A58:C58"/>
    <mergeCell ref="L8:L9"/>
    <mergeCell ref="A1:D1"/>
    <mergeCell ref="A2:D2"/>
    <mergeCell ref="B3:D3"/>
    <mergeCell ref="B4:D4"/>
    <mergeCell ref="A5:D5"/>
    <mergeCell ref="A43:D43"/>
    <mergeCell ref="A7:D7"/>
    <mergeCell ref="M8:M9"/>
    <mergeCell ref="N8:N9"/>
    <mergeCell ref="O8:O9"/>
    <mergeCell ref="A24:D24"/>
    <mergeCell ref="A35:D35"/>
  </mergeCells>
  <printOptions/>
  <pageMargins left="0.7" right="0.7" top="0.75" bottom="0.75" header="0.3" footer="0.3"/>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 Parke</dc:creator>
  <cp:keywords/>
  <dc:description/>
  <cp:lastModifiedBy>KWillia7</cp:lastModifiedBy>
  <cp:lastPrinted>2017-06-27T22:35:41Z</cp:lastPrinted>
  <dcterms:created xsi:type="dcterms:W3CDTF">2006-03-01T15:27:22Z</dcterms:created>
  <dcterms:modified xsi:type="dcterms:W3CDTF">2020-09-01T14:59:25Z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0x01010085D6C3DF5805E541AD819B10363E88AF</vt:lpwstr>
  </property>
</Properties>
</file>